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17 安堵町○\0318\"/>
    </mc:Choice>
  </mc:AlternateContent>
  <xr:revisionPtr revIDLastSave="0" documentId="13_ncr:1_{F55614E2-F785-4B8F-A2BC-C309097CD5F3}"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U35" i="10" s="1"/>
  <c r="U36" i="10" s="1"/>
  <c r="AM34" i="10"/>
  <c r="BE34" i="10"/>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<sst xmlns="http://schemas.openxmlformats.org/spreadsheetml/2006/main" count="1139" uniqueCount="600">
  <si>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</si>
  <si>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</si>
  <si>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</si>
  <si>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</si>
  <si>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</si>
  <si>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</si>
  <si>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</si>
  <si>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</si>
  <si>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</si>
  <si>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</si>
  <si>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</si>
  <si>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</si>
  <si>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</si>
  <si>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</si>
  <si>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</si>
  <si>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</si>
  <si>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</si>
  <si>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</si>
  <si>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</si>
  <si>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</si>
  <si>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</si>
  <si>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</si>
  <si>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</si>
  <si>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</si>
  <si>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</si>
  <si>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</si>
  <si>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</si>
  <si>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</si>
  <si>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</si>
  <si>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</si>
  <si>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</si>
  <si>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</si>
  <si>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</si>
  <si>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</si>
  <si>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</si>
  <si>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</si>
  <si>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</si>
  <si>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</si>
  <si>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</si>
  <si>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</si>
  <si>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</si>
  <si>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</si>
  <si>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</si>
  <si>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</si>
  <si>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</si>
  <si>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</si>
  <si>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</si>
  <si>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</si>
  <si>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</si>
  <si>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</si>
  <si>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</si>
  <si>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</si>
  <si>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</si>
  <si>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</si>
  <si>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</si>
  <si>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</si>
  <si>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</si>
  <si>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</si>
  <si>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</si>
  <si>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</si>
  <si>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</si>
  <si>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</si>
  <si>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</si>
  <si>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</si>
  <si>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</si>
  <si>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</si>
  <si>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</si>
  <si>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</si>
  <si>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</si>
  <si>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</si>
  <si>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</si>
  <si>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</si>
  <si>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</si>
  <si>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</si>
  <si>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</si>
  <si>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</si>
  <si>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</si>
  <si>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</si>
  <si>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</si>
  <si>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</si>
  <si>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</si>
  <si>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</si>
  <si>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</si>
  <si>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</si>
  <si>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</si>
  <si>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</si>
  <si>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</si>
  <si>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</si>
  <si>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</si>
  <si>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</si>
  <si>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</si>
  <si>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</si>
  <si>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</si>
  <si>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</si>
  <si>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</si>
  <si>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</si>
  <si>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</si>
  <si>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</si>
  <si>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</si>
  <si>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</si>
  <si>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</si>
  <si>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</si>
  <si>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</si>
  <si>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</si>
  <si>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</si>
  <si>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</si>
  <si>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</si>
  <si>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</si>
  <si>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</si>
  <si>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</si>
  <si>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</si>
  <si>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</si>
  <si>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</si>
  <si>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</si>
  <si>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</si>
  <si>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</si>
  <si>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</si>
  <si>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</si>
  <si>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</si>
  <si>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</si>
  <si>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</si>
  <si>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</si>
  <si>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</si>
  <si>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</si>
  <si>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</si>
  <si>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</si>
  <si>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</si>
  <si>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</si>
  <si>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</si>
  <si>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</si>
  <si>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</si>
  <si>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</si>
  <si>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</si>
  <si>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</si>
  <si>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</si>
  <si>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</si>
  <si>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</si>
  <si>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</si>
  <si>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</si>
  <si>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</si>
  <si>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</si>
  <si>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</si>
  <si>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</si>
  <si>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</si>
  <si>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</si>
  <si>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</si>
  <si>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</si>
  <si>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</si>
  <si>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</si>
  <si>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</si>
  <si>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</si>
  <si>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</si>
  <si>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</si>
  <si>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</si>
  <si>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</si>
  <si>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</si>
  <si>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</si>
  <si>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</si>
  <si>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</si>
  <si>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</si>
  <si>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</si>
  <si>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</si>
  <si>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</si>
  <si>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</si>
  <si>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</si>
  <si>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</si>
  <si>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</si>
  <si>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</si>
  <si>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</si>
  <si>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</si>
  <si>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</si>
  <si>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</si>
  <si>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</si>
  <si>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</si>
  <si>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</si>
  <si>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</si>
  <si>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</si>
  <si>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</si>
  <si>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</si>
  <si>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</si>
  <si>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</si>
  <si>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</si>
  <si>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</si>
  <si>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</si>
  <si>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</si>
  <si>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</si>
  <si>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</si>
  <si>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</si>
  <si>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</si>
  <si>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</si>
  <si>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</si>
  <si>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</si>
  <si>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</si>
  <si>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</si>
  <si>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</si>
  <si>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</si>
  <si>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</si>
  <si>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</si>
  <si>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</si>
  <si>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</si>
  <si>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</si>
  <si>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</si>
  <si>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</si>
  <si>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</si>
  <si>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</si>
  <si>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</si>
  <si>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</si>
  <si>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</si>
  <si>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</si>
  <si>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</si>
  <si>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</si>
  <si>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</si>
  <si>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</si>
  <si>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</si>
  <si>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</si>
  <si>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</si>
  <si>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</si>
  <si>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</si>
  <si>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</si>
  <si>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</si>
  <si>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</si>
  <si>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</si>
  <si>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奈良県安堵町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</si>
  <si>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</si>
  <si>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</si>
  <si>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</si>
  <si>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</si>
  <si>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</si>
  <si>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</si>
  <si>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</si>
  <si>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</si>
  <si>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</si>
  <si>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</si>
  <si>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</si>
  <si>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</si>
  <si>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</si>
  <si>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</si>
  <si>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</si>
  <si>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</si>
  <si>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</si>
  <si>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</si>
  <si>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</si>
  <si>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</si>
  <si>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</si>
  <si>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</si>
  <si>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</si>
  <si>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</si>
  <si>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</si>
  <si>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</si>
  <si>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</si>
  <si>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</si>
  <si>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</si>
  <si>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</si>
  <si>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</si>
  <si>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</si>
  <si>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</si>
  <si>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</si>
  <si>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</si>
  <si>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</si>
  <si>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</si>
  <si>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</si>
  <si>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</si>
  <si>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</si>
  <si>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</si>
  <si>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</si>
  <si>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</si>
  <si>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</si>
  <si>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</si>
  <si>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</si>
  <si>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</si>
  <si>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</si>
  <si>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</si>
  <si>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</si>
  <si>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</si>
  <si>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</si>
  <si>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</si>
  <si>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</si>
  <si>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</si>
  <si>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</si>
  <si>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</si>
  <si>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</si>
  <si>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</si>
  <si>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</si>
  <si>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</si>
  <si>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</si>
  <si>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</si>
  <si>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</si>
  <si>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</si>
  <si>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</si>
  <si>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</si>
  <si>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</si>
  <si>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</si>
  <si>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</si>
  <si>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</si>
  <si>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</si>
  <si>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</si>
  <si>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</si>
  <si>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</si>
  <si>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</si>
  <si>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</si>
  <si>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</si>
  <si>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</si>
  <si>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</si>
  <si>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</si>
  <si>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</si>
  <si>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</si>
  <si>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</si>
  <si>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</si>
  <si>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</si>
  <si>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</si>
  <si>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</si>
  <si>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</si>
  <si>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</si>
  <si>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</si>
  <si>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</si>
  <si>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</si>
  <si>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</si>
  <si>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</si>
  <si>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</si>
  <si>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</si>
  <si>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</si>
  <si>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</si>
  <si>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</si>
  <si>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</si>
  <si>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</si>
  <si>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</si>
  <si>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</si>
  <si>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</si>
  <si>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</si>
  <si>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</si>
  <si>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</si>
  <si>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</si>
  <si>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</si>
  <si>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</si>
  <si>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</si>
  <si>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</si>
  <si>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</si>
  <si>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</si>
  <si>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</si>
  <si>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</si>
  <si>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</si>
  <si>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</si>
  <si>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</si>
  <si>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</si>
  <si>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</si>
  <si>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</si>
  <si>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</si>
  <si>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</si>
  <si>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</si>
  <si>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</si>
  <si>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</si>
  <si>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</si>
  <si>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</si>
  <si>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</si>
  <si>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</si>
  <si>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</si>
  <si>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</si>
  <si>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</si>
  <si>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</si>
  <si>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</si>
  <si>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</si>
  <si>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</si>
  <si>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</si>
  <si>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</si>
  <si>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</si>
  <si>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</si>
  <si>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</si>
  <si>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</si>
  <si>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</si>
  <si>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</si>
  <si>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</si>
  <si>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</si>
  <si>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</si>
  <si>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</si>
  <si>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</si>
  <si>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</si>
  <si>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奈良県安堵町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</si>
  <si>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</si>
  <si>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</si>
  <si>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</si>
  <si>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</si>
  <si>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</si>
  <si>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</si>
  <si>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</si>
  <si>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</si>
  <si>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</si>
  <si>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</si>
  <si>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</si>
  <si>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</si>
  <si>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</si>
  <si>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</si>
  <si>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</si>
  <si>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</si>
  <si>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</si>
  <si>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</si>
  <si>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</si>
  <si>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</si>
  <si>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</si>
  <si>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</si>
  <si>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</si>
  <si>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</si>
  <si>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</si>
  <si>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</si>
  <si>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</si>
  <si>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</si>
  <si>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</si>
  <si>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</si>
  <si>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</si>
  <si>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</si>
  <si>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</si>
  <si>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</si>
  <si>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</si>
  <si>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</si>
  <si>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</si>
  <si>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</si>
  <si>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</si>
  <si>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</si>
  <si>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</si>
  <si>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</si>
  <si>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</si>
  <si>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</si>
  <si>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</si>
  <si>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</si>
  <si>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</si>
  <si>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</si>
  <si>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</si>
  <si>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</si>
  <si>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</si>
  <si>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</si>
  <si>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</si>
  <si>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</si>
  <si>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</si>
  <si>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</si>
  <si>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</si>
  <si>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</si>
  <si>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</si>
  <si>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</si>
  <si>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</si>
  <si>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</si>
  <si>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</si>
  <si>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</si>
  <si>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</si>
  <si>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</si>
  <si>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</si>
  <si>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</si>
  <si>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</si>
  <si>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</si>
  <si>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</si>
  <si>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</si>
  <si>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</si>
  <si>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</si>
  <si>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</si>
  <si>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</si>
  <si>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</si>
  <si>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</si>
  <si>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</si>
  <si>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</si>
  <si>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</si>
  <si>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</si>
  <si>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</si>
  <si>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</si>
  <si>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</si>
  <si>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</si>
  <si>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</si>
  <si>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</si>
  <si>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</si>
  <si>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</si>
  <si>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</si>
  <si>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</si>
  <si>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</si>
  <si>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</si>
  <si>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</si>
  <si>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</si>
  <si>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</si>
  <si>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</si>
  <si>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</si>
  <si>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</si>
  <si>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</si>
  <si>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</si>
  <si>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</si>
  <si>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</si>
  <si>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</si>
  <si>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</si>
  <si>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</si>
  <si>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</si>
  <si>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</si>
  <si>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</si>
  <si>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</si>
  <si>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</si>
  <si>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</si>
  <si>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</si>
  <si>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</si>
  <si>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</si>
  <si>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</si>
  <si>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</si>
  <si>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</si>
  <si>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</si>
  <si>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</si>
  <si>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</si>
  <si>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</si>
  <si>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</si>
  <si>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</si>
  <si>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</si>
  <si>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</si>
  <si>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</si>
  <si>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</si>
  <si>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</si>
  <si>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</si>
  <si>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</si>
  <si>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</si>
  <si>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</si>
  <si>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</si>
  <si>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</si>
  <si>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</si>
  <si>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</si>
  <si>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</si>
  <si>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</si>
  <si>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</si>
  <si>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</si>
  <si>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</si>
  <si>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</si>
  <si>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</si>
  <si>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</si>
  <si>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</si>
  <si>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</si>
  <si>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</si>
  <si>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</si>
  <si>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</si>
  <si>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</si>
  <si>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</si>
  <si>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</si>
  <si>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</si>
  <si>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</si>
  <si>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</si>
  <si>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</si>
  <si>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</si>
  <si>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</si>
  <si>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</si>
  <si>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</si>
  <si>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</si>
  <si>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</si>
  <si>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</si>
  <si>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</si>
  <si>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</si>
  <si>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</si>
  <si>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</si>
  <si>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</si>
  <si>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</si>
  <si>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</si>
  <si>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</si>
  <si>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</si>
  <si>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</si>
  <si>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</si>
  <si>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</si>
  <si>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</si>
  <si>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</si>
  <si>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</si>
  <si>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</si>
  <si>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</si>
  <si>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</si>
  <si>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</si>
  <si>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</si>
  <si>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</si>
  <si>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</si>
  <si>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</si>
  <si>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</si>
  <si>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12.01</t>
  </si>
  <si>
    <t>▲ 5.27</t>
  </si>
  <si>
    <t>国民健康保険特別会計</t>
  </si>
  <si>
    <t>▲ 2.90</t>
  </si>
  <si>
    <t>▲ 1.01</t>
  </si>
  <si>
    <t>▲ 0.36</t>
  </si>
  <si>
    <t>▲ 0.28</t>
  </si>
  <si>
    <t>▲ 0.20</t>
  </si>
  <si>
    <t>水道事業会計</t>
  </si>
  <si>
    <t>一般会計</t>
  </si>
  <si>
    <t>介護保険特別会計（保険事業勘定）</t>
  </si>
  <si>
    <t>後期高齢者医療特別会計</t>
  </si>
  <si>
    <t>下水道事業特別会計</t>
  </si>
  <si>
    <t>その他会計（赤字）</t>
  </si>
  <si>
    <t>▲ 1.14</t>
  </si>
  <si>
    <t>▲ 1.16</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</si>
  <si>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</si>
  <si>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</si>
  <si>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</si>
  <si>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</si>
  <si>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</si>
  <si>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</si>
  <si>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</si>
  <si>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</si>
  <si>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</si>
  <si>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老人福祉施設三室園組合</t>
    <rPh sb="0" eb="2">
      <t>ロウジン</t>
    </rPh>
    <rPh sb="2" eb="4">
      <t>フクシ</t>
    </rPh>
    <rPh sb="4" eb="6">
      <t>シセツ</t>
    </rPh>
    <rPh sb="6" eb="8">
      <t>ミムロ</t>
    </rPh>
    <rPh sb="8" eb="9">
      <t>エン</t>
    </rPh>
    <rPh sb="9" eb="11">
      <t>クミアイ</t>
    </rPh>
    <phoneticPr fontId="2"/>
  </si>
  <si>
    <t>-</t>
    <phoneticPr fontId="2"/>
  </si>
  <si>
    <t>奈良県市町村総合事務組合</t>
    <rPh sb="0" eb="3">
      <t>ナラケン</t>
    </rPh>
    <rPh sb="3" eb="6">
      <t>シチョウソン</t>
    </rPh>
    <rPh sb="6" eb="8">
      <t>ソウゴウ</t>
    </rPh>
    <rPh sb="8" eb="10">
      <t>ジム</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</si>
  <si>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</si>
  <si>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</si>
  <si>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</si>
  <si>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15">
      <t>ケンホクセイブコウイキカンキョウエイセイクミアイ</t>
    </rPh>
    <phoneticPr fontId="2"/>
  </si>
  <si>
    <t>まほろば環境衛生組合</t>
    <rPh sb="4" eb="6">
      <t>カンキョウ</t>
    </rPh>
    <rPh sb="6" eb="8">
      <t>エイセイ</t>
    </rPh>
    <rPh sb="8" eb="10">
      <t>クミアイ</t>
    </rPh>
    <phoneticPr fontId="2"/>
  </si>
  <si>
    <t>安堵町土地開発公社</t>
    <rPh sb="0" eb="3">
      <t>アンドチョウ</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</si>
</sst>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6E20-408D-ABED-089D1B51C5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76441</c:v>
                </c:pt>
                <c:pt idx="1">
                  <c:v>36379</c:v>
                </c:pt>
                <c:pt idx="2">
                  <c:v>36590</c:v>
                </c:pt>
                <c:pt idx="3">
                  <c:v>17915</c:v>
                </c:pt>
                <c:pt idx="4">
                  <c:v>22696</c:v>
                </c:pt>
              </c:numCache>
            </c:numRef>
          </c:val>
          <c:smooth val="0"/>
          <c:extLst>
            <c:ext xmlns:c16="http://schemas.microsoft.com/office/drawing/2014/chart" uri="{C3380CC4-5D6E-409C-BE32-E72D297353CC}">
              <c16:uniqueId val="{00000001-6E20-408D-ABED-089D1B51C5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c:v>
                </c:pt>
                <c:pt idx="1">
                  <c:v>2.27</c:v>
                </c:pt>
                <c:pt idx="2">
                  <c:v>6.14</c:v>
                </c:pt>
                <c:pt idx="3">
                  <c:v>10.17</c:v>
                </c:pt>
                <c:pt idx="4">
                  <c:v>13.98</c:v>
                </c:pt>
              </c:numCache>
            </c:numRef>
          </c:val>
          <c:extLst>
            <c:ext xmlns:c16="http://schemas.microsoft.com/office/drawing/2014/chart" uri="{C3380CC4-5D6E-409C-BE32-E72D297353CC}">
              <c16:uniqueId val="{00000000-E11A-47BF-AC3C-EA3C803639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32.549999999999997</c:v>
                </c:pt>
                <c:pt idx="1">
                  <c:v>30.16</c:v>
                </c:pt>
                <c:pt idx="2">
                  <c:v>27.89</c:v>
                </c:pt>
                <c:pt idx="3">
                  <c:v>30.6</c:v>
                </c:pt>
                <c:pt idx="4">
                  <c:v>35</c:v>
                </c:pt>
              </c:numCache>
            </c:numRef>
          </c:val>
          <c:extLst>
            <c:ext xmlns:c16="http://schemas.microsoft.com/office/drawing/2014/chart" uri="{C3380CC4-5D6E-409C-BE32-E72D297353CC}">
              <c16:uniqueId val="{00000001-E11A-47BF-AC3C-EA3C803639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-12.01</c:v>
                </c:pt>
                <c:pt idx="1">
                  <c:v>-5.27</c:v>
                </c:pt>
                <c:pt idx="2">
                  <c:v>4.05</c:v>
                </c:pt>
                <c:pt idx="3">
                  <c:v>8.25</c:v>
                </c:pt>
                <c:pt idx="4">
                  <c:v>7.66</c:v>
                </c:pt>
              </c:numCache>
            </c:numRef>
          </c:val>
          <c:smooth val="0"/>
          <c:extLst>
            <c:ext xmlns:c16="http://schemas.microsoft.com/office/drawing/2014/chart" uri="{C3380CC4-5D6E-409C-BE32-E72D297353CC}">
              <c16:uniqueId val="{00000002-E11A-47BF-AC3C-EA3C803639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797E-47DA-B475-0DDA393644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1.1399999999999999</c:v>
                </c:pt>
                <c:pt idx="1">
                  <c:v>#N/A</c:v>
                </c:pt>
                <c:pt idx="2">
                  <c:v>1.1599999999999999</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797E-47DA-B475-0DDA393644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7E-47DA-B475-0DDA393644D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97E-47DA-B475-0DDA393644D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97E-47DA-B475-0DDA393644D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797E-47DA-B475-0DDA393644DE}"/>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1.36</c:v>
                </c:pt>
                <c:pt idx="2">
                  <c:v>#N/A</c:v>
                </c:pt>
                <c:pt idx="3">
                  <c:v>1.46</c:v>
                </c:pt>
                <c:pt idx="4">
                  <c:v>#N/A</c:v>
                </c:pt>
                <c:pt idx="5">
                  <c:v>1.66</c:v>
                </c:pt>
                <c:pt idx="6">
                  <c:v>#N/A</c:v>
                </c:pt>
                <c:pt idx="7">
                  <c:v>0.4</c:v>
                </c:pt>
                <c:pt idx="8">
                  <c:v>#N/A</c:v>
                </c:pt>
                <c:pt idx="9">
                  <c:v>0.1</c:v>
                </c:pt>
              </c:numCache>
            </c:numRef>
          </c:val>
          <c:extLst>
            <c:ext xmlns:c16="http://schemas.microsoft.com/office/drawing/2014/chart" uri="{C3380CC4-5D6E-409C-BE32-E72D297353CC}">
              <c16:uniqueId val="{00000006-797E-47DA-B475-0DDA393644D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5.94</c:v>
                </c:pt>
                <c:pt idx="2">
                  <c:v>#N/A</c:v>
                </c:pt>
                <c:pt idx="3">
                  <c:v>3.44</c:v>
                </c:pt>
                <c:pt idx="4">
                  <c:v>#N/A</c:v>
                </c:pt>
                <c:pt idx="5">
                  <c:v>6.13</c:v>
                </c:pt>
                <c:pt idx="6">
                  <c:v>#N/A</c:v>
                </c:pt>
                <c:pt idx="7">
                  <c:v>10.17</c:v>
                </c:pt>
                <c:pt idx="8">
                  <c:v>#N/A</c:v>
                </c:pt>
                <c:pt idx="9">
                  <c:v>13.97</c:v>
                </c:pt>
              </c:numCache>
            </c:numRef>
          </c:val>
          <c:extLst>
            <c:ext xmlns:c16="http://schemas.microsoft.com/office/drawing/2014/chart" uri="{C3380CC4-5D6E-409C-BE32-E72D297353CC}">
              <c16:uniqueId val="{00000007-797E-47DA-B475-0DDA393644D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16.12</c:v>
                </c:pt>
                <c:pt idx="2">
                  <c:v>#N/A</c:v>
                </c:pt>
                <c:pt idx="3">
                  <c:v>16.75</c:v>
                </c:pt>
                <c:pt idx="4">
                  <c:v>#N/A</c:v>
                </c:pt>
                <c:pt idx="5">
                  <c:v>15.4</c:v>
                </c:pt>
                <c:pt idx="6">
                  <c:v>#N/A</c:v>
                </c:pt>
                <c:pt idx="7">
                  <c:v>15.18</c:v>
                </c:pt>
                <c:pt idx="8">
                  <c:v>#N/A</c:v>
                </c:pt>
                <c:pt idx="9">
                  <c:v>14.84</c:v>
                </c:pt>
              </c:numCache>
            </c:numRef>
          </c:val>
          <c:extLst>
            <c:ext xmlns:c16="http://schemas.microsoft.com/office/drawing/2014/chart" uri="{C3380CC4-5D6E-409C-BE32-E72D297353CC}">
              <c16:uniqueId val="{00000008-797E-47DA-B475-0DDA393644DE}"/>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2.9</c:v>
                </c:pt>
                <c:pt idx="1">
                  <c:v>#N/A</c:v>
                </c:pt>
                <c:pt idx="2">
                  <c:v>1.01</c:v>
                </c:pt>
                <c:pt idx="3">
                  <c:v>#N/A</c:v>
                </c:pt>
                <c:pt idx="4">
                  <c:v>0.36</c:v>
                </c:pt>
                <c:pt idx="5">
                  <c:v>#N/A</c:v>
                </c:pt>
                <c:pt idx="6">
                  <c:v>0.28000000000000003</c:v>
                </c:pt>
                <c:pt idx="7">
                  <c:v>#N/A</c:v>
                </c:pt>
                <c:pt idx="8">
                  <c:v>0.2</c:v>
                </c:pt>
                <c:pt idx="9">
                  <c:v>#N/A</c:v>
                </c:pt>
              </c:numCache>
            </c:numRef>
          </c:val>
          <c:extLst>
            <c:ext xmlns:c16="http://schemas.microsoft.com/office/drawing/2014/chart" uri="{C3380CC4-5D6E-409C-BE32-E72D297353CC}">
              <c16:uniqueId val="{00000009-797E-47DA-B475-0DDA393644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346</c:v>
                </c:pt>
                <c:pt idx="5">
                  <c:v>345</c:v>
                </c:pt>
                <c:pt idx="8">
                  <c:v>342</c:v>
                </c:pt>
                <c:pt idx="11">
                  <c:v>321</c:v>
                </c:pt>
                <c:pt idx="14">
                  <c:v>301</c:v>
                </c:pt>
              </c:numCache>
            </c:numRef>
          </c:val>
          <c:extLst>
            <c:ext xmlns:c16="http://schemas.microsoft.com/office/drawing/2014/chart" uri="{C3380CC4-5D6E-409C-BE32-E72D297353CC}">
              <c16:uniqueId val="{00000000-B47A-400F-B7A1-BA28C75570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7A-400F-B7A1-BA28C75570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7A-400F-B7A1-BA28C75570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5</c:v>
                </c:pt>
                <c:pt idx="6">
                  <c:v>6</c:v>
                </c:pt>
                <c:pt idx="9">
                  <c:v>8</c:v>
                </c:pt>
                <c:pt idx="12">
                  <c:v>8</c:v>
                </c:pt>
              </c:numCache>
            </c:numRef>
          </c:val>
          <c:extLst>
            <c:ext xmlns:c16="http://schemas.microsoft.com/office/drawing/2014/chart" uri="{C3380CC4-5D6E-409C-BE32-E72D297353CC}">
              <c16:uniqueId val="{00000003-B47A-400F-B7A1-BA28C75570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105</c:v>
                </c:pt>
                <c:pt idx="3">
                  <c:v>101</c:v>
                </c:pt>
                <c:pt idx="6">
                  <c:v>105</c:v>
                </c:pt>
                <c:pt idx="9">
                  <c:v>101</c:v>
                </c:pt>
                <c:pt idx="12">
                  <c:v>104</c:v>
                </c:pt>
              </c:numCache>
            </c:numRef>
          </c:val>
          <c:extLst>
            <c:ext xmlns:c16="http://schemas.microsoft.com/office/drawing/2014/chart" uri="{C3380CC4-5D6E-409C-BE32-E72D297353CC}">
              <c16:uniqueId val="{00000004-B47A-400F-B7A1-BA28C75570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7A-400F-B7A1-BA28C75570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7A-400F-B7A1-BA28C75570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355</c:v>
                </c:pt>
                <c:pt idx="3">
                  <c:v>351</c:v>
                </c:pt>
                <c:pt idx="6">
                  <c:v>356</c:v>
                </c:pt>
                <c:pt idx="9">
                  <c:v>343</c:v>
                </c:pt>
                <c:pt idx="12">
                  <c:v>311</c:v>
                </c:pt>
              </c:numCache>
            </c:numRef>
          </c:val>
          <c:extLst>
            <c:ext xmlns:c16="http://schemas.microsoft.com/office/drawing/2014/chart" uri="{C3380CC4-5D6E-409C-BE32-E72D297353CC}">
              <c16:uniqueId val="{00000007-B47A-400F-B7A1-BA28C75570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120</c:v>
                </c:pt>
                <c:pt idx="2">
                  <c:v>#N/A</c:v>
                </c:pt>
                <c:pt idx="3">
                  <c:v>#N/A</c:v>
                </c:pt>
                <c:pt idx="4">
                  <c:v>112</c:v>
                </c:pt>
                <c:pt idx="5">
                  <c:v>#N/A</c:v>
                </c:pt>
                <c:pt idx="6">
                  <c:v>#N/A</c:v>
                </c:pt>
                <c:pt idx="7">
                  <c:v>125</c:v>
                </c:pt>
                <c:pt idx="8">
                  <c:v>#N/A</c:v>
                </c:pt>
                <c:pt idx="9">
                  <c:v>#N/A</c:v>
                </c:pt>
                <c:pt idx="10">
                  <c:v>131</c:v>
                </c:pt>
                <c:pt idx="11">
                  <c:v>#N/A</c:v>
                </c:pt>
                <c:pt idx="12">
                  <c:v>#N/A</c:v>
                </c:pt>
                <c:pt idx="13">
                  <c:v>122</c:v>
                </c:pt>
                <c:pt idx="14">
                  <c:v>#N/A</c:v>
                </c:pt>
              </c:numCache>
            </c:numRef>
          </c:val>
          <c:smooth val="0"/>
          <c:extLst>
            <c:ext xmlns:c16="http://schemas.microsoft.com/office/drawing/2014/chart" uri="{C3380CC4-5D6E-409C-BE32-E72D297353CC}">
              <c16:uniqueId val="{00000008-B47A-400F-B7A1-BA28C75570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3366</c:v>
                </c:pt>
                <c:pt idx="5">
                  <c:v>3194</c:v>
                </c:pt>
                <c:pt idx="8">
                  <c:v>2998</c:v>
                </c:pt>
                <c:pt idx="11">
                  <c:v>2921</c:v>
                </c:pt>
                <c:pt idx="14">
                  <c:v>2717</c:v>
                </c:pt>
              </c:numCache>
            </c:numRef>
          </c:val>
          <c:extLst>
            <c:ext xmlns:c16="http://schemas.microsoft.com/office/drawing/2014/chart" uri="{C3380CC4-5D6E-409C-BE32-E72D297353CC}">
              <c16:uniqueId val="{00000000-85A6-48AB-8ACC-D0D866D32B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c:v>
                </c:pt>
                <c:pt idx="5">
                  <c:v>27</c:v>
                </c:pt>
                <c:pt idx="8">
                  <c:v>30</c:v>
                </c:pt>
                <c:pt idx="11">
                  <c:v>31</c:v>
                </c:pt>
                <c:pt idx="14">
                  <c:v>24</c:v>
                </c:pt>
              </c:numCache>
            </c:numRef>
          </c:val>
          <c:extLst>
            <c:ext xmlns:c16="http://schemas.microsoft.com/office/drawing/2014/chart" uri="{C3380CC4-5D6E-409C-BE32-E72D297353CC}">
              <c16:uniqueId val="{00000001-85A6-48AB-8ACC-D0D866D32B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1210</c:v>
                </c:pt>
                <c:pt idx="5">
                  <c:v>1150</c:v>
                </c:pt>
                <c:pt idx="8">
                  <c:v>1151</c:v>
                </c:pt>
                <c:pt idx="11">
                  <c:v>1249</c:v>
                </c:pt>
                <c:pt idx="14">
                  <c:v>1348</c:v>
                </c:pt>
              </c:numCache>
            </c:numRef>
          </c:val>
          <c:extLst>
            <c:ext xmlns:c16="http://schemas.microsoft.com/office/drawing/2014/chart" uri="{C3380CC4-5D6E-409C-BE32-E72D297353CC}">
              <c16:uniqueId val="{00000002-85A6-48AB-8ACC-D0D866D32B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A6-48AB-8ACC-D0D866D32B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A6-48AB-8ACC-D0D866D32B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A6-48AB-8ACC-D0D866D32B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281</c:v>
                </c:pt>
                <c:pt idx="3">
                  <c:v>275</c:v>
                </c:pt>
                <c:pt idx="6">
                  <c:v>179</c:v>
                </c:pt>
                <c:pt idx="9">
                  <c:v>116</c:v>
                </c:pt>
                <c:pt idx="12">
                  <c:v>140</c:v>
                </c:pt>
              </c:numCache>
            </c:numRef>
          </c:val>
          <c:extLst>
            <c:ext xmlns:c16="http://schemas.microsoft.com/office/drawing/2014/chart" uri="{C3380CC4-5D6E-409C-BE32-E72D297353CC}">
              <c16:uniqueId val="{00000006-85A6-48AB-8ACC-D0D866D32B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c:v>
                </c:pt>
                <c:pt idx="3">
                  <c:v>64</c:v>
                </c:pt>
                <c:pt idx="6">
                  <c:v>58</c:v>
                </c:pt>
                <c:pt idx="9">
                  <c:v>66</c:v>
                </c:pt>
                <c:pt idx="12">
                  <c:v>81</c:v>
                </c:pt>
              </c:numCache>
            </c:numRef>
          </c:val>
          <c:extLst>
            <c:ext xmlns:c16="http://schemas.microsoft.com/office/drawing/2014/chart" uri="{C3380CC4-5D6E-409C-BE32-E72D297353CC}">
              <c16:uniqueId val="{00000007-85A6-48AB-8ACC-D0D866D32B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1653</c:v>
                </c:pt>
                <c:pt idx="3">
                  <c:v>1535</c:v>
                </c:pt>
                <c:pt idx="6">
                  <c:v>1495</c:v>
                </c:pt>
                <c:pt idx="9">
                  <c:v>1374</c:v>
                </c:pt>
                <c:pt idx="12">
                  <c:v>1280</c:v>
                </c:pt>
              </c:numCache>
            </c:numRef>
          </c:val>
          <c:extLst>
            <c:ext xmlns:c16="http://schemas.microsoft.com/office/drawing/2014/chart" uri="{C3380CC4-5D6E-409C-BE32-E72D297353CC}">
              <c16:uniqueId val="{00000008-85A6-48AB-8ACC-D0D866D32B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c:v>
                </c:pt>
                <c:pt idx="3">
                  <c:v>23</c:v>
                </c:pt>
                <c:pt idx="6">
                  <c:v>23</c:v>
                </c:pt>
                <c:pt idx="9">
                  <c:v>0</c:v>
                </c:pt>
                <c:pt idx="12">
                  <c:v>0</c:v>
                </c:pt>
              </c:numCache>
            </c:numRef>
          </c:val>
          <c:extLst>
            <c:ext xmlns:c16="http://schemas.microsoft.com/office/drawing/2014/chart" uri="{C3380CC4-5D6E-409C-BE32-E72D297353CC}">
              <c16:uniqueId val="{00000009-85A6-48AB-8ACC-D0D866D32B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3232</c:v>
                </c:pt>
                <c:pt idx="3">
                  <c:v>3111</c:v>
                </c:pt>
                <c:pt idx="6">
                  <c:v>2921</c:v>
                </c:pt>
                <c:pt idx="9">
                  <c:v>2823</c:v>
                </c:pt>
                <c:pt idx="12">
                  <c:v>2727</c:v>
                </c:pt>
              </c:numCache>
            </c:numRef>
          </c:val>
          <c:extLst>
            <c:ext xmlns:c16="http://schemas.microsoft.com/office/drawing/2014/chart" uri="{C3380CC4-5D6E-409C-BE32-E72D297353CC}">
              <c16:uniqueId val="{0000000A-85A6-48AB-8ACC-D0D866D32B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670</c:v>
                </c:pt>
                <c:pt idx="2">
                  <c:v>#N/A</c:v>
                </c:pt>
                <c:pt idx="3">
                  <c:v>#N/A</c:v>
                </c:pt>
                <c:pt idx="4">
                  <c:v>637</c:v>
                </c:pt>
                <c:pt idx="5">
                  <c:v>#N/A</c:v>
                </c:pt>
                <c:pt idx="6">
                  <c:v>#N/A</c:v>
                </c:pt>
                <c:pt idx="7">
                  <c:v>497</c:v>
                </c:pt>
                <c:pt idx="8">
                  <c:v>#N/A</c:v>
                </c:pt>
                <c:pt idx="9">
                  <c:v>#N/A</c:v>
                </c:pt>
                <c:pt idx="10">
                  <c:v>178</c:v>
                </c:pt>
                <c:pt idx="11">
                  <c:v>#N/A</c:v>
                </c:pt>
                <c:pt idx="12">
                  <c:v>#N/A</c:v>
                </c:pt>
                <c:pt idx="13">
                  <c:v>140</c:v>
                </c:pt>
                <c:pt idx="14">
                  <c:v>#N/A</c:v>
                </c:pt>
              </c:numCache>
            </c:numRef>
          </c:val>
          <c:smooth val="0"/>
          <c:extLst>
            <c:ext xmlns:c16="http://schemas.microsoft.com/office/drawing/2014/chart" uri="{C3380CC4-5D6E-409C-BE32-E72D297353CC}">
              <c16:uniqueId val="{0000000B-85A6-48AB-8ACC-D0D866D32B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666</c:v>
                </c:pt>
                <c:pt idx="1">
                  <c:v>764</c:v>
                </c:pt>
                <c:pt idx="2">
                  <c:v>863</c:v>
                </c:pt>
              </c:numCache>
            </c:numRef>
          </c:val>
          <c:extLst>
            <c:ext xmlns:c16="http://schemas.microsoft.com/office/drawing/2014/chart" uri="{C3380CC4-5D6E-409C-BE32-E72D297353CC}">
              <c16:uniqueId val="{00000000-CB52-453C-BD54-7087CFAE52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485</c:v>
                </c:pt>
                <c:pt idx="1">
                  <c:v>485</c:v>
                </c:pt>
                <c:pt idx="2">
                  <c:v>485</c:v>
                </c:pt>
              </c:numCache>
            </c:numRef>
          </c:val>
          <c:extLst>
            <c:ext xmlns:c16="http://schemas.microsoft.com/office/drawing/2014/chart" uri="{C3380CC4-5D6E-409C-BE32-E72D297353CC}">
              <c16:uniqueId val="{00000001-CB52-453C-BD54-7087CFAE52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205</c:v>
                </c:pt>
                <c:pt idx="1">
                  <c:v>210</c:v>
                </c:pt>
                <c:pt idx="2">
                  <c:v>254</c:v>
                </c:pt>
              </c:numCache>
            </c:numRef>
          </c:val>
          <c:extLst>
            <c:ext xmlns:c16="http://schemas.microsoft.com/office/drawing/2014/chart" uri="{C3380CC4-5D6E-409C-BE32-E72D297353CC}">
              <c16:uniqueId val="{00000002-CB52-453C-BD54-7087CFAE52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３カ年平均で５．８％となっている。実質公債費比率の内訳では、一般会計等に係る元利償還金において、既発債の完了や新発債の抑制等により、実質公債費比率の急激な上昇は抑えられ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将来負担額の内訳では、一般会計等に係る地方債の現在高は平成３０年度に増加したものの、新発債の抑制や既発債の償還完了に伴い、以降は減少している。しかし、充当可能基金である、財政調整基金の取崩しを平成３０年度、令和元年度と２年続けて行ったため、充当可能財源が減少し、将来負担比率は上昇した。令和３年度に引き続き令和４年度も国直轄遊水地事業による町有財産の売却に伴う財産収入があり、その財源を財政調整基金に積み立てたため、充当可能基金が増加し、将来負担比率は改善が図られ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奈良県安堵町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全体として１４３百万円の増加となった。</a:t>
          </a:r>
          <a:endParaRPr lang="ja-JP" altLang="ja-JP" sz="1400">
            <a:effectLst/>
          </a:endParaRPr>
        </a:p>
        <a:p>
          <a:r>
            <a:rPr kumimoji="1" lang="ja-JP" altLang="ja-JP" sz="1100">
              <a:solidFill>
                <a:schemeClr val="dk1"/>
              </a:solidFill>
              <a:effectLst/>
              <a:latin typeface="+mn-lt"/>
              <a:ea typeface="+mn-ea"/>
              <a:cs typeface="+mn-cs"/>
            </a:rPr>
            <a:t>財産収入等により財政調整基金の増加、ふさと納税によるふるさと基金の増加や新設した教育・文化振興基金への積立による増加のため。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財政調整基金は、住民サービスの確保や災害等、必要不可欠な事業について取り崩しを行う事とする。</a:t>
          </a:r>
          <a:endParaRPr lang="ja-JP" altLang="ja-JP" sz="1400">
            <a:effectLst/>
          </a:endParaRPr>
        </a:p>
        <a:p>
          <a:r>
            <a:rPr kumimoji="1" lang="ja-JP" altLang="ja-JP" sz="1100">
              <a:solidFill>
                <a:schemeClr val="dk1"/>
              </a:solidFill>
              <a:effectLst/>
              <a:latin typeface="+mn-lt"/>
              <a:ea typeface="+mn-ea"/>
              <a:cs typeface="+mn-cs"/>
            </a:rPr>
            <a:t>特定目的基金については、文化振興基金や地域福祉基金は一定の役割を果たしたため廃止し、新たに教育・文化振興基金や公共施設等整備基金を創設した。</a:t>
          </a:r>
          <a:endParaRPr lang="ja-JP" altLang="ja-JP" sz="1400">
            <a:effectLst/>
          </a:endParaRPr>
        </a:p>
        <a:p>
          <a:r>
            <a:rPr kumimoji="1" lang="ja-JP" altLang="ja-JP" sz="1100">
              <a:solidFill>
                <a:schemeClr val="dk1"/>
              </a:solidFill>
              <a:effectLst/>
              <a:latin typeface="+mn-lt"/>
              <a:ea typeface="+mn-ea"/>
              <a:cs typeface="+mn-cs"/>
            </a:rPr>
            <a:t>今後も基金目的に沿った活用を行う。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教育・文化振興基金については、</a:t>
          </a:r>
          <a:r>
            <a:rPr lang="ja-JP" altLang="ja-JP" sz="1100">
              <a:solidFill>
                <a:schemeClr val="dk1"/>
              </a:solidFill>
              <a:effectLst/>
              <a:latin typeface="+mn-lt"/>
              <a:ea typeface="+mn-ea"/>
              <a:cs typeface="+mn-cs"/>
            </a:rPr>
            <a:t>教育・文化の振興と普及を通じ、豊かな地域づくりを推進</a:t>
          </a:r>
          <a:r>
            <a:rPr kumimoji="1" lang="ja-JP" altLang="ja-JP" sz="1100">
              <a:solidFill>
                <a:schemeClr val="dk1"/>
              </a:solidFill>
              <a:effectLst/>
              <a:latin typeface="+mn-lt"/>
              <a:ea typeface="+mn-ea"/>
              <a:cs typeface="+mn-cs"/>
            </a:rPr>
            <a:t>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公共施設等整備基金については、</a:t>
          </a:r>
          <a:r>
            <a:rPr lang="ja-JP" altLang="ja-JP" sz="1100">
              <a:solidFill>
                <a:schemeClr val="dk1"/>
              </a:solidFill>
              <a:effectLst/>
              <a:latin typeface="+mn-lt"/>
              <a:ea typeface="+mn-ea"/>
              <a:cs typeface="+mn-cs"/>
            </a:rPr>
            <a:t>計画的な公共施設等整備を行うための基金</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ふるさと納税によるふるさと基金の増加や教育・文化振興基金への積立による増加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ふるさと基金が増加傾向にあるため、引き続き、積立を行う予定である。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教育・文化振興基金や公共施設等整備基金については、</a:t>
          </a:r>
          <a:r>
            <a:rPr kumimoji="1" lang="ja-JP" altLang="en-US" sz="1100">
              <a:solidFill>
                <a:schemeClr val="dk1"/>
              </a:solidFill>
              <a:effectLst/>
              <a:latin typeface="+mn-lt"/>
              <a:ea typeface="+mn-ea"/>
              <a:cs typeface="+mn-cs"/>
            </a:rPr>
            <a:t>財政状況を鑑みながら</a:t>
          </a:r>
          <a:r>
            <a:rPr kumimoji="1" lang="ja-JP" altLang="ja-JP" sz="1100">
              <a:solidFill>
                <a:schemeClr val="dk1"/>
              </a:solidFill>
              <a:effectLst/>
              <a:latin typeface="+mn-lt"/>
              <a:ea typeface="+mn-ea"/>
              <a:cs typeface="+mn-cs"/>
            </a:rPr>
            <a:t>、将来に備え積立を行う予定である。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財産収入の増加により、それを財源として財政調整基金に積立を実施し、約９９百万円増加した。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住民サービスの確保や災害等、必要不可欠な事業について取り崩しを行うため、事務事業の見直しを行い、財政規模に応じた行政運営を行い、財政調整基金の取崩しを最小限に努める。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特段増減なし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7,100
6,856
4.31
4,108,353
3,716,622
344,446
2,464,437
2,727,041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減少や少子高齢化に加え、町内に中心となる産業等がないことにより、財政基盤が弱く、類似団体の平均をやや下回っている。組織の見直しや経常的な経費の削減等、財政健全化計画に基づき、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普通交付税の増加により経常一般財源が増加し経常収支比率は改善されたものの、依然人件費や繰出金等の経常的経費は横ばいのため、類似団体平均を上回っている。経常収支比率の悪化等により令和元年度に財政健全化計画を策定した。当該計画に基づく取組（人件費の抑制や経常的経費の削減などの行財政改革）を通じて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56134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7490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66</xdr:row>
      <xdr:rowOff>508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0038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508</xdr:rowOff>
    </xdr:from>
    <xdr:to>
      <xdr:col>15</xdr:col>
      <xdr:colOff>82550</xdr:colOff>
      <xdr:row>66</xdr:row>
      <xdr:rowOff>68072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162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68072</xdr:rowOff>
    </xdr:from>
    <xdr:to>
      <xdr:col>11</xdr:col>
      <xdr:colOff>31750</xdr:colOff>
      <xdr:row>66</xdr:row>
      <xdr:rowOff>87376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837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17272</xdr:rowOff>
    </xdr:from>
    <xdr:to>
      <xdr:col>11</xdr:col>
      <xdr:colOff>82550</xdr:colOff>
      <xdr:row>66</xdr:row>
      <xdr:rowOff>118872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103649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に比べ低くなっているが、近年の職員採用やごみ収集業務・こども園などの施設運営を直営で行っていることから、今後も増加することが予測される。今後は、民間でも実施可能な部分については、指定管理者制度の導入などにより委託化を進め、コストの低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135680</xdr:rowOff>
    </xdr:from>
    <xdr:to>
      <xdr:col>23</xdr:col>
      <xdr:colOff>133350</xdr:colOff>
      <xdr:row>80</xdr:row>
      <xdr:rowOff>143430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51680"/>
          <a:ext cx="8382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135680</xdr:rowOff>
    </xdr:from>
    <xdr:to>
      <xdr:col>19</xdr:col>
      <xdr:colOff>133350</xdr:colOff>
      <xdr:row>80</xdr:row>
      <xdr:rowOff>148799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851680"/>
          <a:ext cx="8890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87987</xdr:rowOff>
    </xdr:from>
    <xdr:to>
      <xdr:col>15</xdr:col>
      <xdr:colOff>82550</xdr:colOff>
      <xdr:row>80</xdr:row>
      <xdr:rowOff>148799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03987"/>
          <a:ext cx="889000" cy="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87987</xdr:rowOff>
    </xdr:from>
    <xdr:to>
      <xdr:col>11</xdr:col>
      <xdr:colOff>31750</xdr:colOff>
      <xdr:row>80</xdr:row>
      <xdr:rowOff>97017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803987"/>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92630</xdr:rowOff>
    </xdr:from>
    <xdr:to>
      <xdr:col>23</xdr:col>
      <xdr:colOff>184150</xdr:colOff>
      <xdr:row>81</xdr:row>
      <xdr:rowOff>22780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109157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5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84880</xdr:rowOff>
    </xdr:from>
    <xdr:to>
      <xdr:col>19</xdr:col>
      <xdr:colOff>184150</xdr:colOff>
      <xdr:row>81</xdr:row>
      <xdr:rowOff>15030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25207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69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97999</xdr:rowOff>
    </xdr:from>
    <xdr:to>
      <xdr:col>15</xdr:col>
      <xdr:colOff>133350</xdr:colOff>
      <xdr:row>81</xdr:row>
      <xdr:rowOff>28149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38326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8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37187</xdr:rowOff>
    </xdr:from>
    <xdr:to>
      <xdr:col>11</xdr:col>
      <xdr:colOff>82550</xdr:colOff>
      <xdr:row>80</xdr:row>
      <xdr:rowOff>138787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148964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2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46217</xdr:rowOff>
    </xdr:from>
    <xdr:to>
      <xdr:col>7</xdr:col>
      <xdr:colOff>31750</xdr:colOff>
      <xdr:row>80</xdr:row>
      <xdr:rowOff>147817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157994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3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類似団体平均とほぼ同じ値となっているが、適正な人員管理に努め、財政状況や類似団体等も勘案し、適正な運用に努める。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123673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16491"/>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86</xdr:row>
      <xdr:rowOff>55638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1649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55638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8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44148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739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163891</xdr:rowOff>
    </xdr:from>
    <xdr:to>
      <xdr:col>77</xdr:col>
      <xdr:colOff>95250</xdr:colOff>
      <xdr:row>85</xdr:row>
      <xdr:rowOff>94041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79725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近年の職員採用やごみ収集業務、こども園の運営を直営で行っているため、類似団体平均を上回っている。今後は、職員採用の抑制と組織の機構改革等により適正な定員管理に努める。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114427</xdr:rowOff>
    </xdr:from>
    <xdr:to>
      <xdr:col>81</xdr:col>
      <xdr:colOff>44450</xdr:colOff>
      <xdr:row>62</xdr:row>
      <xdr:rowOff>128101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744327"/>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109601</xdr:rowOff>
    </xdr:from>
    <xdr:to>
      <xdr:col>77</xdr:col>
      <xdr:colOff>44450</xdr:colOff>
      <xdr:row>62</xdr:row>
      <xdr:rowOff>128101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39501"/>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99144</xdr:rowOff>
    </xdr:from>
    <xdr:to>
      <xdr:col>72</xdr:col>
      <xdr:colOff>203200</xdr:colOff>
      <xdr:row>62</xdr:row>
      <xdr:rowOff>109601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72904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99144</xdr:rowOff>
    </xdr:from>
    <xdr:to>
      <xdr:col>68</xdr:col>
      <xdr:colOff>152400</xdr:colOff>
      <xdr:row>62</xdr:row>
      <xdr:rowOff>147405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72904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35704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66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77301</xdr:rowOff>
    </xdr:from>
    <xdr:to>
      <xdr:col>77</xdr:col>
      <xdr:colOff>95250</xdr:colOff>
      <xdr:row>63</xdr:row>
      <xdr:rowOff>7451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163678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58801</xdr:rowOff>
    </xdr:from>
    <xdr:to>
      <xdr:col>73</xdr:col>
      <xdr:colOff>44450</xdr:colOff>
      <xdr:row>62</xdr:row>
      <xdr:rowOff>160401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145178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7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48344</xdr:rowOff>
    </xdr:from>
    <xdr:to>
      <xdr:col>68</xdr:col>
      <xdr:colOff>203200</xdr:colOff>
      <xdr:row>62</xdr:row>
      <xdr:rowOff>149944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134721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96605</xdr:rowOff>
    </xdr:from>
    <xdr:to>
      <xdr:col>64</xdr:col>
      <xdr:colOff>152400</xdr:colOff>
      <xdr:row>63</xdr:row>
      <xdr:rowOff>26755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11532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81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下回っているが、近年の普通建設費の増加に伴い、地方債の発行を行っていることから、今後上昇することが見込まれる。このため、今後は、新規発行の抑制に努め、償還とのバランスを図り、上昇の防止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144018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209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163322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1524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498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11176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595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と比較すると、財政調整基金残高の増加により将来負担の状況は改善されたものの、類似団体平均を上回っており、厳しい状況が続いている。主な要因としては、近年の普通建設費の増加に伴う地方債の発行及び充当可能財源である財政調整基金の減少が挙げられる。そのため、財政健全化計画により、計画的な積立を行っていき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56162</xdr:rowOff>
    </xdr:from>
    <xdr:to>
      <xdr:col>81</xdr:col>
      <xdr:colOff>44450</xdr:colOff>
      <xdr:row>14</xdr:row>
      <xdr:rowOff>78952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56462"/>
          <a:ext cx="8382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78952</xdr:rowOff>
    </xdr:from>
    <xdr:to>
      <xdr:col>77</xdr:col>
      <xdr:colOff>44450</xdr:colOff>
      <xdr:row>15</xdr:row>
      <xdr:rowOff>120650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79252"/>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120650</xdr:rowOff>
    </xdr:from>
    <xdr:to>
      <xdr:col>72</xdr:col>
      <xdr:colOff>203200</xdr:colOff>
      <xdr:row>16</xdr:row>
      <xdr:rowOff>81915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9240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81915</xdr:rowOff>
    </xdr:from>
    <xdr:to>
      <xdr:col>68</xdr:col>
      <xdr:colOff>152400</xdr:colOff>
      <xdr:row>16</xdr:row>
      <xdr:rowOff>103364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25115"/>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5362</xdr:rowOff>
    </xdr:from>
    <xdr:to>
      <xdr:col>81</xdr:col>
      <xdr:colOff>95250</xdr:colOff>
      <xdr:row>14</xdr:row>
      <xdr:rowOff>106962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148889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7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28152</xdr:rowOff>
    </xdr:from>
    <xdr:to>
      <xdr:col>77</xdr:col>
      <xdr:colOff>95250</xdr:colOff>
      <xdr:row>14</xdr:row>
      <xdr:rowOff>129752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114529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1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156227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31115</xdr:rowOff>
    </xdr:from>
    <xdr:to>
      <xdr:col>68</xdr:col>
      <xdr:colOff>203200</xdr:colOff>
      <xdr:row>16</xdr:row>
      <xdr:rowOff>132715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117492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52564</xdr:rowOff>
    </xdr:from>
    <xdr:to>
      <xdr:col>64</xdr:col>
      <xdr:colOff>152400</xdr:colOff>
      <xdr:row>16</xdr:row>
      <xdr:rowOff>154164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138941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7,100
6,856
4.31
4,108,353
3,716,622
344,446
2,464,437
2,727,041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会計年度任用職員（フルタイム）や任期の定めのない常勤職員等の削減等により少し比率が低くなったが、相変わらず、類似団体を大幅に上回ている。これはごみ収集業務やこども園運営を直営で行っていることから、職員数が類似団体平均と比較して、多いことが要因であり、行政サービスの提供方法の差異によるものといえる。類似団体等の職員数も参考にしながら、定員適正化計画の策定に取り組みた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82913</xdr:rowOff>
    </xdr:from>
    <xdr:to>
      <xdr:col>24</xdr:col>
      <xdr:colOff>25400</xdr:colOff>
      <xdr:row>40</xdr:row>
      <xdr:rowOff>32294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40763"/>
          <a:ext cx="0" cy="1149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4371</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86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32294</xdr:rowOff>
    </xdr:from>
    <xdr:to>
      <xdr:col>24</xdr:col>
      <xdr:colOff>114300</xdr:colOff>
      <xdr:row>40</xdr:row>
      <xdr:rowOff>32294</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890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169290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82913</xdr:rowOff>
    </xdr:from>
    <xdr:to>
      <xdr:col>24</xdr:col>
      <xdr:colOff>114300</xdr:colOff>
      <xdr:row>33</xdr:row>
      <xdr:rowOff>82913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125367</xdr:rowOff>
    </xdr:from>
    <xdr:to>
      <xdr:col>24</xdr:col>
      <xdr:colOff>25400</xdr:colOff>
      <xdr:row>40</xdr:row>
      <xdr:rowOff>91077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811917"/>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24147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91077</xdr:rowOff>
    </xdr:from>
    <xdr:to>
      <xdr:col>19</xdr:col>
      <xdr:colOff>187325</xdr:colOff>
      <xdr:row>40</xdr:row>
      <xdr:rowOff>130266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49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159476</xdr:rowOff>
    </xdr:from>
    <xdr:to>
      <xdr:col>20</xdr:col>
      <xdr:colOff>38100</xdr:colOff>
      <xdr:row>36</xdr:row>
      <xdr:rowOff>89626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99803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130266</xdr:rowOff>
    </xdr:from>
    <xdr:to>
      <xdr:col>15</xdr:col>
      <xdr:colOff>98425</xdr:colOff>
      <xdr:row>40</xdr:row>
      <xdr:rowOff>136797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882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151493</xdr:rowOff>
    </xdr:from>
    <xdr:to>
      <xdr:col>11</xdr:col>
      <xdr:colOff>9525</xdr:colOff>
      <xdr:row>40</xdr:row>
      <xdr:rowOff>136797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3804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66403</xdr:rowOff>
    </xdr:from>
    <xdr:to>
      <xdr:col>11</xdr:col>
      <xdr:colOff>60325</xdr:colOff>
      <xdr:row>36</xdr:row>
      <xdr:rowOff>168003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6730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74567</xdr:rowOff>
    </xdr:from>
    <xdr:to>
      <xdr:col>24</xdr:col>
      <xdr:colOff>76200</xdr:colOff>
      <xdr:row>40</xdr:row>
      <xdr:rowOff>4717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154594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40277</xdr:rowOff>
    </xdr:from>
    <xdr:to>
      <xdr:col>20</xdr:col>
      <xdr:colOff>38100</xdr:colOff>
      <xdr:row>40</xdr:row>
      <xdr:rowOff>141877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126654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84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79466</xdr:rowOff>
    </xdr:from>
    <xdr:to>
      <xdr:col>15</xdr:col>
      <xdr:colOff>149225</xdr:colOff>
      <xdr:row>41</xdr:row>
      <xdr:rowOff>9616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165843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2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85997</xdr:rowOff>
    </xdr:from>
    <xdr:to>
      <xdr:col>11</xdr:col>
      <xdr:colOff>60325</xdr:colOff>
      <xdr:row>41</xdr:row>
      <xdr:rowOff>16147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924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15620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これまで財政健全化計画により、公共施設の清掃見直しや各種事務事業の見直しに取り組んできたが、大幅に削減な削減とはならず、依然類似団体の平均を上回っている。</a:t>
          </a:r>
          <a:endParaRPr lang="ja-JP" altLang="ja-JP" sz="1400">
            <a:effectLst/>
          </a:endParaRPr>
        </a:p>
        <a:p>
          <a:r>
            <a:rPr lang="ja-JP" altLang="ja-JP" sz="1100">
              <a:solidFill>
                <a:schemeClr val="dk1"/>
              </a:solidFill>
              <a:effectLst/>
              <a:latin typeface="+mn-lt"/>
              <a:ea typeface="+mn-ea"/>
              <a:cs typeface="+mn-cs"/>
            </a:rPr>
            <a:t>今後も引き続き、施策・事業の見直しなどに取り組んでいく。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17</xdr:row>
      <xdr:rowOff>170434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530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17</xdr:row>
      <xdr:rowOff>170434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085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165862</xdr:rowOff>
    </xdr:from>
    <xdr:to>
      <xdr:col>73</xdr:col>
      <xdr:colOff>180975</xdr:colOff>
      <xdr:row>17</xdr:row>
      <xdr:rowOff>170434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80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165862</xdr:rowOff>
    </xdr:from>
    <xdr:to>
      <xdr:col>69</xdr:col>
      <xdr:colOff>92075</xdr:colOff>
      <xdr:row>18</xdr:row>
      <xdr:rowOff>21844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0805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142494</xdr:rowOff>
    </xdr:from>
    <xdr:to>
      <xdr:col>65</xdr:col>
      <xdr:colOff>53975</xdr:colOff>
      <xdr:row>18</xdr:row>
      <xdr:rowOff>72644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57421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以前は、扶助費に係る経常収支比率は類似団体平均を下回っていたが、高齢化に伴うサービス利用者の増加等により類似団体平均をやや上回った。そのため、資格審査等の適正化等、見直しを進めていくこと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442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その他に係る経常収支比率は、今年度から創設した基金への積立金（教育・文化振興基金積立金及び公共施設等基金積立金）が大きく増加したが、その他全体としては、対前年度比で微増となった。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918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20320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59</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964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125730</xdr:rowOff>
    </xdr:from>
    <xdr:to>
      <xdr:col>82</xdr:col>
      <xdr:colOff>158750</xdr:colOff>
      <xdr:row>58</xdr:row>
      <xdr:rowOff>55880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97807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類似団体平均を大きく下回っているのは、各種団体等への補助金や負担金の適正化の観点から、削減を行ったためである。今後も引き続き、適切な交付に努める。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075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74422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075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88138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075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88138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公債費に係る経常収支比率は、新規発行債はあるものの、地方債残高は減少しているため、引き続き、地方債に頼ることのない財政運営に努める。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146050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96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8889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04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43180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390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62230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073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公債費以外に係る経常収支比率は類似団体平均を上回っている。主に人件費、物件費が要因となっていることから、適正な人員管理及び経常的経費削減を行い、歳出の削減に努める。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62230</xdr:rowOff>
    </xdr:from>
    <xdr:to>
      <xdr:col>82</xdr:col>
      <xdr:colOff>107950</xdr:colOff>
      <xdr:row>79</xdr:row>
      <xdr:rowOff>123189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6067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123189</xdr:rowOff>
    </xdr:from>
    <xdr:to>
      <xdr:col>78</xdr:col>
      <xdr:colOff>69850</xdr:colOff>
      <xdr:row>80</xdr:row>
      <xdr:rowOff>8889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6677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8889</xdr:rowOff>
    </xdr:from>
    <xdr:to>
      <xdr:col>73</xdr:col>
      <xdr:colOff>180975</xdr:colOff>
      <xdr:row>80</xdr:row>
      <xdr:rowOff>27939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724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24130</xdr:rowOff>
    </xdr:from>
    <xdr:to>
      <xdr:col>69</xdr:col>
      <xdr:colOff>92075</xdr:colOff>
      <xdr:row>80</xdr:row>
      <xdr:rowOff>27939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740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11430</xdr:rowOff>
    </xdr:from>
    <xdr:to>
      <xdr:col>82</xdr:col>
      <xdr:colOff>158750</xdr:colOff>
      <xdr:row>79</xdr:row>
      <xdr:rowOff>113030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154957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129539</xdr:rowOff>
    </xdr:from>
    <xdr:to>
      <xdr:col>74</xdr:col>
      <xdr:colOff>31750</xdr:colOff>
      <xdr:row>80</xdr:row>
      <xdr:rowOff>59689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44466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148589</xdr:rowOff>
    </xdr:from>
    <xdr:to>
      <xdr:col>69</xdr:col>
      <xdr:colOff>142875</xdr:colOff>
      <xdr:row>80</xdr:row>
      <xdr:rowOff>78739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63516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144780</xdr:rowOff>
    </xdr:from>
    <xdr:to>
      <xdr:col>65</xdr:col>
      <xdr:colOff>53975</xdr:colOff>
      <xdr:row>80</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59707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60447</xdr:rowOff>
    </xdr:from>
    <xdr:to>
      <xdr:col>29</xdr:col>
      <xdr:colOff>127000</xdr:colOff>
      <xdr:row>16</xdr:row>
      <xdr:rowOff>83787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51272"/>
          <a:ext cx="647700" cy="2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60447</xdr:rowOff>
    </xdr:from>
    <xdr:to>
      <xdr:col>26</xdr:col>
      <xdr:colOff>50800</xdr:colOff>
      <xdr:row>16</xdr:row>
      <xdr:rowOff>109306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1272"/>
          <a:ext cx="698500" cy="4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109306</xdr:rowOff>
    </xdr:from>
    <xdr:to>
      <xdr:col>22</xdr:col>
      <xdr:colOff>114300</xdr:colOff>
      <xdr:row>16</xdr:row>
      <xdr:rowOff>127892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0131"/>
          <a:ext cx="698500" cy="18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127892</xdr:rowOff>
    </xdr:from>
    <xdr:to>
      <xdr:col>18</xdr:col>
      <xdr:colOff>177800</xdr:colOff>
      <xdr:row>16</xdr:row>
      <xdr:rowOff>134094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18717"/>
          <a:ext cx="698500" cy="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32987</xdr:rowOff>
    </xdr:from>
    <xdr:to>
      <xdr:col>29</xdr:col>
      <xdr:colOff>177800</xdr:colOff>
      <xdr:row>16</xdr:row>
      <xdr:rowOff>134587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5064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9647</xdr:rowOff>
    </xdr:from>
    <xdr:to>
      <xdr:col>26</xdr:col>
      <xdr:colOff>101600</xdr:colOff>
      <xdr:row>16</xdr:row>
      <xdr:rowOff>111247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96024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86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58506</xdr:rowOff>
    </xdr:from>
    <xdr:to>
      <xdr:col>22</xdr:col>
      <xdr:colOff>165100</xdr:colOff>
      <xdr:row>16</xdr:row>
      <xdr:rowOff>160106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144883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3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77092</xdr:rowOff>
    </xdr:from>
    <xdr:to>
      <xdr:col>19</xdr:col>
      <xdr:colOff>38100</xdr:colOff>
      <xdr:row>17</xdr:row>
      <xdr:rowOff>7242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163469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5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83294</xdr:rowOff>
    </xdr:from>
    <xdr:to>
      <xdr:col>15</xdr:col>
      <xdr:colOff>101600</xdr:colOff>
      <xdr:row>17</xdr:row>
      <xdr:rowOff>13444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169671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60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188918</xdr:rowOff>
    </xdr:from>
    <xdr:to>
      <xdr:col>29</xdr:col>
      <xdr:colOff>127000</xdr:colOff>
      <xdr:row>37</xdr:row>
      <xdr:rowOff>206830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313618"/>
          <a:ext cx="647700" cy="17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188918</xdr:rowOff>
    </xdr:from>
    <xdr:to>
      <xdr:col>26</xdr:col>
      <xdr:colOff>50800</xdr:colOff>
      <xdr:row>37</xdr:row>
      <xdr:rowOff>204185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13618"/>
          <a:ext cx="698500" cy="15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204185</xdr:rowOff>
    </xdr:from>
    <xdr:to>
      <xdr:col>22</xdr:col>
      <xdr:colOff>114300</xdr:colOff>
      <xdr:row>37</xdr:row>
      <xdr:rowOff>239945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28885"/>
          <a:ext cx="698500" cy="35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226229</xdr:rowOff>
    </xdr:from>
    <xdr:to>
      <xdr:col>18</xdr:col>
      <xdr:colOff>177800</xdr:colOff>
      <xdr:row>37</xdr:row>
      <xdr:rowOff>239945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50929"/>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156030</xdr:rowOff>
    </xdr:from>
    <xdr:to>
      <xdr:col>29</xdr:col>
      <xdr:colOff>177800</xdr:colOff>
      <xdr:row>37</xdr:row>
      <xdr:rowOff>257630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8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128107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5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138118</xdr:rowOff>
    </xdr:from>
    <xdr:to>
      <xdr:col>26</xdr:col>
      <xdr:colOff>101600</xdr:colOff>
      <xdr:row>37</xdr:row>
      <xdr:rowOff>239718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6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224495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4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153385</xdr:rowOff>
    </xdr:from>
    <xdr:to>
      <xdr:col>22</xdr:col>
      <xdr:colOff>165100</xdr:colOff>
      <xdr:row>37</xdr:row>
      <xdr:rowOff>254985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78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239762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6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189145</xdr:rowOff>
    </xdr:from>
    <xdr:to>
      <xdr:col>19</xdr:col>
      <xdr:colOff>38100</xdr:colOff>
      <xdr:row>37</xdr:row>
      <xdr:rowOff>290745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13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275522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0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175429</xdr:rowOff>
    </xdr:from>
    <xdr:to>
      <xdr:col>15</xdr:col>
      <xdr:colOff>101600</xdr:colOff>
      <xdr:row>37</xdr:row>
      <xdr:rowOff>277029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00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261806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8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7,100
6,856
4.31
4,108,353
3,716,622
344,446
2,464,437
2,727,041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87000</xdr:rowOff>
    </xdr:from>
    <xdr:to>
      <xdr:col>24</xdr:col>
      <xdr:colOff>63500</xdr:colOff>
      <xdr:row>35</xdr:row>
      <xdr:rowOff>110340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87750"/>
          <a:ext cx="8382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87000</xdr:rowOff>
    </xdr:from>
    <xdr:to>
      <xdr:col>19</xdr:col>
      <xdr:colOff>177800</xdr:colOff>
      <xdr:row>35</xdr:row>
      <xdr:rowOff>109250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87750"/>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109250</xdr:rowOff>
    </xdr:from>
    <xdr:to>
      <xdr:col>15</xdr:col>
      <xdr:colOff>50800</xdr:colOff>
      <xdr:row>35</xdr:row>
      <xdr:rowOff>166462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10000"/>
          <a:ext cx="889000" cy="5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166462</xdr:rowOff>
    </xdr:from>
    <xdr:to>
      <xdr:col>10</xdr:col>
      <xdr:colOff>114300</xdr:colOff>
      <xdr:row>36</xdr:row>
      <xdr:rowOff>1069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7212"/>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59540</xdr:rowOff>
    </xdr:from>
    <xdr:to>
      <xdr:col>24</xdr:col>
      <xdr:colOff>114300</xdr:colOff>
      <xdr:row>35</xdr:row>
      <xdr:rowOff>161140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37967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36200</xdr:rowOff>
    </xdr:from>
    <xdr:to>
      <xdr:col>20</xdr:col>
      <xdr:colOff>38100</xdr:colOff>
      <xdr:row>35</xdr:row>
      <xdr:rowOff>137800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128927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2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58450</xdr:rowOff>
    </xdr:from>
    <xdr:to>
      <xdr:col>15</xdr:col>
      <xdr:colOff>101600</xdr:colOff>
      <xdr:row>35</xdr:row>
      <xdr:rowOff>160050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151177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5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115662</xdr:rowOff>
    </xdr:from>
    <xdr:to>
      <xdr:col>10</xdr:col>
      <xdr:colOff>165100</xdr:colOff>
      <xdr:row>36</xdr:row>
      <xdr:rowOff>45812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62339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9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121719</xdr:rowOff>
    </xdr:from>
    <xdr:to>
      <xdr:col>6</xdr:col>
      <xdr:colOff>38100</xdr:colOff>
      <xdr:row>36</xdr:row>
      <xdr:rowOff>51869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68396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18033</xdr:rowOff>
    </xdr:from>
    <xdr:to>
      <xdr:col>24</xdr:col>
      <xdr:colOff>63500</xdr:colOff>
      <xdr:row>58</xdr:row>
      <xdr:rowOff>32370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62133"/>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11284</xdr:rowOff>
    </xdr:from>
    <xdr:to>
      <xdr:col>19</xdr:col>
      <xdr:colOff>177800</xdr:colOff>
      <xdr:row>58</xdr:row>
      <xdr:rowOff>32370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55384"/>
          <a:ext cx="889000" cy="2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11284</xdr:rowOff>
    </xdr:from>
    <xdr:to>
      <xdr:col>15</xdr:col>
      <xdr:colOff>50800</xdr:colOff>
      <xdr:row>58</xdr:row>
      <xdr:rowOff>56133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5384"/>
          <a:ext cx="889000" cy="4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55549</xdr:rowOff>
    </xdr:from>
    <xdr:to>
      <xdr:col>10</xdr:col>
      <xdr:colOff>114300</xdr:colOff>
      <xdr:row>58</xdr:row>
      <xdr:rowOff>56133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99649"/>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138683</xdr:rowOff>
    </xdr:from>
    <xdr:to>
      <xdr:col>24</xdr:col>
      <xdr:colOff>114300</xdr:colOff>
      <xdr:row>58</xdr:row>
      <xdr:rowOff>68833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1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53610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2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153020</xdr:rowOff>
    </xdr:from>
    <xdr:to>
      <xdr:col>20</xdr:col>
      <xdr:colOff>38100</xdr:colOff>
      <xdr:row>58</xdr:row>
      <xdr:rowOff>83170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74297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1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131934</xdr:rowOff>
    </xdr:from>
    <xdr:to>
      <xdr:col>15</xdr:col>
      <xdr:colOff>101600</xdr:colOff>
      <xdr:row>58</xdr:row>
      <xdr:rowOff>62084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53211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9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5333</xdr:rowOff>
    </xdr:from>
    <xdr:to>
      <xdr:col>10</xdr:col>
      <xdr:colOff>165100</xdr:colOff>
      <xdr:row>58</xdr:row>
      <xdr:rowOff>106933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98060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4749</xdr:rowOff>
    </xdr:from>
    <xdr:to>
      <xdr:col>6</xdr:col>
      <xdr:colOff>38100</xdr:colOff>
      <xdr:row>58</xdr:row>
      <xdr:rowOff>106349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97476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93427</xdr:rowOff>
    </xdr:from>
    <xdr:to>
      <xdr:col>24</xdr:col>
      <xdr:colOff>63500</xdr:colOff>
      <xdr:row>78</xdr:row>
      <xdr:rowOff>118726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66527"/>
          <a:ext cx="8382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93427</xdr:rowOff>
    </xdr:from>
    <xdr:to>
      <xdr:col>19</xdr:col>
      <xdr:colOff>177800</xdr:colOff>
      <xdr:row>78</xdr:row>
      <xdr:rowOff>94514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66527"/>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94514</xdr:rowOff>
    </xdr:from>
    <xdr:to>
      <xdr:col>15</xdr:col>
      <xdr:colOff>50800</xdr:colOff>
      <xdr:row>78</xdr:row>
      <xdr:rowOff>105429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67614"/>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6559</xdr:rowOff>
    </xdr:from>
    <xdr:to>
      <xdr:col>10</xdr:col>
      <xdr:colOff>114300</xdr:colOff>
      <xdr:row>78</xdr:row>
      <xdr:rowOff>105429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79659"/>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67926</xdr:rowOff>
    </xdr:from>
    <xdr:to>
      <xdr:col>24</xdr:col>
      <xdr:colOff>114300</xdr:colOff>
      <xdr:row>78</xdr:row>
      <xdr:rowOff>169526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154303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5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42627</xdr:rowOff>
    </xdr:from>
    <xdr:to>
      <xdr:col>20</xdr:col>
      <xdr:colOff>38100</xdr:colOff>
      <xdr:row>78</xdr:row>
      <xdr:rowOff>144227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135354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0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43714</xdr:rowOff>
    </xdr:from>
    <xdr:to>
      <xdr:col>15</xdr:col>
      <xdr:colOff>101600</xdr:colOff>
      <xdr:row>78</xdr:row>
      <xdr:rowOff>145314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136441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54629</xdr:rowOff>
    </xdr:from>
    <xdr:to>
      <xdr:col>10</xdr:col>
      <xdr:colOff>165100</xdr:colOff>
      <xdr:row>78</xdr:row>
      <xdr:rowOff>156229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147356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127209</xdr:rowOff>
    </xdr:from>
    <xdr:to>
      <xdr:col>6</xdr:col>
      <xdr:colOff>38100</xdr:colOff>
      <xdr:row>78</xdr:row>
      <xdr:rowOff>57359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73886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0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100185</xdr:rowOff>
    </xdr:from>
    <xdr:to>
      <xdr:col>24</xdr:col>
      <xdr:colOff>63500</xdr:colOff>
      <xdr:row>97</xdr:row>
      <xdr:rowOff>124526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59385"/>
          <a:ext cx="838200" cy="19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100185</xdr:rowOff>
    </xdr:from>
    <xdr:to>
      <xdr:col>19</xdr:col>
      <xdr:colOff>177800</xdr:colOff>
      <xdr:row>98</xdr:row>
      <xdr:rowOff>32105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59385"/>
          <a:ext cx="889000" cy="27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32105</xdr:rowOff>
    </xdr:from>
    <xdr:to>
      <xdr:col>15</xdr:col>
      <xdr:colOff>50800</xdr:colOff>
      <xdr:row>98</xdr:row>
      <xdr:rowOff>82561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34205"/>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82561</xdr:rowOff>
    </xdr:from>
    <xdr:to>
      <xdr:col>10</xdr:col>
      <xdr:colOff>114300</xdr:colOff>
      <xdr:row>98</xdr:row>
      <xdr:rowOff>149487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84661"/>
          <a:ext cx="889000" cy="6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73726</xdr:rowOff>
    </xdr:from>
    <xdr:to>
      <xdr:col>24</xdr:col>
      <xdr:colOff>114300</xdr:colOff>
      <xdr:row>98</xdr:row>
      <xdr:rowOff>3876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52153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49385</xdr:rowOff>
    </xdr:from>
    <xdr:to>
      <xdr:col>20</xdr:col>
      <xdr:colOff>38100</xdr:colOff>
      <xdr:row>96</xdr:row>
      <xdr:rowOff>150985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142112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0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152755</xdr:rowOff>
    </xdr:from>
    <xdr:to>
      <xdr:col>15</xdr:col>
      <xdr:colOff>101600</xdr:colOff>
      <xdr:row>98</xdr:row>
      <xdr:rowOff>82905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74032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31761</xdr:rowOff>
    </xdr:from>
    <xdr:to>
      <xdr:col>10</xdr:col>
      <xdr:colOff>165100</xdr:colOff>
      <xdr:row>98</xdr:row>
      <xdr:rowOff>133361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3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124488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2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98687</xdr:rowOff>
    </xdr:from>
    <xdr:to>
      <xdr:col>6</xdr:col>
      <xdr:colOff>38100</xdr:colOff>
      <xdr:row>99</xdr:row>
      <xdr:rowOff>28837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19964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67632</xdr:rowOff>
    </xdr:from>
    <xdr:to>
      <xdr:col>55</xdr:col>
      <xdr:colOff>0</xdr:colOff>
      <xdr:row>38</xdr:row>
      <xdr:rowOff>119854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82732"/>
          <a:ext cx="838200" cy="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2067</xdr:rowOff>
    </xdr:from>
    <xdr:to>
      <xdr:col>50</xdr:col>
      <xdr:colOff>114300</xdr:colOff>
      <xdr:row>38</xdr:row>
      <xdr:rowOff>119854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345717"/>
          <a:ext cx="889000" cy="28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2067</xdr:rowOff>
    </xdr:from>
    <xdr:to>
      <xdr:col>45</xdr:col>
      <xdr:colOff>177800</xdr:colOff>
      <xdr:row>39</xdr:row>
      <xdr:rowOff>6786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45717"/>
          <a:ext cx="889000" cy="34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169601</xdr:rowOff>
    </xdr:from>
    <xdr:to>
      <xdr:col>41</xdr:col>
      <xdr:colOff>50800</xdr:colOff>
      <xdr:row>39</xdr:row>
      <xdr:rowOff>6786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684701"/>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16832</xdr:rowOff>
    </xdr:from>
    <xdr:to>
      <xdr:col>55</xdr:col>
      <xdr:colOff>50800</xdr:colOff>
      <xdr:row>38</xdr:row>
      <xdr:rowOff>118432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103209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69054</xdr:rowOff>
    </xdr:from>
    <xdr:to>
      <xdr:col>50</xdr:col>
      <xdr:colOff>165100</xdr:colOff>
      <xdr:row>38</xdr:row>
      <xdr:rowOff>170654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161781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7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122717</xdr:rowOff>
    </xdr:from>
    <xdr:to>
      <xdr:col>46</xdr:col>
      <xdr:colOff>38100</xdr:colOff>
      <xdr:row>37</xdr:row>
      <xdr:rowOff>52867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2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43994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38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127436</xdr:rowOff>
    </xdr:from>
    <xdr:to>
      <xdr:col>41</xdr:col>
      <xdr:colOff>101600</xdr:colOff>
      <xdr:row>39</xdr:row>
      <xdr:rowOff>57586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48713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118801</xdr:rowOff>
    </xdr:from>
    <xdr:to>
      <xdr:col>36</xdr:col>
      <xdr:colOff>165100</xdr:colOff>
      <xdr:row>39</xdr:row>
      <xdr:rowOff>48951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3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40078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15626</xdr:rowOff>
    </xdr:from>
    <xdr:to>
      <xdr:col>55</xdr:col>
      <xdr:colOff>0</xdr:colOff>
      <xdr:row>59</xdr:row>
      <xdr:rowOff>21698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131176"/>
          <a:ext cx="8382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169431</xdr:rowOff>
    </xdr:from>
    <xdr:to>
      <xdr:col>50</xdr:col>
      <xdr:colOff>114300</xdr:colOff>
      <xdr:row>59</xdr:row>
      <xdr:rowOff>21698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113531"/>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169431</xdr:rowOff>
    </xdr:from>
    <xdr:to>
      <xdr:col>45</xdr:col>
      <xdr:colOff>177800</xdr:colOff>
      <xdr:row>58</xdr:row>
      <xdr:rowOff>169699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113531"/>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118820</xdr:rowOff>
    </xdr:from>
    <xdr:to>
      <xdr:col>41</xdr:col>
      <xdr:colOff>50800</xdr:colOff>
      <xdr:row>58</xdr:row>
      <xdr:rowOff>169699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62920"/>
          <a:ext cx="889000" cy="5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136276</xdr:rowOff>
    </xdr:from>
    <xdr:to>
      <xdr:col>55</xdr:col>
      <xdr:colOff>50800</xdr:colOff>
      <xdr:row>59</xdr:row>
      <xdr:rowOff>66426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8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51203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142348</xdr:rowOff>
    </xdr:from>
    <xdr:to>
      <xdr:col>50</xdr:col>
      <xdr:colOff>165100</xdr:colOff>
      <xdr:row>59</xdr:row>
      <xdr:rowOff>72498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63625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7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118631</xdr:rowOff>
    </xdr:from>
    <xdr:to>
      <xdr:col>46</xdr:col>
      <xdr:colOff>38100</xdr:colOff>
      <xdr:row>59</xdr:row>
      <xdr:rowOff>48781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39908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118899</xdr:rowOff>
    </xdr:from>
    <xdr:to>
      <xdr:col>41</xdr:col>
      <xdr:colOff>101600</xdr:colOff>
      <xdr:row>59</xdr:row>
      <xdr:rowOff>49049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6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40176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68020</xdr:rowOff>
    </xdr:from>
    <xdr:to>
      <xdr:col>36</xdr:col>
      <xdr:colOff>165100</xdr:colOff>
      <xdr:row>58</xdr:row>
      <xdr:rowOff>169620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160747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0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21738</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66288"/>
          <a:ext cx="889000" cy="2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3235</xdr:rowOff>
    </xdr:from>
    <xdr:to>
      <xdr:col>41</xdr:col>
      <xdr:colOff>50800</xdr:colOff>
      <xdr:row>79</xdr:row>
      <xdr:rowOff>21738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47785"/>
          <a:ext cx="8890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142388</xdr:rowOff>
    </xdr:from>
    <xdr:to>
      <xdr:col>41</xdr:col>
      <xdr:colOff>101600</xdr:colOff>
      <xdr:row>79</xdr:row>
      <xdr:rowOff>72538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1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63665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123885</xdr:rowOff>
    </xdr:from>
    <xdr:to>
      <xdr:col>36</xdr:col>
      <xdr:colOff>165100</xdr:colOff>
      <xdr:row>79</xdr:row>
      <xdr:rowOff>54035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45162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129428</xdr:rowOff>
    </xdr:from>
    <xdr:to>
      <xdr:col>55</xdr:col>
      <xdr:colOff>0</xdr:colOff>
      <xdr:row>98</xdr:row>
      <xdr:rowOff>147644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931528"/>
          <a:ext cx="838200" cy="1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76491</xdr:rowOff>
    </xdr:from>
    <xdr:to>
      <xdr:col>50</xdr:col>
      <xdr:colOff>114300</xdr:colOff>
      <xdr:row>98</xdr:row>
      <xdr:rowOff>147644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78591"/>
          <a:ext cx="889000" cy="7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76491</xdr:rowOff>
    </xdr:from>
    <xdr:to>
      <xdr:col>45</xdr:col>
      <xdr:colOff>177800</xdr:colOff>
      <xdr:row>98</xdr:row>
      <xdr:rowOff>145430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78591"/>
          <a:ext cx="889000" cy="6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93805</xdr:rowOff>
    </xdr:from>
    <xdr:to>
      <xdr:col>41</xdr:col>
      <xdr:colOff>50800</xdr:colOff>
      <xdr:row>98</xdr:row>
      <xdr:rowOff>145430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95905"/>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78628</xdr:rowOff>
    </xdr:from>
    <xdr:to>
      <xdr:col>55</xdr:col>
      <xdr:colOff>50800</xdr:colOff>
      <xdr:row>99</xdr:row>
      <xdr:rowOff>8778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165005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9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96844</xdr:rowOff>
    </xdr:from>
    <xdr:to>
      <xdr:col>50</xdr:col>
      <xdr:colOff>165100</xdr:colOff>
      <xdr:row>99</xdr:row>
      <xdr:rowOff>26994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9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18121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9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25691</xdr:rowOff>
    </xdr:from>
    <xdr:to>
      <xdr:col>46</xdr:col>
      <xdr:colOff>38100</xdr:colOff>
      <xdr:row>98</xdr:row>
      <xdr:rowOff>127291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118418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94630</xdr:rowOff>
    </xdr:from>
    <xdr:to>
      <xdr:col>41</xdr:col>
      <xdr:colOff>101600</xdr:colOff>
      <xdr:row>99</xdr:row>
      <xdr:rowOff>24780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15907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43005</xdr:rowOff>
    </xdr:from>
    <xdr:to>
      <xdr:col>36</xdr:col>
      <xdr:colOff>165100</xdr:colOff>
      <xdr:row>98</xdr:row>
      <xdr:rowOff>144605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135732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33310</xdr:rowOff>
    </xdr:from>
    <xdr:to>
      <xdr:col>85</xdr:col>
      <xdr:colOff>127000</xdr:colOff>
      <xdr:row>78</xdr:row>
      <xdr:rowOff>49113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06410"/>
          <a:ext cx="838200" cy="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29070</xdr:rowOff>
    </xdr:from>
    <xdr:to>
      <xdr:col>81</xdr:col>
      <xdr:colOff>50800</xdr:colOff>
      <xdr:row>78</xdr:row>
      <xdr:rowOff>33310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02170"/>
          <a:ext cx="8890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29070</xdr:rowOff>
    </xdr:from>
    <xdr:to>
      <xdr:col>76</xdr:col>
      <xdr:colOff>114300</xdr:colOff>
      <xdr:row>78</xdr:row>
      <xdr:rowOff>35336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02170"/>
          <a:ext cx="889000" cy="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34254</xdr:rowOff>
    </xdr:from>
    <xdr:to>
      <xdr:col>71</xdr:col>
      <xdr:colOff>177800</xdr:colOff>
      <xdr:row>78</xdr:row>
      <xdr:rowOff>35336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07354"/>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169763</xdr:rowOff>
    </xdr:from>
    <xdr:to>
      <xdr:col>85</xdr:col>
      <xdr:colOff>177800</xdr:colOff>
      <xdr:row>78</xdr:row>
      <xdr:rowOff>99913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7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148190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153960</xdr:rowOff>
    </xdr:from>
    <xdr:to>
      <xdr:col>81</xdr:col>
      <xdr:colOff>101600</xdr:colOff>
      <xdr:row>78</xdr:row>
      <xdr:rowOff>84110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75237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4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149720</xdr:rowOff>
    </xdr:from>
    <xdr:to>
      <xdr:col>76</xdr:col>
      <xdr:colOff>165100</xdr:colOff>
      <xdr:row>78</xdr:row>
      <xdr:rowOff>79870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70997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4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155986</xdr:rowOff>
    </xdr:from>
    <xdr:to>
      <xdr:col>72</xdr:col>
      <xdr:colOff>38100</xdr:colOff>
      <xdr:row>78</xdr:row>
      <xdr:rowOff>86136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77263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154904</xdr:rowOff>
    </xdr:from>
    <xdr:to>
      <xdr:col>67</xdr:col>
      <xdr:colOff>101600</xdr:colOff>
      <xdr:row>78</xdr:row>
      <xdr:rowOff>85054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76181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159843</xdr:rowOff>
    </xdr:from>
    <xdr:to>
      <xdr:col>85</xdr:col>
      <xdr:colOff>127000</xdr:colOff>
      <xdr:row>99</xdr:row>
      <xdr:rowOff>16911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61943"/>
          <a:ext cx="8382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16911</xdr:rowOff>
    </xdr:from>
    <xdr:to>
      <xdr:col>81</xdr:col>
      <xdr:colOff>50800</xdr:colOff>
      <xdr:row>99</xdr:row>
      <xdr:rowOff>42109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90461"/>
          <a:ext cx="889000" cy="2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42109</xdr:rowOff>
    </xdr:from>
    <xdr:to>
      <xdr:col>76</xdr:col>
      <xdr:colOff>114300</xdr:colOff>
      <xdr:row>99</xdr:row>
      <xdr:rowOff>43137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1565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43137</xdr:rowOff>
    </xdr:from>
    <xdr:to>
      <xdr:col>71</xdr:col>
      <xdr:colOff>177800</xdr:colOff>
      <xdr:row>99</xdr:row>
      <xdr:rowOff>43676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7016687"/>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109043</xdr:rowOff>
    </xdr:from>
    <xdr:to>
      <xdr:col>85</xdr:col>
      <xdr:colOff>177800</xdr:colOff>
      <xdr:row>99</xdr:row>
      <xdr:rowOff>39193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23970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137561</xdr:rowOff>
    </xdr:from>
    <xdr:to>
      <xdr:col>81</xdr:col>
      <xdr:colOff>101600</xdr:colOff>
      <xdr:row>99</xdr:row>
      <xdr:rowOff>67711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58838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162759</xdr:rowOff>
    </xdr:from>
    <xdr:to>
      <xdr:col>76</xdr:col>
      <xdr:colOff>165100</xdr:colOff>
      <xdr:row>99</xdr:row>
      <xdr:rowOff>92909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84036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5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163787</xdr:rowOff>
    </xdr:from>
    <xdr:to>
      <xdr:col>72</xdr:col>
      <xdr:colOff>38100</xdr:colOff>
      <xdr:row>99</xdr:row>
      <xdr:rowOff>93937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85064</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4017" y="17058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164326</xdr:rowOff>
    </xdr:from>
    <xdr:to>
      <xdr:col>67</xdr:col>
      <xdr:colOff>101600</xdr:colOff>
      <xdr:row>99</xdr:row>
      <xdr:rowOff>94476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85603</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5017" y="17059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134890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8990"/>
          <a:ext cx="8382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134890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8990"/>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84090</xdr:rowOff>
    </xdr:from>
    <xdr:to>
      <xdr:col>112</xdr:col>
      <xdr:colOff>38100</xdr:colOff>
      <xdr:row>59</xdr:row>
      <xdr:rowOff>14240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5367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2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63030</xdr:rowOff>
    </xdr:from>
    <xdr:to>
      <xdr:col>116</xdr:col>
      <xdr:colOff>63500</xdr:colOff>
      <xdr:row>74</xdr:row>
      <xdr:rowOff>89268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50330"/>
          <a:ext cx="838200" cy="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89268</xdr:rowOff>
    </xdr:from>
    <xdr:to>
      <xdr:col>111</xdr:col>
      <xdr:colOff>177800</xdr:colOff>
      <xdr:row>74</xdr:row>
      <xdr:rowOff>97777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7656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97777</xdr:rowOff>
    </xdr:from>
    <xdr:to>
      <xdr:col>107</xdr:col>
      <xdr:colOff>50800</xdr:colOff>
      <xdr:row>74</xdr:row>
      <xdr:rowOff>142913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85077"/>
          <a:ext cx="8890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127343</xdr:rowOff>
    </xdr:from>
    <xdr:to>
      <xdr:col>102</xdr:col>
      <xdr:colOff>114300</xdr:colOff>
      <xdr:row>74</xdr:row>
      <xdr:rowOff>142913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14643"/>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12230</xdr:rowOff>
    </xdr:from>
    <xdr:to>
      <xdr:col>116</xdr:col>
      <xdr:colOff>114300</xdr:colOff>
      <xdr:row>74</xdr:row>
      <xdr:rowOff>113830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162107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38468</xdr:rowOff>
    </xdr:from>
    <xdr:to>
      <xdr:col>112</xdr:col>
      <xdr:colOff>38100</xdr:colOff>
      <xdr:row>74</xdr:row>
      <xdr:rowOff>140068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131195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46977</xdr:rowOff>
    </xdr:from>
    <xdr:to>
      <xdr:col>107</xdr:col>
      <xdr:colOff>101600</xdr:colOff>
      <xdr:row>74</xdr:row>
      <xdr:rowOff>148577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139704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2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92113</xdr:rowOff>
    </xdr:from>
    <xdr:to>
      <xdr:col>102</xdr:col>
      <xdr:colOff>165100</xdr:colOff>
      <xdr:row>75</xdr:row>
      <xdr:rowOff>22263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76543</xdr:rowOff>
    </xdr:from>
    <xdr:to>
      <xdr:col>98</xdr:col>
      <xdr:colOff>38100</xdr:colOff>
      <xdr:row>75</xdr:row>
      <xdr:rowOff>6693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169270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５２３，４６８円となっている。性質別では概ね類似団体平均を下回っており、特に補助費等や普通建設事業費は類似団体より大幅に低く、これは、新規施設の建設等が少ないためや面積が小さく道路等の整備に係る経費が少なく済むため、普通建設費の抑制が図られている。また、各種補助金の見直しを行っている。他方、人件費は類似団体の平均と同程度となっており、近年の職員の採用等により上昇傾向にあるため、新規採用の凍結や職員の配置について、見直しを進め、削減を図っていき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7,100
6,856
4.31
4,108,353
3,716,622
344,446
2,464,437
2,727,041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157416</xdr:rowOff>
    </xdr:from>
    <xdr:to>
      <xdr:col>24</xdr:col>
      <xdr:colOff>63500</xdr:colOff>
      <xdr:row>36</xdr:row>
      <xdr:rowOff>53403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8166"/>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143891</xdr:rowOff>
    </xdr:from>
    <xdr:to>
      <xdr:col>19</xdr:col>
      <xdr:colOff>177800</xdr:colOff>
      <xdr:row>36</xdr:row>
      <xdr:rowOff>53403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4641"/>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14541</xdr:rowOff>
    </xdr:from>
    <xdr:to>
      <xdr:col>15</xdr:col>
      <xdr:colOff>50800</xdr:colOff>
      <xdr:row>35</xdr:row>
      <xdr:rowOff>143891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15291"/>
          <a:ext cx="8890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75502</xdr:rowOff>
    </xdr:from>
    <xdr:to>
      <xdr:col>10</xdr:col>
      <xdr:colOff>114300</xdr:colOff>
      <xdr:row>35</xdr:row>
      <xdr:rowOff>14541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04802"/>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106616</xdr:rowOff>
    </xdr:from>
    <xdr:to>
      <xdr:col>24</xdr:col>
      <xdr:colOff>114300</xdr:colOff>
      <xdr:row>36</xdr:row>
      <xdr:rowOff>36766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85043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2603</xdr:rowOff>
    </xdr:from>
    <xdr:to>
      <xdr:col>20</xdr:col>
      <xdr:colOff>38100</xdr:colOff>
      <xdr:row>36</xdr:row>
      <xdr:rowOff>104203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95330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93091</xdr:rowOff>
    </xdr:from>
    <xdr:to>
      <xdr:col>15</xdr:col>
      <xdr:colOff>101600</xdr:colOff>
      <xdr:row>36</xdr:row>
      <xdr:rowOff>23241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135191</xdr:rowOff>
    </xdr:from>
    <xdr:to>
      <xdr:col>10</xdr:col>
      <xdr:colOff>165100</xdr:colOff>
      <xdr:row>35</xdr:row>
      <xdr:rowOff>65341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81868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24702</xdr:rowOff>
    </xdr:from>
    <xdr:to>
      <xdr:col>6</xdr:col>
      <xdr:colOff>38100</xdr:colOff>
      <xdr:row>34</xdr:row>
      <xdr:rowOff>126302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142829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140235</xdr:rowOff>
    </xdr:from>
    <xdr:to>
      <xdr:col>24</xdr:col>
      <xdr:colOff>63500</xdr:colOff>
      <xdr:row>58</xdr:row>
      <xdr:rowOff>151022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84335"/>
          <a:ext cx="8382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83186</xdr:rowOff>
    </xdr:from>
    <xdr:to>
      <xdr:col>19</xdr:col>
      <xdr:colOff>177800</xdr:colOff>
      <xdr:row>58</xdr:row>
      <xdr:rowOff>151022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27286"/>
          <a:ext cx="889000" cy="6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83186</xdr:rowOff>
    </xdr:from>
    <xdr:to>
      <xdr:col>15</xdr:col>
      <xdr:colOff>50800</xdr:colOff>
      <xdr:row>58</xdr:row>
      <xdr:rowOff>160076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27286"/>
          <a:ext cx="889000" cy="7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149118</xdr:rowOff>
    </xdr:from>
    <xdr:to>
      <xdr:col>10</xdr:col>
      <xdr:colOff>114300</xdr:colOff>
      <xdr:row>58</xdr:row>
      <xdr:rowOff>160076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93218"/>
          <a:ext cx="8890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89435</xdr:rowOff>
    </xdr:from>
    <xdr:to>
      <xdr:col>24</xdr:col>
      <xdr:colOff>114300</xdr:colOff>
      <xdr:row>59</xdr:row>
      <xdr:rowOff>19585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4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100222</xdr:rowOff>
    </xdr:from>
    <xdr:to>
      <xdr:col>20</xdr:col>
      <xdr:colOff>38100</xdr:colOff>
      <xdr:row>59</xdr:row>
      <xdr:rowOff>30372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21499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32386</xdr:rowOff>
    </xdr:from>
    <xdr:to>
      <xdr:col>15</xdr:col>
      <xdr:colOff>101600</xdr:colOff>
      <xdr:row>58</xdr:row>
      <xdr:rowOff>133986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125113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6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109276</xdr:rowOff>
    </xdr:from>
    <xdr:to>
      <xdr:col>10</xdr:col>
      <xdr:colOff>165100</xdr:colOff>
      <xdr:row>59</xdr:row>
      <xdr:rowOff>39426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30553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98318</xdr:rowOff>
    </xdr:from>
    <xdr:to>
      <xdr:col>6</xdr:col>
      <xdr:colOff>38100</xdr:colOff>
      <xdr:row>59</xdr:row>
      <xdr:rowOff>28468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19595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139688</xdr:rowOff>
    </xdr:from>
    <xdr:to>
      <xdr:col>24</xdr:col>
      <xdr:colOff>63500</xdr:colOff>
      <xdr:row>77</xdr:row>
      <xdr:rowOff>43583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69888"/>
          <a:ext cx="838200" cy="7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139688</xdr:rowOff>
    </xdr:from>
    <xdr:to>
      <xdr:col>19</xdr:col>
      <xdr:colOff>177800</xdr:colOff>
      <xdr:row>77</xdr:row>
      <xdr:rowOff>83327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69888"/>
          <a:ext cx="889000" cy="1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83327</xdr:rowOff>
    </xdr:from>
    <xdr:to>
      <xdr:col>15</xdr:col>
      <xdr:colOff>50800</xdr:colOff>
      <xdr:row>78</xdr:row>
      <xdr:rowOff>64105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84977"/>
          <a:ext cx="889000" cy="15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64105</xdr:rowOff>
    </xdr:from>
    <xdr:to>
      <xdr:col>10</xdr:col>
      <xdr:colOff>114300</xdr:colOff>
      <xdr:row>78</xdr:row>
      <xdr:rowOff>110432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37205"/>
          <a:ext cx="889000" cy="4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164233</xdr:rowOff>
    </xdr:from>
    <xdr:to>
      <xdr:col>24</xdr:col>
      <xdr:colOff>114300</xdr:colOff>
      <xdr:row>77</xdr:row>
      <xdr:rowOff>94383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142660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88888</xdr:rowOff>
    </xdr:from>
    <xdr:to>
      <xdr:col>20</xdr:col>
      <xdr:colOff>38100</xdr:colOff>
      <xdr:row>77</xdr:row>
      <xdr:rowOff>19038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32527</xdr:rowOff>
    </xdr:from>
    <xdr:to>
      <xdr:col>15</xdr:col>
      <xdr:colOff>101600</xdr:colOff>
      <xdr:row>77</xdr:row>
      <xdr:rowOff>134127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125254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2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13305</xdr:rowOff>
    </xdr:from>
    <xdr:to>
      <xdr:col>10</xdr:col>
      <xdr:colOff>165100</xdr:colOff>
      <xdr:row>78</xdr:row>
      <xdr:rowOff>114905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106032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7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59632</xdr:rowOff>
    </xdr:from>
    <xdr:to>
      <xdr:col>6</xdr:col>
      <xdr:colOff>38100</xdr:colOff>
      <xdr:row>78</xdr:row>
      <xdr:rowOff>161232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152359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2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127157</xdr:rowOff>
    </xdr:from>
    <xdr:to>
      <xdr:col>24</xdr:col>
      <xdr:colOff>63500</xdr:colOff>
      <xdr:row>98</xdr:row>
      <xdr:rowOff>128998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9257"/>
          <a:ext cx="8382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128998</xdr:rowOff>
    </xdr:from>
    <xdr:to>
      <xdr:col>19</xdr:col>
      <xdr:colOff>177800</xdr:colOff>
      <xdr:row>98</xdr:row>
      <xdr:rowOff>160088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1098"/>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159945</xdr:rowOff>
    </xdr:from>
    <xdr:to>
      <xdr:col>15</xdr:col>
      <xdr:colOff>50800</xdr:colOff>
      <xdr:row>98</xdr:row>
      <xdr:rowOff>160088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62045"/>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158049</xdr:rowOff>
    </xdr:from>
    <xdr:to>
      <xdr:col>10</xdr:col>
      <xdr:colOff>114300</xdr:colOff>
      <xdr:row>98</xdr:row>
      <xdr:rowOff>159945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60149"/>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76357</xdr:rowOff>
    </xdr:from>
    <xdr:to>
      <xdr:col>24</xdr:col>
      <xdr:colOff>114300</xdr:colOff>
      <xdr:row>99</xdr:row>
      <xdr:rowOff>6507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78198</xdr:rowOff>
    </xdr:from>
    <xdr:to>
      <xdr:col>20</xdr:col>
      <xdr:colOff>38100</xdr:colOff>
      <xdr:row>99</xdr:row>
      <xdr:rowOff>8348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170925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109288</xdr:rowOff>
    </xdr:from>
    <xdr:to>
      <xdr:col>15</xdr:col>
      <xdr:colOff>101600</xdr:colOff>
      <xdr:row>99</xdr:row>
      <xdr:rowOff>39438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30565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109145</xdr:rowOff>
    </xdr:from>
    <xdr:to>
      <xdr:col>10</xdr:col>
      <xdr:colOff>165100</xdr:colOff>
      <xdr:row>99</xdr:row>
      <xdr:rowOff>39295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30422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107249</xdr:rowOff>
    </xdr:from>
    <xdr:to>
      <xdr:col>6</xdr:col>
      <xdr:colOff>38100</xdr:colOff>
      <xdr:row>99</xdr:row>
      <xdr:rowOff>37399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28526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7138</xdr:rowOff>
    </xdr:from>
    <xdr:to>
      <xdr:col>55</xdr:col>
      <xdr:colOff>0</xdr:colOff>
      <xdr:row>59</xdr:row>
      <xdr:rowOff>21708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22688"/>
          <a:ext cx="838200" cy="1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163093</xdr:rowOff>
    </xdr:from>
    <xdr:to>
      <xdr:col>50</xdr:col>
      <xdr:colOff>114300</xdr:colOff>
      <xdr:row>59</xdr:row>
      <xdr:rowOff>7138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07193"/>
          <a:ext cx="8890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163093</xdr:rowOff>
    </xdr:from>
    <xdr:to>
      <xdr:col>45</xdr:col>
      <xdr:colOff>177800</xdr:colOff>
      <xdr:row>59</xdr:row>
      <xdr:rowOff>11996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07193"/>
          <a:ext cx="889000" cy="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123938</xdr:rowOff>
    </xdr:from>
    <xdr:to>
      <xdr:col>41</xdr:col>
      <xdr:colOff>50800</xdr:colOff>
      <xdr:row>59</xdr:row>
      <xdr:rowOff>11996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68038"/>
          <a:ext cx="889000" cy="5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142358</xdr:rowOff>
    </xdr:from>
    <xdr:to>
      <xdr:col>55</xdr:col>
      <xdr:colOff>50800</xdr:colOff>
      <xdr:row>59</xdr:row>
      <xdr:rowOff>72508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57285</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0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127788</xdr:rowOff>
    </xdr:from>
    <xdr:to>
      <xdr:col>50</xdr:col>
      <xdr:colOff>165100</xdr:colOff>
      <xdr:row>59</xdr:row>
      <xdr:rowOff>57938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49065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6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112293</xdr:rowOff>
    </xdr:from>
    <xdr:to>
      <xdr:col>46</xdr:col>
      <xdr:colOff>38100</xdr:colOff>
      <xdr:row>59</xdr:row>
      <xdr:rowOff>42443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33570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132646</xdr:rowOff>
    </xdr:from>
    <xdr:to>
      <xdr:col>41</xdr:col>
      <xdr:colOff>101600</xdr:colOff>
      <xdr:row>59</xdr:row>
      <xdr:rowOff>62796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53923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73138</xdr:rowOff>
    </xdr:from>
    <xdr:to>
      <xdr:col>36</xdr:col>
      <xdr:colOff>165100</xdr:colOff>
      <xdr:row>59</xdr:row>
      <xdr:rowOff>3288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165865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158331</xdr:rowOff>
    </xdr:from>
    <xdr:to>
      <xdr:col>55</xdr:col>
      <xdr:colOff>0</xdr:colOff>
      <xdr:row>79</xdr:row>
      <xdr:rowOff>17052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31431"/>
          <a:ext cx="838200" cy="3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152691</xdr:rowOff>
    </xdr:from>
    <xdr:to>
      <xdr:col>50</xdr:col>
      <xdr:colOff>114300</xdr:colOff>
      <xdr:row>79</xdr:row>
      <xdr:rowOff>17052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25791"/>
          <a:ext cx="889000" cy="3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152691</xdr:rowOff>
    </xdr:from>
    <xdr:to>
      <xdr:col>45</xdr:col>
      <xdr:colOff>177800</xdr:colOff>
      <xdr:row>79</xdr:row>
      <xdr:rowOff>27556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25791"/>
          <a:ext cx="8890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27556</xdr:rowOff>
    </xdr:from>
    <xdr:to>
      <xdr:col>41</xdr:col>
      <xdr:colOff>50800</xdr:colOff>
      <xdr:row>79</xdr:row>
      <xdr:rowOff>39150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72106"/>
          <a:ext cx="8890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107531</xdr:rowOff>
    </xdr:from>
    <xdr:to>
      <xdr:col>55</xdr:col>
      <xdr:colOff>50800</xdr:colOff>
      <xdr:row>79</xdr:row>
      <xdr:rowOff>37681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22458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137702</xdr:rowOff>
    </xdr:from>
    <xdr:to>
      <xdr:col>50</xdr:col>
      <xdr:colOff>165100</xdr:colOff>
      <xdr:row>79</xdr:row>
      <xdr:rowOff>67852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58979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0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101891</xdr:rowOff>
    </xdr:from>
    <xdr:to>
      <xdr:col>46</xdr:col>
      <xdr:colOff>38100</xdr:colOff>
      <xdr:row>79</xdr:row>
      <xdr:rowOff>32041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23168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148206</xdr:rowOff>
    </xdr:from>
    <xdr:to>
      <xdr:col>41</xdr:col>
      <xdr:colOff>101600</xdr:colOff>
      <xdr:row>79</xdr:row>
      <xdr:rowOff>78356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2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69483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1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159800</xdr:rowOff>
    </xdr:from>
    <xdr:to>
      <xdr:col>36</xdr:col>
      <xdr:colOff>165100</xdr:colOff>
      <xdr:row>79</xdr:row>
      <xdr:rowOff>89950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81077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99763</xdr:rowOff>
    </xdr:from>
    <xdr:to>
      <xdr:col>55</xdr:col>
      <xdr:colOff>0</xdr:colOff>
      <xdr:row>97</xdr:row>
      <xdr:rowOff>105167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730413"/>
          <a:ext cx="8382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105167</xdr:rowOff>
    </xdr:from>
    <xdr:to>
      <xdr:col>50</xdr:col>
      <xdr:colOff>114300</xdr:colOff>
      <xdr:row>97</xdr:row>
      <xdr:rowOff>108908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35817"/>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15136</xdr:rowOff>
    </xdr:from>
    <xdr:to>
      <xdr:col>45</xdr:col>
      <xdr:colOff>177800</xdr:colOff>
      <xdr:row>97</xdr:row>
      <xdr:rowOff>108908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45786"/>
          <a:ext cx="889000" cy="9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15136</xdr:rowOff>
    </xdr:from>
    <xdr:to>
      <xdr:col>41</xdr:col>
      <xdr:colOff>50800</xdr:colOff>
      <xdr:row>97</xdr:row>
      <xdr:rowOff>26343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45786"/>
          <a:ext cx="889000" cy="1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48963</xdr:rowOff>
    </xdr:from>
    <xdr:to>
      <xdr:col>55</xdr:col>
      <xdr:colOff>50800</xdr:colOff>
      <xdr:row>97</xdr:row>
      <xdr:rowOff>150563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27390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54367</xdr:rowOff>
    </xdr:from>
    <xdr:to>
      <xdr:col>50</xdr:col>
      <xdr:colOff>165100</xdr:colOff>
      <xdr:row>97</xdr:row>
      <xdr:rowOff>155967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147094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58108</xdr:rowOff>
    </xdr:from>
    <xdr:to>
      <xdr:col>46</xdr:col>
      <xdr:colOff>38100</xdr:colOff>
      <xdr:row>97</xdr:row>
      <xdr:rowOff>159708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150835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135786</xdr:rowOff>
    </xdr:from>
    <xdr:to>
      <xdr:col>41</xdr:col>
      <xdr:colOff>101600</xdr:colOff>
      <xdr:row>97</xdr:row>
      <xdr:rowOff>65936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9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57063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8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146993</xdr:rowOff>
    </xdr:from>
    <xdr:to>
      <xdr:col>36</xdr:col>
      <xdr:colOff>165100</xdr:colOff>
      <xdr:row>97</xdr:row>
      <xdr:rowOff>77143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68270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166542</xdr:rowOff>
    </xdr:from>
    <xdr:to>
      <xdr:col>85</xdr:col>
      <xdr:colOff>127000</xdr:colOff>
      <xdr:row>39</xdr:row>
      <xdr:rowOff>79693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681642"/>
          <a:ext cx="838200" cy="8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79693</xdr:rowOff>
    </xdr:from>
    <xdr:to>
      <xdr:col>81</xdr:col>
      <xdr:colOff>50800</xdr:colOff>
      <xdr:row>39</xdr:row>
      <xdr:rowOff>108058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766243"/>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108058</xdr:rowOff>
    </xdr:from>
    <xdr:to>
      <xdr:col>76</xdr:col>
      <xdr:colOff>114300</xdr:colOff>
      <xdr:row>39</xdr:row>
      <xdr:rowOff>124631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794608"/>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97295</xdr:rowOff>
    </xdr:from>
    <xdr:to>
      <xdr:col>71</xdr:col>
      <xdr:colOff>177800</xdr:colOff>
      <xdr:row>39</xdr:row>
      <xdr:rowOff>124631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783845"/>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115742</xdr:rowOff>
    </xdr:from>
    <xdr:to>
      <xdr:col>85</xdr:col>
      <xdr:colOff>177800</xdr:colOff>
      <xdr:row>39</xdr:row>
      <xdr:rowOff>45892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30669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28893</xdr:rowOff>
    </xdr:from>
    <xdr:to>
      <xdr:col>81</xdr:col>
      <xdr:colOff>101600</xdr:colOff>
      <xdr:row>39</xdr:row>
      <xdr:rowOff>130493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7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121620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8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57258</xdr:rowOff>
    </xdr:from>
    <xdr:to>
      <xdr:col>76</xdr:col>
      <xdr:colOff>165100</xdr:colOff>
      <xdr:row>39</xdr:row>
      <xdr:rowOff>158858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7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149985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8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73831</xdr:rowOff>
    </xdr:from>
    <xdr:to>
      <xdr:col>72</xdr:col>
      <xdr:colOff>38100</xdr:colOff>
      <xdr:row>40</xdr:row>
      <xdr:rowOff>3981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7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166558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85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46495</xdr:rowOff>
    </xdr:from>
    <xdr:to>
      <xdr:col>67</xdr:col>
      <xdr:colOff>101600</xdr:colOff>
      <xdr:row>39</xdr:row>
      <xdr:rowOff>148095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139222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8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22969</xdr:rowOff>
    </xdr:from>
    <xdr:to>
      <xdr:col>85</xdr:col>
      <xdr:colOff>127000</xdr:colOff>
      <xdr:row>58</xdr:row>
      <xdr:rowOff>48542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67069"/>
          <a:ext cx="838200" cy="2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160620</xdr:rowOff>
    </xdr:from>
    <xdr:to>
      <xdr:col>81</xdr:col>
      <xdr:colOff>50800</xdr:colOff>
      <xdr:row>58</xdr:row>
      <xdr:rowOff>48542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33270"/>
          <a:ext cx="889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160620</xdr:rowOff>
    </xdr:from>
    <xdr:to>
      <xdr:col>76</xdr:col>
      <xdr:colOff>114300</xdr:colOff>
      <xdr:row>58</xdr:row>
      <xdr:rowOff>87199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33270"/>
          <a:ext cx="889000" cy="9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6117</xdr:rowOff>
    </xdr:from>
    <xdr:to>
      <xdr:col>71</xdr:col>
      <xdr:colOff>177800</xdr:colOff>
      <xdr:row>58</xdr:row>
      <xdr:rowOff>87199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50217"/>
          <a:ext cx="889000" cy="8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143619</xdr:rowOff>
    </xdr:from>
    <xdr:to>
      <xdr:col>85</xdr:col>
      <xdr:colOff>177800</xdr:colOff>
      <xdr:row>58</xdr:row>
      <xdr:rowOff>73769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58546</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3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169192</xdr:rowOff>
    </xdr:from>
    <xdr:to>
      <xdr:col>81</xdr:col>
      <xdr:colOff>101600</xdr:colOff>
      <xdr:row>58</xdr:row>
      <xdr:rowOff>99342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90469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3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109820</xdr:rowOff>
    </xdr:from>
    <xdr:to>
      <xdr:col>76</xdr:col>
      <xdr:colOff>165100</xdr:colOff>
      <xdr:row>58</xdr:row>
      <xdr:rowOff>39970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31097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36399</xdr:rowOff>
    </xdr:from>
    <xdr:to>
      <xdr:col>72</xdr:col>
      <xdr:colOff>38100</xdr:colOff>
      <xdr:row>58</xdr:row>
      <xdr:rowOff>137999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129126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126767</xdr:rowOff>
    </xdr:from>
    <xdr:to>
      <xdr:col>67</xdr:col>
      <xdr:colOff>101600</xdr:colOff>
      <xdr:row>58</xdr:row>
      <xdr:rowOff>56917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48044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9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33310</xdr:rowOff>
    </xdr:from>
    <xdr:to>
      <xdr:col>85</xdr:col>
      <xdr:colOff>127000</xdr:colOff>
      <xdr:row>98</xdr:row>
      <xdr:rowOff>49113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835410"/>
          <a:ext cx="838200" cy="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29070</xdr:rowOff>
    </xdr:from>
    <xdr:to>
      <xdr:col>81</xdr:col>
      <xdr:colOff>50800</xdr:colOff>
      <xdr:row>98</xdr:row>
      <xdr:rowOff>33310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831170"/>
          <a:ext cx="8890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29070</xdr:rowOff>
    </xdr:from>
    <xdr:to>
      <xdr:col>76</xdr:col>
      <xdr:colOff>114300</xdr:colOff>
      <xdr:row>98</xdr:row>
      <xdr:rowOff>35336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31170"/>
          <a:ext cx="889000" cy="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34254</xdr:rowOff>
    </xdr:from>
    <xdr:to>
      <xdr:col>71</xdr:col>
      <xdr:colOff>177800</xdr:colOff>
      <xdr:row>98</xdr:row>
      <xdr:rowOff>35336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836354"/>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169763</xdr:rowOff>
    </xdr:from>
    <xdr:to>
      <xdr:col>85</xdr:col>
      <xdr:colOff>177800</xdr:colOff>
      <xdr:row>98</xdr:row>
      <xdr:rowOff>99913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8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148190</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153960</xdr:rowOff>
    </xdr:from>
    <xdr:to>
      <xdr:col>81</xdr:col>
      <xdr:colOff>101600</xdr:colOff>
      <xdr:row>98</xdr:row>
      <xdr:rowOff>84110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8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75237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7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149720</xdr:rowOff>
    </xdr:from>
    <xdr:to>
      <xdr:col>76</xdr:col>
      <xdr:colOff>165100</xdr:colOff>
      <xdr:row>98</xdr:row>
      <xdr:rowOff>79870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70997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7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155986</xdr:rowOff>
    </xdr:from>
    <xdr:to>
      <xdr:col>72</xdr:col>
      <xdr:colOff>38100</xdr:colOff>
      <xdr:row>98</xdr:row>
      <xdr:rowOff>86136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77263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7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154904</xdr:rowOff>
    </xdr:from>
    <xdr:to>
      <xdr:col>67</xdr:col>
      <xdr:colOff>101600</xdr:colOff>
      <xdr:row>98</xdr:row>
      <xdr:rowOff>85054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76181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決算では、類似団体と比較すると人口比はあまり差がないが、歳出総額が少ないため、類似団体の平均を下回っている。消防費は、類似団体平均を下回っているものの、一部事務組合への負担金の増により増加傾向にある。また、民生費は昨年度比で減少したものの、高齢化等の影響により今後上昇が予想される。さらに、衛生費については、ごみ処理広域化に伴う建設負担金の大幅な増加が今後見込まれる。将来の大規模な財政出動等に備え、引き続き財政の健全化に取り組む。</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の人件費の増加や普通建設費の増加により、財政調整基金の取崩しを行ったことから、平成３０年度から実質収支額、実質単年度収支ともに悪化をした。このようなことから、財政健全化計画を策定し、各種事務事業の見直し、イベント業務の見直し、公共施設の管理業務の見直し、各種団体への補助金の見直し等を行い、実質収支は改善が図られている。</a:t>
          </a:r>
          <a:endParaRPr lang="ja-JP" altLang="ja-JP" sz="1400">
            <a:effectLst/>
          </a:endParaRPr>
        </a:p>
        <a:p>
          <a:r>
            <a:rPr kumimoji="1" lang="ja-JP" altLang="ja-JP" sz="1100">
              <a:solidFill>
                <a:schemeClr val="dk1"/>
              </a:solidFill>
              <a:effectLst/>
              <a:latin typeface="+mn-lt"/>
              <a:ea typeface="+mn-ea"/>
              <a:cs typeface="+mn-cs"/>
            </a:rPr>
            <a:t>引き続き、財政健全化を着実に実行し、安定的な財政運営に努める。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唯一、国民健康保険特別会計が赤字である為、保健税率の見直し等を行い赤字解消に努めているが、年々医療費が増加しており、当該特別会計を圧迫することが予測される。そのため、引き続き保険税の徴収強化に努めるとともに、健全な国民健康保険税の運営を行っていく。また、他会計についても同様に、適切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84</v>
      </c>
      <c r="C2" s="182"/>
      <c r="D2" s="183"/>
    </row>
    <row r="3" spans="1:119" ht="18.75" customHeight="1" thickBot="1" x14ac:dyDescent="0.2">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4108353</v>
      </c>
      <c r="BO4" s="371"/>
      <c r="BP4" s="371"/>
      <c r="BQ4" s="371"/>
      <c r="BR4" s="371"/>
      <c r="BS4" s="371"/>
      <c r="BT4" s="371"/>
      <c r="BU4" s="372"/>
      <c r="BV4" s="370">
        <v>3902686</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14</v>
      </c>
      <c r="CU4" s="377"/>
      <c r="CV4" s="377"/>
      <c r="CW4" s="377"/>
      <c r="CX4" s="377"/>
      <c r="CY4" s="377"/>
      <c r="CZ4" s="377"/>
      <c r="DA4" s="378"/>
      <c r="DB4" s="376">
        <v>10.199999999999999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96</v>
      </c>
      <c r="AN5" s="437"/>
      <c r="AO5" s="437"/>
      <c r="AP5" s="437"/>
      <c r="AQ5" s="437"/>
      <c r="AR5" s="437"/>
      <c r="AS5" s="437"/>
      <c r="AT5" s="438"/>
      <c r="AU5" s="439" t="s">
        <v>97</v>
      </c>
      <c r="AV5" s="440"/>
      <c r="AW5" s="440"/>
      <c r="AX5" s="440"/>
      <c r="AY5" s="441" t="s">
        <v>98</v>
      </c>
      <c r="AZ5" s="442"/>
      <c r="BA5" s="442"/>
      <c r="BB5" s="442"/>
      <c r="BC5" s="442"/>
      <c r="BD5" s="442"/>
      <c r="BE5" s="442"/>
      <c r="BF5" s="442"/>
      <c r="BG5" s="442"/>
      <c r="BH5" s="442"/>
      <c r="BI5" s="442"/>
      <c r="BJ5" s="442"/>
      <c r="BK5" s="442"/>
      <c r="BL5" s="442"/>
      <c r="BM5" s="443"/>
      <c r="BN5" s="407">
        <v>3716622</v>
      </c>
      <c r="BO5" s="408"/>
      <c r="BP5" s="408"/>
      <c r="BQ5" s="408"/>
      <c r="BR5" s="408"/>
      <c r="BS5" s="408"/>
      <c r="BT5" s="408"/>
      <c r="BU5" s="409"/>
      <c r="BV5" s="407">
        <v>3624873</v>
      </c>
      <c r="BW5" s="408"/>
      <c r="BX5" s="408"/>
      <c r="BY5" s="408"/>
      <c r="BZ5" s="408"/>
      <c r="CA5" s="408"/>
      <c r="CB5" s="408"/>
      <c r="CC5" s="409"/>
      <c r="CD5" s="410" t="s">
        <v>99</v>
      </c>
      <c r="CE5" s="411"/>
      <c r="CF5" s="411"/>
      <c r="CG5" s="411"/>
      <c r="CH5" s="411"/>
      <c r="CI5" s="411"/>
      <c r="CJ5" s="411"/>
      <c r="CK5" s="411"/>
      <c r="CL5" s="411"/>
      <c r="CM5" s="411"/>
      <c r="CN5" s="411"/>
      <c r="CO5" s="411"/>
      <c r="CP5" s="411"/>
      <c r="CQ5" s="411"/>
      <c r="CR5" s="411"/>
      <c r="CS5" s="412"/>
      <c r="CT5" s="404">
        <v>90.8</v>
      </c>
      <c r="CU5" s="405"/>
      <c r="CV5" s="405"/>
      <c r="CW5" s="405"/>
      <c r="CX5" s="405"/>
      <c r="CY5" s="405"/>
      <c r="CZ5" s="405"/>
      <c r="DA5" s="406"/>
      <c r="DB5" s="404">
        <v>93.4</v>
      </c>
      <c r="DC5" s="405"/>
      <c r="DD5" s="405"/>
      <c r="DE5" s="405"/>
      <c r="DF5" s="405"/>
      <c r="DG5" s="405"/>
      <c r="DH5" s="405"/>
      <c r="DI5" s="406"/>
    </row>
    <row r="6" spans="1:119" ht="18.75" customHeight="1" x14ac:dyDescent="0.15">
      <c r="A6" s="181"/>
      <c r="B6" s="413" t="s">
        <v>100</v>
      </c>
      <c r="C6" s="414"/>
      <c r="D6" s="414"/>
      <c r="E6" s="415"/>
      <c r="F6" s="415"/>
      <c r="G6" s="415"/>
      <c r="H6" s="415"/>
      <c r="I6" s="415"/>
      <c r="J6" s="415"/>
      <c r="K6" s="415"/>
      <c r="L6" s="415" t="s">
        <v>101</v>
      </c>
      <c r="M6" s="415"/>
      <c r="N6" s="415"/>
      <c r="O6" s="415"/>
      <c r="P6" s="415"/>
      <c r="Q6" s="415"/>
      <c r="R6" s="419"/>
      <c r="S6" s="419"/>
      <c r="T6" s="419"/>
      <c r="U6" s="419"/>
      <c r="V6" s="420"/>
      <c r="W6" s="423" t="s">
        <v>102</v>
      </c>
      <c r="X6" s="424"/>
      <c r="Y6" s="424"/>
      <c r="Z6" s="424"/>
      <c r="AA6" s="424"/>
      <c r="AB6" s="414"/>
      <c r="AC6" s="427" t="s">
        <v>103</v>
      </c>
      <c r="AD6" s="428"/>
      <c r="AE6" s="428"/>
      <c r="AF6" s="428"/>
      <c r="AG6" s="428"/>
      <c r="AH6" s="428"/>
      <c r="AI6" s="428"/>
      <c r="AJ6" s="428"/>
      <c r="AK6" s="428"/>
      <c r="AL6" s="429"/>
      <c r="AM6" s="436" t="s">
        <v>104</v>
      </c>
      <c r="AN6" s="437"/>
      <c r="AO6" s="437"/>
      <c r="AP6" s="437"/>
      <c r="AQ6" s="437"/>
      <c r="AR6" s="437"/>
      <c r="AS6" s="437"/>
      <c r="AT6" s="438"/>
      <c r="AU6" s="439" t="s">
        <v>105</v>
      </c>
      <c r="AV6" s="440"/>
      <c r="AW6" s="440"/>
      <c r="AX6" s="440"/>
      <c r="AY6" s="441" t="s">
        <v>106</v>
      </c>
      <c r="AZ6" s="442"/>
      <c r="BA6" s="442"/>
      <c r="BB6" s="442"/>
      <c r="BC6" s="442"/>
      <c r="BD6" s="442"/>
      <c r="BE6" s="442"/>
      <c r="BF6" s="442"/>
      <c r="BG6" s="442"/>
      <c r="BH6" s="442"/>
      <c r="BI6" s="442"/>
      <c r="BJ6" s="442"/>
      <c r="BK6" s="442"/>
      <c r="BL6" s="442"/>
      <c r="BM6" s="443"/>
      <c r="BN6" s="407">
        <v>391731</v>
      </c>
      <c r="BO6" s="408"/>
      <c r="BP6" s="408"/>
      <c r="BQ6" s="408"/>
      <c r="BR6" s="408"/>
      <c r="BS6" s="408"/>
      <c r="BT6" s="408"/>
      <c r="BU6" s="409"/>
      <c r="BV6" s="407">
        <v>277813</v>
      </c>
      <c r="BW6" s="408"/>
      <c r="BX6" s="408"/>
      <c r="BY6" s="408"/>
      <c r="BZ6" s="408"/>
      <c r="CA6" s="408"/>
      <c r="CB6" s="408"/>
      <c r="CC6" s="409"/>
      <c r="CD6" s="410" t="s">
        <v>107</v>
      </c>
      <c r="CE6" s="411"/>
      <c r="CF6" s="411"/>
      <c r="CG6" s="411"/>
      <c r="CH6" s="411"/>
      <c r="CI6" s="411"/>
      <c r="CJ6" s="411"/>
      <c r="CK6" s="411"/>
      <c r="CL6" s="411"/>
      <c r="CM6" s="411"/>
      <c r="CN6" s="411"/>
      <c r="CO6" s="411"/>
      <c r="CP6" s="411"/>
      <c r="CQ6" s="411"/>
      <c r="CR6" s="411"/>
      <c r="CS6" s="412"/>
      <c r="CT6" s="444">
        <v>91.9</v>
      </c>
      <c r="CU6" s="445"/>
      <c r="CV6" s="445"/>
      <c r="CW6" s="445"/>
      <c r="CX6" s="445"/>
      <c r="CY6" s="445"/>
      <c r="CZ6" s="445"/>
      <c r="DA6" s="446"/>
      <c r="DB6" s="444">
        <v>97.6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108</v>
      </c>
      <c r="AN7" s="437"/>
      <c r="AO7" s="437"/>
      <c r="AP7" s="437"/>
      <c r="AQ7" s="437"/>
      <c r="AR7" s="437"/>
      <c r="AS7" s="437"/>
      <c r="AT7" s="438"/>
      <c r="AU7" s="439" t="s">
        <v>109</v>
      </c>
      <c r="AV7" s="440"/>
      <c r="AW7" s="440"/>
      <c r="AX7" s="440"/>
      <c r="AY7" s="441" t="s">
        <v>110</v>
      </c>
      <c r="AZ7" s="442"/>
      <c r="BA7" s="442"/>
      <c r="BB7" s="442"/>
      <c r="BC7" s="442"/>
      <c r="BD7" s="442"/>
      <c r="BE7" s="442"/>
      <c r="BF7" s="442"/>
      <c r="BG7" s="442"/>
      <c r="BH7" s="442"/>
      <c r="BI7" s="442"/>
      <c r="BJ7" s="442"/>
      <c r="BK7" s="442"/>
      <c r="BL7" s="442"/>
      <c r="BM7" s="443"/>
      <c r="BN7" s="407">
        <v>47285</v>
      </c>
      <c r="BO7" s="408"/>
      <c r="BP7" s="408"/>
      <c r="BQ7" s="408"/>
      <c r="BR7" s="408"/>
      <c r="BS7" s="408"/>
      <c r="BT7" s="408"/>
      <c r="BU7" s="409"/>
      <c r="BV7" s="407">
        <v>23763</v>
      </c>
      <c r="BW7" s="408"/>
      <c r="BX7" s="408"/>
      <c r="BY7" s="408"/>
      <c r="BZ7" s="408"/>
      <c r="CA7" s="408"/>
      <c r="CB7" s="408"/>
      <c r="CC7" s="409"/>
      <c r="CD7" s="410" t="s">
        <v>111</v>
      </c>
      <c r="CE7" s="411"/>
      <c r="CF7" s="411"/>
      <c r="CG7" s="411"/>
      <c r="CH7" s="411"/>
      <c r="CI7" s="411"/>
      <c r="CJ7" s="411"/>
      <c r="CK7" s="411"/>
      <c r="CL7" s="411"/>
      <c r="CM7" s="411"/>
      <c r="CN7" s="411"/>
      <c r="CO7" s="411"/>
      <c r="CP7" s="411"/>
      <c r="CQ7" s="411"/>
      <c r="CR7" s="411"/>
      <c r="CS7" s="412"/>
      <c r="CT7" s="407">
        <v>2464437</v>
      </c>
      <c r="CU7" s="408"/>
      <c r="CV7" s="408"/>
      <c r="CW7" s="408"/>
      <c r="CX7" s="408"/>
      <c r="CY7" s="408"/>
      <c r="CZ7" s="408"/>
      <c r="DA7" s="409"/>
      <c r="DB7" s="407">
        <v>2497430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112</v>
      </c>
      <c r="AN8" s="437"/>
      <c r="AO8" s="437"/>
      <c r="AP8" s="437"/>
      <c r="AQ8" s="437"/>
      <c r="AR8" s="437"/>
      <c r="AS8" s="437"/>
      <c r="AT8" s="438"/>
      <c r="AU8" s="439" t="s">
        <v>113</v>
      </c>
      <c r="AV8" s="440"/>
      <c r="AW8" s="440"/>
      <c r="AX8" s="440"/>
      <c r="AY8" s="441" t="s">
        <v>114</v>
      </c>
      <c r="AZ8" s="442"/>
      <c r="BA8" s="442"/>
      <c r="BB8" s="442"/>
      <c r="BC8" s="442"/>
      <c r="BD8" s="442"/>
      <c r="BE8" s="442"/>
      <c r="BF8" s="442"/>
      <c r="BG8" s="442"/>
      <c r="BH8" s="442"/>
      <c r="BI8" s="442"/>
      <c r="BJ8" s="442"/>
      <c r="BK8" s="442"/>
      <c r="BL8" s="442"/>
      <c r="BM8" s="443"/>
      <c r="BN8" s="407">
        <v>344446</v>
      </c>
      <c r="BO8" s="408"/>
      <c r="BP8" s="408"/>
      <c r="BQ8" s="408"/>
      <c r="BR8" s="408"/>
      <c r="BS8" s="408"/>
      <c r="BT8" s="408"/>
      <c r="BU8" s="409"/>
      <c r="BV8" s="407">
        <v>254050</v>
      </c>
      <c r="BW8" s="408"/>
      <c r="BX8" s="408"/>
      <c r="BY8" s="408"/>
      <c r="BZ8" s="408"/>
      <c r="CA8" s="408"/>
      <c r="CB8" s="408"/>
      <c r="CC8" s="409"/>
      <c r="CD8" s="410" t="s">
        <v>115</v>
      </c>
      <c r="CE8" s="411"/>
      <c r="CF8" s="411"/>
      <c r="CG8" s="411"/>
      <c r="CH8" s="411"/>
      <c r="CI8" s="411"/>
      <c r="CJ8" s="411"/>
      <c r="CK8" s="411"/>
      <c r="CL8" s="411"/>
      <c r="CM8" s="411"/>
      <c r="CN8" s="411"/>
      <c r="CO8" s="411"/>
      <c r="CP8" s="411"/>
      <c r="CQ8" s="411"/>
      <c r="CR8" s="411"/>
      <c r="CS8" s="412"/>
      <c r="CT8" s="447">
        <v>0.36</v>
      </c>
      <c r="CU8" s="448"/>
      <c r="CV8" s="448"/>
      <c r="CW8" s="448"/>
      <c r="CX8" s="448"/>
      <c r="CY8" s="448"/>
      <c r="CZ8" s="448"/>
      <c r="DA8" s="449"/>
      <c r="DB8" s="447">
        <v>0.37</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7225</v>
      </c>
      <c r="S9" s="455"/>
      <c r="T9" s="455"/>
      <c r="U9" s="455"/>
      <c r="V9" s="456"/>
      <c r="W9" s="364" t="s">
        <v>118</v>
      </c>
      <c r="X9" s="365"/>
      <c r="Y9" s="365"/>
      <c r="Z9" s="365"/>
      <c r="AA9" s="365"/>
      <c r="AB9" s="365"/>
      <c r="AC9" s="365"/>
      <c r="AD9" s="365"/>
      <c r="AE9" s="365"/>
      <c r="AF9" s="365"/>
      <c r="AG9" s="365"/>
      <c r="AH9" s="365"/>
      <c r="AI9" s="365"/>
      <c r="AJ9" s="365"/>
      <c r="AK9" s="365"/>
      <c r="AL9" s="366"/>
      <c r="AM9" s="436" t="s">
        <v>119</v>
      </c>
      <c r="AN9" s="437"/>
      <c r="AO9" s="437"/>
      <c r="AP9" s="437"/>
      <c r="AQ9" s="437"/>
      <c r="AR9" s="437"/>
      <c r="AS9" s="437"/>
      <c r="AT9" s="438"/>
      <c r="AU9" s="439" t="s">
        <v>97</v>
      </c>
      <c r="AV9" s="440"/>
      <c r="AW9" s="440"/>
      <c r="AX9" s="440"/>
      <c r="AY9" s="441" t="s">
        <v>120</v>
      </c>
      <c r="AZ9" s="442"/>
      <c r="BA9" s="442"/>
      <c r="BB9" s="442"/>
      <c r="BC9" s="442"/>
      <c r="BD9" s="442"/>
      <c r="BE9" s="442"/>
      <c r="BF9" s="442"/>
      <c r="BG9" s="442"/>
      <c r="BH9" s="442"/>
      <c r="BI9" s="442"/>
      <c r="BJ9" s="442"/>
      <c r="BK9" s="442"/>
      <c r="BL9" s="442"/>
      <c r="BM9" s="443"/>
      <c r="BN9" s="407">
        <v>90396</v>
      </c>
      <c r="BO9" s="408"/>
      <c r="BP9" s="408"/>
      <c r="BQ9" s="408"/>
      <c r="BR9" s="408"/>
      <c r="BS9" s="408"/>
      <c r="BT9" s="408"/>
      <c r="BU9" s="409"/>
      <c r="BV9" s="407">
        <v>107518</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9.6</v>
      </c>
      <c r="CU9" s="405"/>
      <c r="CV9" s="405"/>
      <c r="CW9" s="405"/>
      <c r="CX9" s="405"/>
      <c r="CY9" s="405"/>
      <c r="CZ9" s="405"/>
      <c r="DA9" s="406"/>
      <c r="DB9" s="404">
        <v>11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7443</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98415</v>
      </c>
      <c r="BO10" s="408"/>
      <c r="BP10" s="408"/>
      <c r="BQ10" s="408"/>
      <c r="BR10" s="408"/>
      <c r="BS10" s="408"/>
      <c r="BT10" s="408"/>
      <c r="BU10" s="409"/>
      <c r="BV10" s="407">
        <v>98405</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97</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7100</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109</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6856</v>
      </c>
      <c r="S13" s="492"/>
      <c r="T13" s="492"/>
      <c r="U13" s="492"/>
      <c r="V13" s="493"/>
      <c r="W13" s="423" t="s">
        <v>142</v>
      </c>
      <c r="X13" s="424"/>
      <c r="Y13" s="424"/>
      <c r="Z13" s="424"/>
      <c r="AA13" s="424"/>
      <c r="AB13" s="414"/>
      <c r="AC13" s="458">
        <v>72</v>
      </c>
      <c r="AD13" s="459"/>
      <c r="AE13" s="459"/>
      <c r="AF13" s="459"/>
      <c r="AG13" s="501"/>
      <c r="AH13" s="458">
        <v>94</v>
      </c>
      <c r="AI13" s="459"/>
      <c r="AJ13" s="459"/>
      <c r="AK13" s="459"/>
      <c r="AL13" s="460"/>
      <c r="AM13" s="436" t="s">
        <v>143</v>
      </c>
      <c r="AN13" s="437"/>
      <c r="AO13" s="437"/>
      <c r="AP13" s="437"/>
      <c r="AQ13" s="437"/>
      <c r="AR13" s="437"/>
      <c r="AS13" s="437"/>
      <c r="AT13" s="438"/>
      <c r="AU13" s="439" t="s">
        <v>113</v>
      </c>
      <c r="AV13" s="440"/>
      <c r="AW13" s="440"/>
      <c r="AX13" s="440"/>
      <c r="AY13" s="441" t="s">
        <v>144</v>
      </c>
      <c r="AZ13" s="442"/>
      <c r="BA13" s="442"/>
      <c r="BB13" s="442"/>
      <c r="BC13" s="442"/>
      <c r="BD13" s="442"/>
      <c r="BE13" s="442"/>
      <c r="BF13" s="442"/>
      <c r="BG13" s="442"/>
      <c r="BH13" s="442"/>
      <c r="BI13" s="442"/>
      <c r="BJ13" s="442"/>
      <c r="BK13" s="442"/>
      <c r="BL13" s="442"/>
      <c r="BM13" s="443"/>
      <c r="BN13" s="407">
        <v>188811</v>
      </c>
      <c r="BO13" s="408"/>
      <c r="BP13" s="408"/>
      <c r="BQ13" s="408"/>
      <c r="BR13" s="408"/>
      <c r="BS13" s="408"/>
      <c r="BT13" s="408"/>
      <c r="BU13" s="409"/>
      <c r="BV13" s="407">
        <v>205923</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5.8</v>
      </c>
      <c r="CU13" s="405"/>
      <c r="CV13" s="405"/>
      <c r="CW13" s="405"/>
      <c r="CX13" s="405"/>
      <c r="CY13" s="405"/>
      <c r="CZ13" s="405"/>
      <c r="DA13" s="406"/>
      <c r="DB13" s="404">
        <v>5.9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7153</v>
      </c>
      <c r="S14" s="492"/>
      <c r="T14" s="492"/>
      <c r="U14" s="492"/>
      <c r="V14" s="493"/>
      <c r="W14" s="397"/>
      <c r="X14" s="398"/>
      <c r="Y14" s="398"/>
      <c r="Z14" s="398"/>
      <c r="AA14" s="398"/>
      <c r="AB14" s="387"/>
      <c r="AC14" s="494">
        <v>2.4</v>
      </c>
      <c r="AD14" s="495"/>
      <c r="AE14" s="495"/>
      <c r="AF14" s="495"/>
      <c r="AG14" s="496"/>
      <c r="AH14" s="494">
        <v>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6.4</v>
      </c>
      <c r="CU14" s="506"/>
      <c r="CV14" s="506"/>
      <c r="CW14" s="506"/>
      <c r="CX14" s="506"/>
      <c r="CY14" s="506"/>
      <c r="CZ14" s="506"/>
      <c r="DA14" s="507"/>
      <c r="DB14" s="505">
        <v>8.1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6943</v>
      </c>
      <c r="S15" s="492"/>
      <c r="T15" s="492"/>
      <c r="U15" s="492"/>
      <c r="V15" s="493"/>
      <c r="W15" s="423" t="s">
        <v>149</v>
      </c>
      <c r="X15" s="424"/>
      <c r="Y15" s="424"/>
      <c r="Z15" s="424"/>
      <c r="AA15" s="424"/>
      <c r="AB15" s="414"/>
      <c r="AC15" s="458">
        <v>946</v>
      </c>
      <c r="AD15" s="459"/>
      <c r="AE15" s="459"/>
      <c r="AF15" s="459"/>
      <c r="AG15" s="501"/>
      <c r="AH15" s="458">
        <v>930</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765783</v>
      </c>
      <c r="BO15" s="371"/>
      <c r="BP15" s="371"/>
      <c r="BQ15" s="371"/>
      <c r="BR15" s="371"/>
      <c r="BS15" s="371"/>
      <c r="BT15" s="371"/>
      <c r="BU15" s="372"/>
      <c r="BV15" s="370">
        <v>763232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31.2</v>
      </c>
      <c r="AD16" s="495"/>
      <c r="AE16" s="495"/>
      <c r="AF16" s="495"/>
      <c r="AG16" s="496"/>
      <c r="AH16" s="494">
        <v>29.3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2237434</v>
      </c>
      <c r="BO16" s="408"/>
      <c r="BP16" s="408"/>
      <c r="BQ16" s="408"/>
      <c r="BR16" s="408"/>
      <c r="BS16" s="408"/>
      <c r="BT16" s="408"/>
      <c r="BU16" s="409"/>
      <c r="BV16" s="407">
        <v>2194848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2017</v>
      </c>
      <c r="AD17" s="459"/>
      <c r="AE17" s="459"/>
      <c r="AF17" s="459"/>
      <c r="AG17" s="501"/>
      <c r="AH17" s="458">
        <v>2152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962211</v>
      </c>
      <c r="BO17" s="408"/>
      <c r="BP17" s="408"/>
      <c r="BQ17" s="408"/>
      <c r="BR17" s="408"/>
      <c r="BS17" s="408"/>
      <c r="BT17" s="408"/>
      <c r="BU17" s="409"/>
      <c r="BV17" s="407">
        <v>958920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159</v>
      </c>
      <c r="C18" s="450"/>
      <c r="D18" s="450"/>
      <c r="E18" s="533"/>
      <c r="F18" s="533"/>
      <c r="G18" s="533"/>
      <c r="H18" s="533"/>
      <c r="I18" s="533"/>
      <c r="J18" s="533"/>
      <c r="K18" s="533"/>
      <c r="L18" s="534">
        <v>4.3099999999999996</v>
      </c>
      <c r="M18" s="534"/>
      <c r="N18" s="534"/>
      <c r="O18" s="534"/>
      <c r="P18" s="534"/>
      <c r="Q18" s="534"/>
      <c r="R18" s="535"/>
      <c r="S18" s="535"/>
      <c r="T18" s="535"/>
      <c r="U18" s="535"/>
      <c r="V18" s="536"/>
      <c r="W18" s="425"/>
      <c r="X18" s="426"/>
      <c r="Y18" s="426"/>
      <c r="Z18" s="426"/>
      <c r="AA18" s="426"/>
      <c r="AB18" s="417"/>
      <c r="AC18" s="537">
        <v>66.5</v>
      </c>
      <c r="AD18" s="538"/>
      <c r="AE18" s="538"/>
      <c r="AF18" s="538"/>
      <c r="AG18" s="539"/>
      <c r="AH18" s="537">
        <v>67.8</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2234984</v>
      </c>
      <c r="BO18" s="408"/>
      <c r="BP18" s="408"/>
      <c r="BQ18" s="408"/>
      <c r="BR18" s="408"/>
      <c r="BS18" s="408"/>
      <c r="BT18" s="408"/>
      <c r="BU18" s="409"/>
      <c r="BV18" s="407">
        <v>2326394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161</v>
      </c>
      <c r="C19" s="450"/>
      <c r="D19" s="450"/>
      <c r="E19" s="533"/>
      <c r="F19" s="533"/>
      <c r="G19" s="533"/>
      <c r="H19" s="533"/>
      <c r="I19" s="533"/>
      <c r="J19" s="533"/>
      <c r="K19" s="533"/>
      <c r="L19" s="541">
        <v>1676</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3098451</v>
      </c>
      <c r="BO19" s="408"/>
      <c r="BP19" s="408"/>
      <c r="BQ19" s="408"/>
      <c r="BR19" s="408"/>
      <c r="BS19" s="408"/>
      <c r="BT19" s="408"/>
      <c r="BU19" s="409"/>
      <c r="BV19" s="407">
        <v>2935589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163</v>
      </c>
      <c r="C20" s="450"/>
      <c r="D20" s="450"/>
      <c r="E20" s="533"/>
      <c r="F20" s="533"/>
      <c r="G20" s="533"/>
      <c r="H20" s="533"/>
      <c r="I20" s="533"/>
      <c r="J20" s="533"/>
      <c r="K20" s="533"/>
      <c r="L20" s="541">
        <v>3068</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2727041</v>
      </c>
      <c r="BO22" s="371"/>
      <c r="BP22" s="371"/>
      <c r="BQ22" s="371"/>
      <c r="BR22" s="371"/>
      <c r="BS22" s="371"/>
      <c r="BT22" s="371"/>
      <c r="BU22" s="372"/>
      <c r="BV22" s="370">
        <v>2822981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2392173</v>
      </c>
      <c r="BO23" s="408"/>
      <c r="BP23" s="408"/>
      <c r="BQ23" s="408"/>
      <c r="BR23" s="408"/>
      <c r="BS23" s="408"/>
      <c r="BT23" s="408"/>
      <c r="BU23" s="409"/>
      <c r="BV23" s="407">
        <v>2456693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7800</v>
      </c>
      <c r="R24" s="459"/>
      <c r="S24" s="459"/>
      <c r="T24" s="459"/>
      <c r="U24" s="459"/>
      <c r="V24" s="501"/>
      <c r="W24" s="553"/>
      <c r="X24" s="554"/>
      <c r="Y24" s="555"/>
      <c r="Z24" s="457" t="s">
        <v>174</v>
      </c>
      <c r="AA24" s="437"/>
      <c r="AB24" s="437"/>
      <c r="AC24" s="437"/>
      <c r="AD24" s="437"/>
      <c r="AE24" s="437"/>
      <c r="AF24" s="437"/>
      <c r="AG24" s="438"/>
      <c r="AH24" s="458">
        <v>102</v>
      </c>
      <c r="AI24" s="459"/>
      <c r="AJ24" s="459"/>
      <c r="AK24" s="459"/>
      <c r="AL24" s="501"/>
      <c r="AM24" s="458">
        <v>293964</v>
      </c>
      <c r="AN24" s="459"/>
      <c r="AO24" s="459"/>
      <c r="AP24" s="459"/>
      <c r="AQ24" s="459"/>
      <c r="AR24" s="501"/>
      <c r="AS24" s="458">
        <v>2882</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1212162</v>
      </c>
      <c r="BO24" s="408"/>
      <c r="BP24" s="408"/>
      <c r="BQ24" s="408"/>
      <c r="BR24" s="408"/>
      <c r="BS24" s="408"/>
      <c r="BT24" s="408"/>
      <c r="BU24" s="409"/>
      <c r="BV24" s="407">
        <v>1158896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6500</v>
      </c>
      <c r="R25" s="459"/>
      <c r="S25" s="459"/>
      <c r="T25" s="459"/>
      <c r="U25" s="459"/>
      <c r="V25" s="501"/>
      <c r="W25" s="553"/>
      <c r="X25" s="554"/>
      <c r="Y25" s="555"/>
      <c r="Z25" s="457" t="s">
        <v>177</v>
      </c>
      <c r="AA25" s="437"/>
      <c r="AB25" s="437"/>
      <c r="AC25" s="437"/>
      <c r="AD25" s="437"/>
      <c r="AE25" s="437"/>
      <c r="AF25" s="437"/>
      <c r="AG25" s="438"/>
      <c r="AH25" s="458" t="s">
        <v>132</v>
      </c>
      <c r="AI25" s="459"/>
      <c r="AJ25" s="459"/>
      <c r="AK25" s="459"/>
      <c r="AL25" s="501"/>
      <c r="AM25" s="458" t="s">
        <v>132</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28093</v>
      </c>
      <c r="BO25" s="371"/>
      <c r="BP25" s="371"/>
      <c r="BQ25" s="371"/>
      <c r="BR25" s="371"/>
      <c r="BS25" s="371"/>
      <c r="BT25" s="371"/>
      <c r="BU25" s="372"/>
      <c r="BV25" s="370">
        <v>14721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5700</v>
      </c>
      <c r="R26" s="459"/>
      <c r="S26" s="459"/>
      <c r="T26" s="459"/>
      <c r="U26" s="459"/>
      <c r="V26" s="501"/>
      <c r="W26" s="553"/>
      <c r="X26" s="554"/>
      <c r="Y26" s="555"/>
      <c r="Z26" s="457" t="s">
        <v>181</v>
      </c>
      <c r="AA26" s="559"/>
      <c r="AB26" s="559"/>
      <c r="AC26" s="559"/>
      <c r="AD26" s="559"/>
      <c r="AE26" s="559"/>
      <c r="AF26" s="559"/>
      <c r="AG26" s="560"/>
      <c r="AH26" s="458">
        <v>5</v>
      </c>
      <c r="AI26" s="459"/>
      <c r="AJ26" s="459"/>
      <c r="AK26" s="459"/>
      <c r="AL26" s="501"/>
      <c r="AM26" s="458">
        <v>13650</v>
      </c>
      <c r="AN26" s="459"/>
      <c r="AO26" s="459"/>
      <c r="AP26" s="459"/>
      <c r="AQ26" s="459"/>
      <c r="AR26" s="501"/>
      <c r="AS26" s="458">
        <v>2730</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132</v>
      </c>
      <c r="BO26" s="408"/>
      <c r="BP26" s="408"/>
      <c r="BQ26" s="408"/>
      <c r="BR26" s="408"/>
      <c r="BS26" s="408"/>
      <c r="BT26" s="408"/>
      <c r="BU26" s="409"/>
      <c r="BV26" s="407" t="s">
        <v>183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3300</v>
      </c>
      <c r="R27" s="459"/>
      <c r="S27" s="459"/>
      <c r="T27" s="459"/>
      <c r="U27" s="459"/>
      <c r="V27" s="501"/>
      <c r="W27" s="553"/>
      <c r="X27" s="554"/>
      <c r="Y27" s="555"/>
      <c r="Z27" s="457" t="s">
        <v>185</v>
      </c>
      <c r="AA27" s="437"/>
      <c r="AB27" s="437"/>
      <c r="AC27" s="437"/>
      <c r="AD27" s="437"/>
      <c r="AE27" s="437"/>
      <c r="AF27" s="437"/>
      <c r="AG27" s="438"/>
      <c r="AH27" s="458" t="s">
        <v>132</v>
      </c>
      <c r="AI27" s="459"/>
      <c r="AJ27" s="459"/>
      <c r="AK27" s="459"/>
      <c r="AL27" s="501"/>
      <c r="AM27" s="458" t="s">
        <v>132</v>
      </c>
      <c r="AN27" s="459"/>
      <c r="AO27" s="459"/>
      <c r="AP27" s="459"/>
      <c r="AQ27" s="459"/>
      <c r="AR27" s="501"/>
      <c r="AS27" s="458" t="s">
        <v>132</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t="s">
        <v>132</v>
      </c>
      <c r="BO27" s="530"/>
      <c r="BP27" s="530"/>
      <c r="BQ27" s="530"/>
      <c r="BR27" s="530"/>
      <c r="BS27" s="530"/>
      <c r="BT27" s="530"/>
      <c r="BU27" s="531"/>
      <c r="BV27" s="529" t="s">
        <v>187</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188</v>
      </c>
      <c r="F28" s="437"/>
      <c r="G28" s="437"/>
      <c r="H28" s="437"/>
      <c r="I28" s="437"/>
      <c r="J28" s="437"/>
      <c r="K28" s="438"/>
      <c r="L28" s="458">
        <v>1</v>
      </c>
      <c r="M28" s="459"/>
      <c r="N28" s="459"/>
      <c r="O28" s="459"/>
      <c r="P28" s="501"/>
      <c r="Q28" s="458">
        <v>2800</v>
      </c>
      <c r="R28" s="459"/>
      <c r="S28" s="459"/>
      <c r="T28" s="459"/>
      <c r="U28" s="459"/>
      <c r="V28" s="501"/>
      <c r="W28" s="553"/>
      <c r="X28" s="554"/>
      <c r="Y28" s="555"/>
      <c r="Z28" s="457" t="s">
        <v>189</v>
      </c>
      <c r="AA28" s="437"/>
      <c r="AB28" s="437"/>
      <c r="AC28" s="437"/>
      <c r="AD28" s="437"/>
      <c r="AE28" s="437"/>
      <c r="AF28" s="437"/>
      <c r="AG28" s="438"/>
      <c r="AH28" s="458" t="s">
        <v>132</v>
      </c>
      <c r="AI28" s="459"/>
      <c r="AJ28" s="459"/>
      <c r="AK28" s="459"/>
      <c r="AL28" s="501"/>
      <c r="AM28" s="458" t="s">
        <v>132</v>
      </c>
      <c r="AN28" s="459"/>
      <c r="AO28" s="459"/>
      <c r="AP28" s="459"/>
      <c r="AQ28" s="459"/>
      <c r="AR28" s="501"/>
      <c r="AS28" s="458" t="s">
        <v>190</v>
      </c>
      <c r="AT28" s="459"/>
      <c r="AU28" s="459"/>
      <c r="AV28" s="459"/>
      <c r="AW28" s="459"/>
      <c r="AX28" s="460"/>
      <c r="AY28" s="561" t="s">
        <v>191</v>
      </c>
      <c r="AZ28" s="562"/>
      <c r="BA28" s="562"/>
      <c r="BB28" s="563"/>
      <c r="BC28" s="367" t="s">
        <v>49</v>
      </c>
      <c r="BD28" s="368"/>
      <c r="BE28" s="368"/>
      <c r="BF28" s="368"/>
      <c r="BG28" s="368"/>
      <c r="BH28" s="368"/>
      <c r="BI28" s="368"/>
      <c r="BJ28" s="368"/>
      <c r="BK28" s="368"/>
      <c r="BL28" s="368"/>
      <c r="BM28" s="369"/>
      <c r="BN28" s="370">
        <v>862529</v>
      </c>
      <c r="BO28" s="371"/>
      <c r="BP28" s="371"/>
      <c r="BQ28" s="371"/>
      <c r="BR28" s="371"/>
      <c r="BS28" s="371"/>
      <c r="BT28" s="371"/>
      <c r="BU28" s="372"/>
      <c r="BV28" s="370">
        <v>764114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7</v>
      </c>
      <c r="M29" s="459"/>
      <c r="N29" s="459"/>
      <c r="O29" s="459"/>
      <c r="P29" s="501"/>
      <c r="Q29" s="458">
        <v>2700</v>
      </c>
      <c r="R29" s="459"/>
      <c r="S29" s="459"/>
      <c r="T29" s="459"/>
      <c r="U29" s="459"/>
      <c r="V29" s="501"/>
      <c r="W29" s="556"/>
      <c r="X29" s="557"/>
      <c r="Y29" s="558"/>
      <c r="Z29" s="457" t="s">
        <v>193</v>
      </c>
      <c r="AA29" s="437"/>
      <c r="AB29" s="437"/>
      <c r="AC29" s="437"/>
      <c r="AD29" s="437"/>
      <c r="AE29" s="437"/>
      <c r="AF29" s="437"/>
      <c r="AG29" s="438"/>
      <c r="AH29" s="458">
        <v>102</v>
      </c>
      <c r="AI29" s="459"/>
      <c r="AJ29" s="459"/>
      <c r="AK29" s="459"/>
      <c r="AL29" s="501"/>
      <c r="AM29" s="458">
        <v>293964</v>
      </c>
      <c r="AN29" s="459"/>
      <c r="AO29" s="459"/>
      <c r="AP29" s="459"/>
      <c r="AQ29" s="459"/>
      <c r="AR29" s="501"/>
      <c r="AS29" s="458">
        <v>2882</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485169</v>
      </c>
      <c r="BO29" s="408"/>
      <c r="BP29" s="408"/>
      <c r="BQ29" s="408"/>
      <c r="BR29" s="408"/>
      <c r="BS29" s="408"/>
      <c r="BT29" s="408"/>
      <c r="BU29" s="409"/>
      <c r="BV29" s="407">
        <v>485128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7">
        <v>95.3</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254422</v>
      </c>
      <c r="BO30" s="530"/>
      <c r="BP30" s="530"/>
      <c r="BQ30" s="530"/>
      <c r="BR30" s="530"/>
      <c r="BS30" s="530"/>
      <c r="BT30" s="530"/>
      <c r="BU30" s="531"/>
      <c r="BV30" s="529">
        <v>209756</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205</v>
      </c>
      <c r="X33" s="396"/>
      <c r="Y33" s="396"/>
      <c r="Z33" s="396"/>
      <c r="AA33" s="396"/>
      <c r="AB33" s="396"/>
      <c r="AC33" s="396"/>
      <c r="AD33" s="396"/>
      <c r="AE33" s="396"/>
      <c r="AF33" s="396"/>
      <c r="AG33" s="396"/>
      <c r="AH33" s="396"/>
      <c r="AI33" s="396"/>
      <c r="AJ33" s="396"/>
      <c r="AK33" s="396"/>
      <c r="AL33" s="206"/>
      <c r="AM33" s="431" t="s">
        <v>206</v>
      </c>
      <c r="AN33" s="431"/>
      <c r="AO33" s="396" t="s">
        <v>205</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202</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老人福祉施設三室園組合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安堵町土地開発公社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介護保険特別会計（保険事業勘定）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奈良県市町村総合事務組合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王寺周辺広域休日応急診療施設組合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奈良県後期高齢者医療広域連合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奈良県広域消防組合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山辺・県北西部広域環境衛生組合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まほろば環境衛生組合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46uX6QBCPPTgoOKMwioSqOSs1maFq3Xwe/l9uCTZAp5MF9utxnixWlL3BA6p7AClnskvCxNfY/Q3EmOTgFfGg==" saltValue="GMXtEl2aVtTAXe/iwHCCI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568</v>
      </c>
      <c r="D34" s="1151"/>
      <c r="E34" s="1152"/>
      <c r="F34" s="32" t="s">
        <v>569</v>
      </c>
      <c r="G34" s="33" t="s">
        <v>570</v>
      </c>
      <c r="H34" s="33" t="s">
        <v>571</v>
      </c>
      <c r="I34" s="33" t="s">
        <v>572</v>
      </c>
      <c r="J34" s="34" t="s">
        <v>573</v>
      </c>
      <c r="K34" s="22"/>
      <c r="L34" s="22"/>
      <c r="M34" s="22"/>
      <c r="N34" s="22"/>
      <c r="O34" s="22"/>
      <c r="P34" s="22"/>
    </row>
    <row r="35" spans="1:16" ht="39" customHeight="1" x14ac:dyDescent="0.15">
      <c r="A35" s="22"/>
      <c r="B35" s="35"/>
      <c r="C35" s="1145" t="s">
        <v>574</v>
      </c>
      <c r="D35" s="1146"/>
      <c r="E35" s="1147"/>
      <c r="F35" s="36">
        <v>16.12</v>
      </c>
      <c r="G35" s="37">
        <v>16.75</v>
      </c>
      <c r="H35" s="37">
        <v>15.4</v>
      </c>
      <c r="I35" s="37">
        <v>15.18</v>
      </c>
      <c r="J35" s="38">
        <v>14.84</v>
      </c>
      <c r="K35" s="22"/>
      <c r="L35" s="22"/>
      <c r="M35" s="22"/>
      <c r="N35" s="22"/>
      <c r="O35" s="22"/>
      <c r="P35" s="22"/>
    </row>
    <row r="36" spans="1:16" ht="39" customHeight="1" x14ac:dyDescent="0.15">
      <c r="A36" s="22"/>
      <c r="B36" s="35"/>
      <c r="C36" s="1145" t="s">
        <v>575</v>
      </c>
      <c r="D36" s="1146"/>
      <c r="E36" s="1147"/>
      <c r="F36" s="36">
        <v>5.94</v>
      </c>
      <c r="G36" s="37">
        <v>3.44</v>
      </c>
      <c r="H36" s="37">
        <v>6.13</v>
      </c>
      <c r="I36" s="37">
        <v>10.17</v>
      </c>
      <c r="J36" s="38">
        <v>13.97</v>
      </c>
      <c r="K36" s="22"/>
      <c r="L36" s="22"/>
      <c r="M36" s="22"/>
      <c r="N36" s="22"/>
      <c r="O36" s="22"/>
      <c r="P36" s="22"/>
    </row>
    <row r="37" spans="1:16" ht="39" customHeight="1" x14ac:dyDescent="0.15">
      <c r="A37" s="22"/>
      <c r="B37" s="35"/>
      <c r="C37" s="1145" t="s">
        <v>576</v>
      </c>
      <c r="D37" s="1146"/>
      <c r="E37" s="1147"/>
      <c r="F37" s="36">
        <v>1.36</v>
      </c>
      <c r="G37" s="37">
        <v>1.46</v>
      </c>
      <c r="H37" s="37">
        <v>1.66</v>
      </c>
      <c r="I37" s="37">
        <v>0.4</v>
      </c>
      <c r="J37" s="38">
        <v>0.1</v>
      </c>
      <c r="K37" s="22"/>
      <c r="L37" s="22"/>
      <c r="M37" s="22"/>
      <c r="N37" s="22"/>
      <c r="O37" s="22"/>
      <c r="P37" s="22"/>
    </row>
    <row r="38" spans="1:16" ht="39" customHeight="1" x14ac:dyDescent="0.15">
      <c r="A38" s="22"/>
      <c r="B38" s="35"/>
      <c r="C38" s="1145" t="s">
        <v>577</v>
      </c>
      <c r="D38" s="1146"/>
      <c r="E38" s="1147"/>
      <c r="F38" s="36">
        <v>0</v>
      </c>
      <c r="G38" s="37">
        <v>0</v>
      </c>
      <c r="H38" s="37">
        <v>0</v>
      </c>
      <c r="I38" s="37">
        <v>0.01</v>
      </c>
      <c r="J38" s="38">
        <v>0.01</v>
      </c>
      <c r="K38" s="22"/>
      <c r="L38" s="22"/>
      <c r="M38" s="22"/>
      <c r="N38" s="22"/>
      <c r="O38" s="22"/>
      <c r="P38" s="22"/>
    </row>
    <row r="39" spans="1:16" ht="39" customHeight="1" x14ac:dyDescent="0.15">
      <c r="A39" s="22"/>
      <c r="B39" s="35"/>
      <c r="C39" s="1145" t="s">
        <v>578</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579</v>
      </c>
      <c r="D42" s="1146"/>
      <c r="E42" s="1147"/>
      <c r="F42" s="36" t="s">
        <v>580</v>
      </c>
      <c r="G42" s="37" t="s">
        <v>581</v>
      </c>
      <c r="H42" s="37" t="s">
        <v>520</v>
      </c>
      <c r="I42" s="37" t="s">
        <v>520</v>
      </c>
      <c r="J42" s="38" t="s">
        <v>520</v>
      </c>
      <c r="K42" s="22"/>
      <c r="L42" s="22"/>
      <c r="M42" s="22"/>
      <c r="N42" s="22"/>
      <c r="O42" s="22"/>
      <c r="P42" s="22"/>
    </row>
    <row r="43" spans="1:16" ht="39" customHeight="1" thickBot="1" x14ac:dyDescent="0.2">
      <c r="A43" s="22"/>
      <c r="B43" s="40"/>
      <c r="C43" s="1148" t="s">
        <v>582</v>
      </c>
      <c r="D43" s="1149"/>
      <c r="E43" s="1150"/>
      <c r="F43" s="41" t="s">
        <v>520</v>
      </c>
      <c r="G43" s="42" t="s">
        <v>520</v>
      </c>
      <c r="H43" s="42">
        <v>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hgKnLBDfaY9wCY08GhgseCTGWRCeYxwMT2KEm7e5g2MVz4BJsFkXdsOIn/Q+c0ZHrPFSTj8R2x03yTAWBk3MA==" saltValue="D+TfBWm0nD11PE0KHwfy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355</v>
      </c>
      <c r="L45" s="60">
        <v>351</v>
      </c>
      <c r="M45" s="60">
        <v>356</v>
      </c>
      <c r="N45" s="60">
        <v>343</v>
      </c>
      <c r="O45" s="61">
        <v>311</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15">
      <c r="A48" s="48"/>
      <c r="B48" s="1155"/>
      <c r="C48" s="1156"/>
      <c r="D48" s="62"/>
      <c r="E48" s="1161" t="s">
        <v>14</v>
      </c>
      <c r="F48" s="1161"/>
      <c r="G48" s="1161"/>
      <c r="H48" s="1161"/>
      <c r="I48" s="1161"/>
      <c r="J48" s="1162"/>
      <c r="K48" s="63">
        <v>105</v>
      </c>
      <c r="L48" s="64">
        <v>101</v>
      </c>
      <c r="M48" s="64">
        <v>105</v>
      </c>
      <c r="N48" s="64">
        <v>101</v>
      </c>
      <c r="O48" s="65">
        <v>104</v>
      </c>
      <c r="P48" s="48"/>
      <c r="Q48" s="48"/>
      <c r="R48" s="48"/>
      <c r="S48" s="48"/>
      <c r="T48" s="48"/>
      <c r="U48" s="48"/>
    </row>
    <row r="49" spans="1:21" ht="30.75" customHeight="1" x14ac:dyDescent="0.15">
      <c r="A49" s="48"/>
      <c r="B49" s="1155"/>
      <c r="C49" s="1156"/>
      <c r="D49" s="62"/>
      <c r="E49" s="1161" t="s">
        <v>15</v>
      </c>
      <c r="F49" s="1161"/>
      <c r="G49" s="1161"/>
      <c r="H49" s="1161"/>
      <c r="I49" s="1161"/>
      <c r="J49" s="1162"/>
      <c r="K49" s="63">
        <v>6</v>
      </c>
      <c r="L49" s="64">
        <v>5</v>
      </c>
      <c r="M49" s="64">
        <v>6</v>
      </c>
      <c r="N49" s="64">
        <v>8</v>
      </c>
      <c r="O49" s="65">
        <v>8</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520</v>
      </c>
      <c r="L50" s="64" t="s">
        <v>520</v>
      </c>
      <c r="M50" s="64" t="s">
        <v>520</v>
      </c>
      <c r="N50" s="64" t="s">
        <v>520</v>
      </c>
      <c r="O50" s="65" t="s">
        <v>520</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520</v>
      </c>
      <c r="L51" s="64" t="s">
        <v>520</v>
      </c>
      <c r="M51" s="64" t="s">
        <v>520</v>
      </c>
      <c r="N51" s="64" t="s">
        <v>520</v>
      </c>
      <c r="O51" s="65" t="s">
        <v>520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346</v>
      </c>
      <c r="L52" s="64">
        <v>345</v>
      </c>
      <c r="M52" s="64">
        <v>342</v>
      </c>
      <c r="N52" s="64">
        <v>321</v>
      </c>
      <c r="O52" s="65">
        <v>301</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120</v>
      </c>
      <c r="L53" s="69">
        <v>112</v>
      </c>
      <c r="M53" s="69">
        <v>125</v>
      </c>
      <c r="N53" s="69">
        <v>131</v>
      </c>
      <c r="O53" s="70">
        <v>122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b6MTrPSm/8J6mYy0lYs3eQ2TE7nUCvy3JBY/AclhQzC/0ajsgeYE+y5lSWgrQYfYJMV2LHUaN8HMZflIAGz7Q==" saltValue="Tra+ELhDXqfGUn8TTiFo0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561</v>
      </c>
      <c r="J40" s="103" t="s">
        <v>562</v>
      </c>
      <c r="K40" s="103" t="s">
        <v>563</v>
      </c>
      <c r="L40" s="103" t="s">
        <v>564</v>
      </c>
      <c r="M40" s="104" t="s">
        <v>565</v>
      </c>
    </row>
    <row r="41" spans="2:13" ht="27.75" customHeight="1" x14ac:dyDescent="0.15">
      <c r="B41" s="1184" t="s">
        <v>31</v>
      </c>
      <c r="C41" s="1185"/>
      <c r="D41" s="105"/>
      <c r="E41" s="1190" t="s">
        <v>32</v>
      </c>
      <c r="F41" s="1190"/>
      <c r="G41" s="1190"/>
      <c r="H41" s="1191"/>
      <c r="I41" s="355">
        <v>3232</v>
      </c>
      <c r="J41" s="356">
        <v>3111</v>
      </c>
      <c r="K41" s="356">
        <v>2921</v>
      </c>
      <c r="L41" s="356">
        <v>2823</v>
      </c>
      <c r="M41" s="357">
        <v>2727</v>
      </c>
    </row>
    <row r="42" spans="2:13" ht="27.75" customHeight="1" x14ac:dyDescent="0.15">
      <c r="B42" s="1186"/>
      <c r="C42" s="1187"/>
      <c r="D42" s="106"/>
      <c r="E42" s="1192" t="s">
        <v>33</v>
      </c>
      <c r="F42" s="1192"/>
      <c r="G42" s="1192"/>
      <c r="H42" s="1193"/>
      <c r="I42" s="358">
        <v>23</v>
      </c>
      <c r="J42" s="359">
        <v>23</v>
      </c>
      <c r="K42" s="359">
        <v>23</v>
      </c>
      <c r="L42" s="359" t="s">
        <v>520</v>
      </c>
      <c r="M42" s="360" t="s">
        <v>520</v>
      </c>
    </row>
    <row r="43" spans="2:13" ht="27.75" customHeight="1" x14ac:dyDescent="0.15">
      <c r="B43" s="1186"/>
      <c r="C43" s="1187"/>
      <c r="D43" s="106"/>
      <c r="E43" s="1192" t="s">
        <v>34</v>
      </c>
      <c r="F43" s="1192"/>
      <c r="G43" s="1192"/>
      <c r="H43" s="1193"/>
      <c r="I43" s="358">
        <v>1653</v>
      </c>
      <c r="J43" s="359">
        <v>1535</v>
      </c>
      <c r="K43" s="359">
        <v>1495</v>
      </c>
      <c r="L43" s="359">
        <v>1374</v>
      </c>
      <c r="M43" s="360">
        <v>1280</v>
      </c>
    </row>
    <row r="44" spans="2:13" ht="27.75" customHeight="1" x14ac:dyDescent="0.15">
      <c r="B44" s="1186"/>
      <c r="C44" s="1187"/>
      <c r="D44" s="106"/>
      <c r="E44" s="1192" t="s">
        <v>35</v>
      </c>
      <c r="F44" s="1192"/>
      <c r="G44" s="1192"/>
      <c r="H44" s="1193"/>
      <c r="I44" s="358">
        <v>70</v>
      </c>
      <c r="J44" s="359">
        <v>64</v>
      </c>
      <c r="K44" s="359">
        <v>58</v>
      </c>
      <c r="L44" s="359">
        <v>66</v>
      </c>
      <c r="M44" s="360">
        <v>81</v>
      </c>
    </row>
    <row r="45" spans="2:13" ht="27.75" customHeight="1" x14ac:dyDescent="0.15">
      <c r="B45" s="1186"/>
      <c r="C45" s="1187"/>
      <c r="D45" s="106"/>
      <c r="E45" s="1192" t="s">
        <v>36</v>
      </c>
      <c r="F45" s="1192"/>
      <c r="G45" s="1192"/>
      <c r="H45" s="1193"/>
      <c r="I45" s="358">
        <v>281</v>
      </c>
      <c r="J45" s="359">
        <v>275</v>
      </c>
      <c r="K45" s="359">
        <v>179</v>
      </c>
      <c r="L45" s="359">
        <v>116</v>
      </c>
      <c r="M45" s="360">
        <v>140</v>
      </c>
    </row>
    <row r="46" spans="2:13" ht="27.75" customHeight="1" x14ac:dyDescent="0.15">
      <c r="B46" s="1186"/>
      <c r="C46" s="1187"/>
      <c r="D46" s="107"/>
      <c r="E46" s="1192" t="s">
        <v>37</v>
      </c>
      <c r="F46" s="1192"/>
      <c r="G46" s="1192"/>
      <c r="H46" s="1193"/>
      <c r="I46" s="358" t="s">
        <v>520</v>
      </c>
      <c r="J46" s="359" t="s">
        <v>520</v>
      </c>
      <c r="K46" s="359" t="s">
        <v>520</v>
      </c>
      <c r="L46" s="359" t="s">
        <v>520</v>
      </c>
      <c r="M46" s="360" t="s">
        <v>520</v>
      </c>
    </row>
    <row r="47" spans="2:13" ht="27.75" customHeight="1" x14ac:dyDescent="0.15">
      <c r="B47" s="1186"/>
      <c r="C47" s="1187"/>
      <c r="D47" s="108"/>
      <c r="E47" s="1194" t="s">
        <v>38</v>
      </c>
      <c r="F47" s="1195"/>
      <c r="G47" s="1195"/>
      <c r="H47" s="1196"/>
      <c r="I47" s="358" t="s">
        <v>520</v>
      </c>
      <c r="J47" s="359" t="s">
        <v>520</v>
      </c>
      <c r="K47" s="359" t="s">
        <v>520</v>
      </c>
      <c r="L47" s="359" t="s">
        <v>520</v>
      </c>
      <c r="M47" s="360" t="s">
        <v>520</v>
      </c>
    </row>
    <row r="48" spans="2:13" ht="27.75" customHeight="1" x14ac:dyDescent="0.15">
      <c r="B48" s="1186"/>
      <c r="C48" s="1187"/>
      <c r="D48" s="106"/>
      <c r="E48" s="1192" t="s">
        <v>39</v>
      </c>
      <c r="F48" s="1192"/>
      <c r="G48" s="1192"/>
      <c r="H48" s="1193"/>
      <c r="I48" s="358" t="s">
        <v>520</v>
      </c>
      <c r="J48" s="359" t="s">
        <v>520</v>
      </c>
      <c r="K48" s="359" t="s">
        <v>520</v>
      </c>
      <c r="L48" s="359" t="s">
        <v>520</v>
      </c>
      <c r="M48" s="360" t="s">
        <v>520</v>
      </c>
    </row>
    <row r="49" spans="2:13" ht="27.75" customHeight="1" x14ac:dyDescent="0.15">
      <c r="B49" s="1188"/>
      <c r="C49" s="1189"/>
      <c r="D49" s="106"/>
      <c r="E49" s="1192" t="s">
        <v>40</v>
      </c>
      <c r="F49" s="1192"/>
      <c r="G49" s="1192"/>
      <c r="H49" s="1193"/>
      <c r="I49" s="358" t="s">
        <v>520</v>
      </c>
      <c r="J49" s="359" t="s">
        <v>520</v>
      </c>
      <c r="K49" s="359" t="s">
        <v>520</v>
      </c>
      <c r="L49" s="359" t="s">
        <v>520</v>
      </c>
      <c r="M49" s="360" t="s">
        <v>520</v>
      </c>
    </row>
    <row r="50" spans="2:13" ht="27.75" customHeight="1" x14ac:dyDescent="0.15">
      <c r="B50" s="1197" t="s">
        <v>41</v>
      </c>
      <c r="C50" s="1198"/>
      <c r="D50" s="109"/>
      <c r="E50" s="1192" t="s">
        <v>42</v>
      </c>
      <c r="F50" s="1192"/>
      <c r="G50" s="1192"/>
      <c r="H50" s="1193"/>
      <c r="I50" s="358">
        <v>1210</v>
      </c>
      <c r="J50" s="359">
        <v>1150</v>
      </c>
      <c r="K50" s="359">
        <v>1151</v>
      </c>
      <c r="L50" s="359">
        <v>1249</v>
      </c>
      <c r="M50" s="360">
        <v>1348</v>
      </c>
    </row>
    <row r="51" spans="2:13" ht="27.75" customHeight="1" x14ac:dyDescent="0.15">
      <c r="B51" s="1186"/>
      <c r="C51" s="1187"/>
      <c r="D51" s="106"/>
      <c r="E51" s="1192" t="s">
        <v>43</v>
      </c>
      <c r="F51" s="1192"/>
      <c r="G51" s="1192"/>
      <c r="H51" s="1193"/>
      <c r="I51" s="358">
        <v>13</v>
      </c>
      <c r="J51" s="359">
        <v>27</v>
      </c>
      <c r="K51" s="359">
        <v>30</v>
      </c>
      <c r="L51" s="359">
        <v>31</v>
      </c>
      <c r="M51" s="360">
        <v>24</v>
      </c>
    </row>
    <row r="52" spans="2:13" ht="27.75" customHeight="1" x14ac:dyDescent="0.15">
      <c r="B52" s="1188"/>
      <c r="C52" s="1189"/>
      <c r="D52" s="106"/>
      <c r="E52" s="1192" t="s">
        <v>44</v>
      </c>
      <c r="F52" s="1192"/>
      <c r="G52" s="1192"/>
      <c r="H52" s="1193"/>
      <c r="I52" s="358">
        <v>3366</v>
      </c>
      <c r="J52" s="359">
        <v>3194</v>
      </c>
      <c r="K52" s="359">
        <v>2998</v>
      </c>
      <c r="L52" s="359">
        <v>2921</v>
      </c>
      <c r="M52" s="360">
        <v>2717</v>
      </c>
    </row>
    <row r="53" spans="2:13" ht="27.75" customHeight="1" thickBot="1" x14ac:dyDescent="0.2">
      <c r="B53" s="1199" t="s">
        <v>45</v>
      </c>
      <c r="C53" s="1200"/>
      <c r="D53" s="110"/>
      <c r="E53" s="1201" t="s">
        <v>46</v>
      </c>
      <c r="F53" s="1201"/>
      <c r="G53" s="1201"/>
      <c r="H53" s="1202"/>
      <c r="I53" s="361">
        <v>670</v>
      </c>
      <c r="J53" s="362">
        <v>637</v>
      </c>
      <c r="K53" s="362">
        <v>497</v>
      </c>
      <c r="L53" s="362">
        <v>178</v>
      </c>
      <c r="M53" s="363">
        <v>140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MKD+nQ5KxGjdi/pABj2rvcMdVUxRJKz77oz1Bfj3axHsjmA4J/921nY/yJuUtiFiZAobuvCZpwIOSW9GM/UNAA==" saltValue="GnSP1483/WB7T+wD/oIT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49</v>
      </c>
      <c r="D55" s="1211"/>
      <c r="E55" s="1212"/>
      <c r="F55" s="122">
        <v>666</v>
      </c>
      <c r="G55" s="122">
        <v>764</v>
      </c>
      <c r="H55" s="123">
        <v>863</v>
      </c>
    </row>
    <row r="56" spans="2:8" ht="52.5" customHeight="1" x14ac:dyDescent="0.15">
      <c r="B56" s="124"/>
      <c r="C56" s="1213" t="s">
        <v>50</v>
      </c>
      <c r="D56" s="1213"/>
      <c r="E56" s="1214"/>
      <c r="F56" s="125">
        <v>485</v>
      </c>
      <c r="G56" s="125">
        <v>485</v>
      </c>
      <c r="H56" s="126">
        <v>485</v>
      </c>
    </row>
    <row r="57" spans="2:8" ht="53.25" customHeight="1" x14ac:dyDescent="0.15">
      <c r="B57" s="124"/>
      <c r="C57" s="1215" t="s">
        <v>51</v>
      </c>
      <c r="D57" s="1215"/>
      <c r="E57" s="1216"/>
      <c r="F57" s="127">
        <v>205</v>
      </c>
      <c r="G57" s="127">
        <v>210</v>
      </c>
      <c r="H57" s="128">
        <v>254</v>
      </c>
    </row>
    <row r="58" spans="2:8" ht="45.75" customHeight="1" x14ac:dyDescent="0.15">
      <c r="B58" s="129"/>
      <c r="C58" s="1203" t="s">
        <v>52</v>
      </c>
      <c r="D58" s="1204"/>
      <c r="E58" s="1205"/>
      <c r="F58" s="130"/>
      <c r="G58" s="130"/>
      <c r="H58" s="131"/>
    </row>
    <row r="59" spans="2:8" ht="45.75" customHeight="1" x14ac:dyDescent="0.15">
      <c r="B59" s="129"/>
      <c r="C59" s="1203" t="s">
        <v>53</v>
      </c>
      <c r="D59" s="1204"/>
      <c r="E59" s="1205"/>
      <c r="F59" s="130"/>
      <c r="G59" s="130"/>
      <c r="H59" s="131"/>
    </row>
    <row r="60" spans="2:8" ht="45.75" customHeight="1" x14ac:dyDescent="0.15">
      <c r="B60" s="129"/>
      <c r="C60" s="1203" t="s">
        <v>53</v>
      </c>
      <c r="D60" s="1204"/>
      <c r="E60" s="1205"/>
      <c r="F60" s="130"/>
      <c r="G60" s="130"/>
      <c r="H60" s="131"/>
    </row>
    <row r="61" spans="2:8" ht="45.75" customHeight="1" x14ac:dyDescent="0.15">
      <c r="B61" s="129"/>
      <c r="C61" s="1203" t="s">
        <v>53</v>
      </c>
      <c r="D61" s="1204"/>
      <c r="E61" s="1205"/>
      <c r="F61" s="130"/>
      <c r="G61" s="130"/>
      <c r="H61" s="131"/>
    </row>
    <row r="62" spans="2:8" ht="45.75" customHeight="1" thickBot="1" x14ac:dyDescent="0.2">
      <c r="B62" s="132"/>
      <c r="C62" s="1206" t="s">
        <v>53</v>
      </c>
      <c r="D62" s="1207"/>
      <c r="E62" s="1208"/>
      <c r="F62" s="133"/>
      <c r="G62" s="133"/>
      <c r="H62" s="134"/>
    </row>
    <row r="63" spans="2:8" ht="52.5" customHeight="1" thickBot="1" x14ac:dyDescent="0.2">
      <c r="B63" s="135"/>
      <c r="C63" s="1209" t="s">
        <v>54</v>
      </c>
      <c r="D63" s="1209"/>
      <c r="E63" s="1210"/>
      <c r="F63" s="136">
        <v>1356</v>
      </c>
      <c r="G63" s="136">
        <v>1459</v>
      </c>
      <c r="H63" s="137">
        <v>1602</v>
      </c>
    </row>
    <row r="64" spans="2:8" x14ac:dyDescent="0.15"/>
  </sheetData>
  <sheetProtection algorithmName="SHA-512" hashValue="0XDgw2hblEZSSEFjBnDsvtTgSs5cZrESPpKE+qCDvgNIhbm63PUMrPW92odepfe7R+h90E2c2h2zVM0Dysio+w==" saltValue="nnJXv811qT+SQMJQDaLm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559</v>
      </c>
      <c r="G2" s="151"/>
      <c r="H2" s="152"/>
    </row>
    <row r="3" spans="1:8" x14ac:dyDescent="0.15">
      <c r="A3" s="148" t="s">
        <v>552</v>
      </c>
      <c r="B3" s="153"/>
      <c r="C3" s="154"/>
      <c r="D3" s="155">
        <v>76441</v>
      </c>
      <c r="E3" s="156"/>
      <c r="F3" s="157">
        <v>121449</v>
      </c>
      <c r="G3" s="158"/>
      <c r="H3" s="159"/>
    </row>
    <row r="4" spans="1:8" x14ac:dyDescent="0.15">
      <c r="A4" s="160"/>
      <c r="B4" s="161"/>
      <c r="C4" s="162"/>
      <c r="D4" s="163">
        <v>44712</v>
      </c>
      <c r="E4" s="164"/>
      <c r="F4" s="165">
        <v>62922</v>
      </c>
      <c r="G4" s="166"/>
      <c r="H4" s="167"/>
    </row>
    <row r="5" spans="1:8" x14ac:dyDescent="0.15">
      <c r="A5" s="148" t="s">
        <v>554</v>
      </c>
      <c r="B5" s="153"/>
      <c r="C5" s="154"/>
      <c r="D5" s="155">
        <v>36379</v>
      </c>
      <c r="E5" s="156"/>
      <c r="F5" s="157">
        <v>145139</v>
      </c>
      <c r="G5" s="158"/>
      <c r="H5" s="159"/>
    </row>
    <row r="6" spans="1:8" x14ac:dyDescent="0.15">
      <c r="A6" s="160"/>
      <c r="B6" s="161"/>
      <c r="C6" s="162"/>
      <c r="D6" s="163">
        <v>30114</v>
      </c>
      <c r="E6" s="164"/>
      <c r="F6" s="165">
        <v>83762</v>
      </c>
      <c r="G6" s="166"/>
      <c r="H6" s="167"/>
    </row>
    <row r="7" spans="1:8" x14ac:dyDescent="0.15">
      <c r="A7" s="148" t="s">
        <v>555</v>
      </c>
      <c r="B7" s="153"/>
      <c r="C7" s="154"/>
      <c r="D7" s="155">
        <v>36590</v>
      </c>
      <c r="E7" s="156"/>
      <c r="F7" s="157">
        <v>125391</v>
      </c>
      <c r="G7" s="158"/>
      <c r="H7" s="159"/>
    </row>
    <row r="8" spans="1:8" x14ac:dyDescent="0.15">
      <c r="A8" s="160"/>
      <c r="B8" s="161"/>
      <c r="C8" s="162"/>
      <c r="D8" s="163">
        <v>20876</v>
      </c>
      <c r="E8" s="164"/>
      <c r="F8" s="165">
        <v>68516</v>
      </c>
      <c r="G8" s="166"/>
      <c r="H8" s="167"/>
    </row>
    <row r="9" spans="1:8" x14ac:dyDescent="0.15">
      <c r="A9" s="148" t="s">
        <v>556</v>
      </c>
      <c r="B9" s="153"/>
      <c r="C9" s="154"/>
      <c r="D9" s="155">
        <v>17915</v>
      </c>
      <c r="E9" s="156"/>
      <c r="F9" s="157">
        <v>138402</v>
      </c>
      <c r="G9" s="158"/>
      <c r="H9" s="159"/>
    </row>
    <row r="10" spans="1:8" x14ac:dyDescent="0.15">
      <c r="A10" s="160"/>
      <c r="B10" s="161"/>
      <c r="C10" s="162"/>
      <c r="D10" s="163">
        <v>10510</v>
      </c>
      <c r="E10" s="164"/>
      <c r="F10" s="165">
        <v>70652</v>
      </c>
      <c r="G10" s="166"/>
      <c r="H10" s="167"/>
    </row>
    <row r="11" spans="1:8" x14ac:dyDescent="0.15">
      <c r="A11" s="148" t="s">
        <v>557</v>
      </c>
      <c r="B11" s="153"/>
      <c r="C11" s="154"/>
      <c r="D11" s="155">
        <v>22696</v>
      </c>
      <c r="E11" s="156"/>
      <c r="F11" s="157">
        <v>146367</v>
      </c>
      <c r="G11" s="158"/>
      <c r="H11" s="159"/>
    </row>
    <row r="12" spans="1:8" x14ac:dyDescent="0.15">
      <c r="A12" s="160"/>
      <c r="B12" s="161"/>
      <c r="C12" s="168"/>
      <c r="D12" s="163">
        <v>16251</v>
      </c>
      <c r="E12" s="164"/>
      <c r="F12" s="165">
        <v>79441</v>
      </c>
      <c r="G12" s="166"/>
      <c r="H12" s="167"/>
    </row>
    <row r="13" spans="1:8" x14ac:dyDescent="0.15">
      <c r="A13" s="148"/>
      <c r="B13" s="153"/>
      <c r="C13" s="169"/>
      <c r="D13" s="170">
        <v>38004</v>
      </c>
      <c r="E13" s="171"/>
      <c r="F13" s="172">
        <v>135350</v>
      </c>
      <c r="G13" s="173"/>
      <c r="H13" s="159"/>
    </row>
    <row r="14" spans="1:8" x14ac:dyDescent="0.15">
      <c r="A14" s="160"/>
      <c r="B14" s="161"/>
      <c r="C14" s="162"/>
      <c r="D14" s="163">
        <v>24493</v>
      </c>
      <c r="E14" s="164"/>
      <c r="F14" s="165">
        <v>73059</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4.8</v>
      </c>
      <c r="C19" s="174">
        <f>ROUND(VALUE(SUBSTITUTE(実質収支比率等に係る経年分析!G$48,"▲","-")),2)</f>
        <v>2.27</v>
      </c>
      <c r="D19" s="174">
        <f>ROUND(VALUE(SUBSTITUTE(実質収支比率等に係る経年分析!H$48,"▲","-")),2)</f>
        <v>6.14</v>
      </c>
      <c r="E19" s="174">
        <f>ROUND(VALUE(SUBSTITUTE(実質収支比率等に係る経年分析!I$48,"▲","-")),2)</f>
        <v>10.17</v>
      </c>
      <c r="F19" s="174">
        <f>ROUND(VALUE(SUBSTITUTE(実質収支比率等に係る経年分析!J$48,"▲","-")),2)</f>
        <v>13.98</v>
      </c>
    </row>
    <row r="20" spans="1:11" x14ac:dyDescent="0.15">
      <c r="A20" s="174" t="s">
        <v>58</v>
      </c>
      <c r="B20" s="174">
        <f>ROUND(VALUE(SUBSTITUTE(実質収支比率等に係る経年分析!F$47,"▲","-")),2)</f>
        <v>32.549999999999997</v>
      </c>
      <c r="C20" s="174">
        <f>ROUND(VALUE(SUBSTITUTE(実質収支比率等に係る経年分析!G$47,"▲","-")),2)</f>
        <v>30.16</v>
      </c>
      <c r="D20" s="174">
        <f>ROUND(VALUE(SUBSTITUTE(実質収支比率等に係る経年分析!H$47,"▲","-")),2)</f>
        <v>27.89</v>
      </c>
      <c r="E20" s="174">
        <f>ROUND(VALUE(SUBSTITUTE(実質収支比率等に係る経年分析!I$47,"▲","-")),2)</f>
        <v>30.6</v>
      </c>
      <c r="F20" s="174">
        <f>ROUND(VALUE(SUBSTITUTE(実質収支比率等に係る経年分析!J$47,"▲","-")),2)</f>
        <v>35</v>
      </c>
    </row>
    <row r="21" spans="1:11" x14ac:dyDescent="0.15">
      <c r="A21" s="174" t="s">
        <v>59</v>
      </c>
      <c r="B21" s="174">
        <f>IF(ISNUMBER(VALUE(SUBSTITUTE(実質収支比率等に係る経年分析!F$49,"▲","-"))),ROUND(VALUE(SUBSTITUTE(実質収支比率等に係る経年分析!F$49,"▲","-")),2),NA())</f>
        <v>-12.01</v>
      </c>
      <c r="C21" s="174">
        <f>IF(ISNUMBER(VALUE(SUBSTITUTE(実質収支比率等に係る経年分析!G$49,"▲","-"))),ROUND(VALUE(SUBSTITUTE(実質収支比率等に係る経年分析!G$49,"▲","-")),2),NA())</f>
        <v>-5.27</v>
      </c>
      <c r="D21" s="174">
        <f>IF(ISNUMBER(VALUE(SUBSTITUTE(実質収支比率等に係る経年分析!H$49,"▲","-"))),ROUND(VALUE(SUBSTITUTE(実質収支比率等に係る経年分析!H$49,"▲","-")),2),NA())</f>
        <v>4.05</v>
      </c>
      <c r="E21" s="174">
        <f>IF(ISNUMBER(VALUE(SUBSTITUTE(実質収支比率等に係る経年分析!I$49,"▲","-"))),ROUND(VALUE(SUBSTITUTE(実質収支比率等に係る経年分析!I$49,"▲","-")),2),NA())</f>
        <v>8.25</v>
      </c>
      <c r="F21" s="174">
        <f>IF(ISNUMBER(VALUE(SUBSTITUTE(実質収支比率等に係る経年分析!J$49,"▲","-"))),ROUND(VALUE(SUBSTITUTE(実質収支比率等に係る経年分析!J$49,"▲","-")),2),NA())</f>
        <v>7.66</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1.1399999999999999</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1.1599999999999999</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3.44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10.17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13.97</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16.12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16.75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15.18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14.84</v>
      </c>
    </row>
    <row r="36" spans="1:16" x14ac:dyDescent="0.15">
      <c r="A36" s="175" t="str">
        <f>IF(連結実質赤字比率に係る赤字・黒字の構成分析!C$34="",NA(),連結実質赤字比率に係る赤字・黒字の構成分析!C$34)</f>
        <v>国民健康保険特別会計</v>
      </c>
      <c r="B36" s="175">
        <f>IF(ROUND(VALUE(SUBSTITUTE(連結実質赤字比率に係る赤字・黒字の構成分析!F$34,"▲", "-")), 2) &lt; 0, ABS(ROUND(VALUE(SUBSTITUTE(連結実質赤字比率に係る赤字・黒字の構成分析!F$34,"▲", "-")), 2)), NA())</f>
        <v>2.9</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1.01</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0.36</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0.28000000000000003</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0.2</v>
      </c>
      <c r="K36" s="175" t="e">
        <f>IF(ROUND(VALUE(SUBSTITUTE(連結実質赤字比率に係る赤字・黒字の構成分析!J$34,"▲", "-")), 2) &gt;= 0, ABS(ROUND(VALUE(SUBSTITUTE(連結実質赤字比率に係る赤字・黒字の構成分析!J$34,"▲", "-")), 2)), NA())</f>
        <v>#N/A</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346</v>
      </c>
      <c r="E42" s="176"/>
      <c r="F42" s="176"/>
      <c r="G42" s="176">
        <f>'実質公債費比率（分子）の構造'!L$52</f>
        <v>345</v>
      </c>
      <c r="H42" s="176"/>
      <c r="I42" s="176"/>
      <c r="J42" s="176">
        <f>'実質公債費比率（分子）の構造'!M$52</f>
        <v>342</v>
      </c>
      <c r="K42" s="176"/>
      <c r="L42" s="176"/>
      <c r="M42" s="176">
        <f>'実質公債費比率（分子）の構造'!N$52</f>
        <v>321</v>
      </c>
      <c r="N42" s="176"/>
      <c r="O42" s="176"/>
      <c r="P42" s="176">
        <f>'実質公債費比率（分子）の構造'!O$52</f>
        <v>301</v>
      </c>
    </row>
    <row r="43" spans="1:16" x14ac:dyDescent="0.15">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69</v>
      </c>
      <c r="B45" s="176">
        <f>'実質公債費比率（分子）の構造'!K$49</f>
        <v>6</v>
      </c>
      <c r="C45" s="176"/>
      <c r="D45" s="176"/>
      <c r="E45" s="176">
        <f>'実質公債費比率（分子）の構造'!L$49</f>
        <v>5</v>
      </c>
      <c r="F45" s="176"/>
      <c r="G45" s="176"/>
      <c r="H45" s="176">
        <f>'実質公債費比率（分子）の構造'!M$49</f>
        <v>6</v>
      </c>
      <c r="I45" s="176"/>
      <c r="J45" s="176"/>
      <c r="K45" s="176">
        <f>'実質公債費比率（分子）の構造'!N$49</f>
        <v>8</v>
      </c>
      <c r="L45" s="176"/>
      <c r="M45" s="176"/>
      <c r="N45" s="176">
        <f>'実質公債費比率（分子）の構造'!O$49</f>
        <v>8</v>
      </c>
      <c r="O45" s="176"/>
      <c r="P45" s="176"/>
    </row>
    <row r="46" spans="1:16" x14ac:dyDescent="0.15">
      <c r="A46" s="176" t="s">
        <v>70</v>
      </c>
      <c r="B46" s="176">
        <f>'実質公債費比率（分子）の構造'!K$48</f>
        <v>105</v>
      </c>
      <c r="C46" s="176"/>
      <c r="D46" s="176"/>
      <c r="E46" s="176">
        <f>'実質公債費比率（分子）の構造'!L$48</f>
        <v>101</v>
      </c>
      <c r="F46" s="176"/>
      <c r="G46" s="176"/>
      <c r="H46" s="176">
        <f>'実質公債費比率（分子）の構造'!M$48</f>
        <v>105</v>
      </c>
      <c r="I46" s="176"/>
      <c r="J46" s="176"/>
      <c r="K46" s="176">
        <f>'実質公債費比率（分子）の構造'!N$48</f>
        <v>101</v>
      </c>
      <c r="L46" s="176"/>
      <c r="M46" s="176"/>
      <c r="N46" s="176">
        <f>'実質公債費比率（分子）の構造'!O$48</f>
        <v>104</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355</v>
      </c>
      <c r="C49" s="176"/>
      <c r="D49" s="176"/>
      <c r="E49" s="176">
        <f>'実質公債費比率（分子）の構造'!L$45</f>
        <v>351</v>
      </c>
      <c r="F49" s="176"/>
      <c r="G49" s="176"/>
      <c r="H49" s="176">
        <f>'実質公債費比率（分子）の構造'!M$45</f>
        <v>356</v>
      </c>
      <c r="I49" s="176"/>
      <c r="J49" s="176"/>
      <c r="K49" s="176">
        <f>'実質公債費比率（分子）の構造'!N$45</f>
        <v>343</v>
      </c>
      <c r="L49" s="176"/>
      <c r="M49" s="176"/>
      <c r="N49" s="176">
        <f>'実質公債費比率（分子）の構造'!O$45</f>
        <v>311</v>
      </c>
      <c r="O49" s="176"/>
      <c r="P49" s="176"/>
    </row>
    <row r="50" spans="1:16" x14ac:dyDescent="0.15">
      <c r="A50" s="176" t="s">
        <v>74</v>
      </c>
      <c r="B50" s="176" t="e">
        <f>NA()</f>
        <v>#N/A</v>
      </c>
      <c r="C50" s="176">
        <f>IF(ISNUMBER('実質公債費比率（分子）の構造'!K$53),'実質公債費比率（分子）の構造'!K$53,NA())</f>
        <v>120</v>
      </c>
      <c r="D50" s="176" t="e">
        <f>NA()</f>
        <v>#N/A</v>
      </c>
      <c r="E50" s="176" t="e">
        <f>NA()</f>
        <v>#N/A</v>
      </c>
      <c r="F50" s="176">
        <f>IF(ISNUMBER('実質公債費比率（分子）の構造'!L$53),'実質公債費比率（分子）の構造'!L$53,NA())</f>
        <v>112</v>
      </c>
      <c r="G50" s="176" t="e">
        <f>NA()</f>
        <v>#N/A</v>
      </c>
      <c r="H50" s="176" t="e">
        <f>NA()</f>
        <v>#N/A</v>
      </c>
      <c r="I50" s="176">
        <f>IF(ISNUMBER('実質公債費比率（分子）の構造'!M$53),'実質公債費比率（分子）の構造'!M$53,NA())</f>
        <v>125</v>
      </c>
      <c r="J50" s="176" t="e">
        <f>NA()</f>
        <v>#N/A</v>
      </c>
      <c r="K50" s="176" t="e">
        <f>NA()</f>
        <v>#N/A</v>
      </c>
      <c r="L50" s="176">
        <f>IF(ISNUMBER('実質公債費比率（分子）の構造'!N$53),'実質公債費比率（分子）の構造'!N$53,NA())</f>
        <v>131</v>
      </c>
      <c r="M50" s="176" t="e">
        <f>NA()</f>
        <v>#N/A</v>
      </c>
      <c r="N50" s="176" t="e">
        <f>NA()</f>
        <v>#N/A</v>
      </c>
      <c r="O50" s="176">
        <f>IF(ISNUMBER('実質公債費比率（分子）の構造'!O$53),'実質公債費比率（分子）の構造'!O$53,NA())</f>
        <v>122</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44</v>
      </c>
      <c r="B56" s="175"/>
      <c r="C56" s="175"/>
      <c r="D56" s="175">
        <f>'将来負担比率（分子）の構造'!I$52</f>
        <v>3366</v>
      </c>
      <c r="E56" s="175"/>
      <c r="F56" s="175"/>
      <c r="G56" s="175">
        <f>'将来負担比率（分子）の構造'!J$52</f>
        <v>3194</v>
      </c>
      <c r="H56" s="175"/>
      <c r="I56" s="175"/>
      <c r="J56" s="175">
        <f>'将来負担比率（分子）の構造'!K$52</f>
        <v>2998</v>
      </c>
      <c r="K56" s="175"/>
      <c r="L56" s="175"/>
      <c r="M56" s="175">
        <f>'将来負担比率（分子）の構造'!L$52</f>
        <v>2921</v>
      </c>
      <c r="N56" s="175"/>
      <c r="O56" s="175"/>
      <c r="P56" s="175">
        <f>'将来負担比率（分子）の構造'!M$52</f>
        <v>2717</v>
      </c>
    </row>
    <row r="57" spans="1:16" x14ac:dyDescent="0.15">
      <c r="A57" s="175" t="s">
        <v>43</v>
      </c>
      <c r="B57" s="175"/>
      <c r="C57" s="175"/>
      <c r="D57" s="175">
        <f>'将来負担比率（分子）の構造'!I$51</f>
        <v>13</v>
      </c>
      <c r="E57" s="175"/>
      <c r="F57" s="175"/>
      <c r="G57" s="175">
        <f>'将来負担比率（分子）の構造'!J$51</f>
        <v>27</v>
      </c>
      <c r="H57" s="175"/>
      <c r="I57" s="175"/>
      <c r="J57" s="175">
        <f>'将来負担比率（分子）の構造'!K$51</f>
        <v>30</v>
      </c>
      <c r="K57" s="175"/>
      <c r="L57" s="175"/>
      <c r="M57" s="175">
        <f>'将来負担比率（分子）の構造'!L$51</f>
        <v>31</v>
      </c>
      <c r="N57" s="175"/>
      <c r="O57" s="175"/>
      <c r="P57" s="175">
        <f>'将来負担比率（分子）の構造'!M$51</f>
        <v>24</v>
      </c>
    </row>
    <row r="58" spans="1:16" x14ac:dyDescent="0.15">
      <c r="A58" s="175" t="s">
        <v>42</v>
      </c>
      <c r="B58" s="175"/>
      <c r="C58" s="175"/>
      <c r="D58" s="175">
        <f>'将来負担比率（分子）の構造'!I$50</f>
        <v>1210</v>
      </c>
      <c r="E58" s="175"/>
      <c r="F58" s="175"/>
      <c r="G58" s="175">
        <f>'将来負担比率（分子）の構造'!J$50</f>
        <v>1150</v>
      </c>
      <c r="H58" s="175"/>
      <c r="I58" s="175"/>
      <c r="J58" s="175">
        <f>'将来負担比率（分子）の構造'!K$50</f>
        <v>1151</v>
      </c>
      <c r="K58" s="175"/>
      <c r="L58" s="175"/>
      <c r="M58" s="175">
        <f>'将来負担比率（分子）の構造'!L$50</f>
        <v>1249</v>
      </c>
      <c r="N58" s="175"/>
      <c r="O58" s="175"/>
      <c r="P58" s="175">
        <f>'将来負担比率（分子）の構造'!M$50</f>
        <v>1348</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281</v>
      </c>
      <c r="C62" s="175"/>
      <c r="D62" s="175"/>
      <c r="E62" s="175">
        <f>'将来負担比率（分子）の構造'!J$45</f>
        <v>275</v>
      </c>
      <c r="F62" s="175"/>
      <c r="G62" s="175"/>
      <c r="H62" s="175">
        <f>'将来負担比率（分子）の構造'!K$45</f>
        <v>179</v>
      </c>
      <c r="I62" s="175"/>
      <c r="J62" s="175"/>
      <c r="K62" s="175">
        <f>'将来負担比率（分子）の構造'!L$45</f>
        <v>116</v>
      </c>
      <c r="L62" s="175"/>
      <c r="M62" s="175"/>
      <c r="N62" s="175">
        <f>'将来負担比率（分子）の構造'!M$45</f>
        <v>140</v>
      </c>
      <c r="O62" s="175"/>
      <c r="P62" s="175"/>
    </row>
    <row r="63" spans="1:16" x14ac:dyDescent="0.15">
      <c r="A63" s="175" t="s">
        <v>35</v>
      </c>
      <c r="B63" s="175">
        <f>'将来負担比率（分子）の構造'!I$44</f>
        <v>70</v>
      </c>
      <c r="C63" s="175"/>
      <c r="D63" s="175"/>
      <c r="E63" s="175">
        <f>'将来負担比率（分子）の構造'!J$44</f>
        <v>64</v>
      </c>
      <c r="F63" s="175"/>
      <c r="G63" s="175"/>
      <c r="H63" s="175">
        <f>'将来負担比率（分子）の構造'!K$44</f>
        <v>58</v>
      </c>
      <c r="I63" s="175"/>
      <c r="J63" s="175"/>
      <c r="K63" s="175">
        <f>'将来負担比率（分子）の構造'!L$44</f>
        <v>66</v>
      </c>
      <c r="L63" s="175"/>
      <c r="M63" s="175"/>
      <c r="N63" s="175">
        <f>'将来負担比率（分子）の構造'!M$44</f>
        <v>81</v>
      </c>
      <c r="O63" s="175"/>
      <c r="P63" s="175"/>
    </row>
    <row r="64" spans="1:16" x14ac:dyDescent="0.15">
      <c r="A64" s="175" t="s">
        <v>34</v>
      </c>
      <c r="B64" s="175">
        <f>'将来負担比率（分子）の構造'!I$43</f>
        <v>1653</v>
      </c>
      <c r="C64" s="175"/>
      <c r="D64" s="175"/>
      <c r="E64" s="175">
        <f>'将来負担比率（分子）の構造'!J$43</f>
        <v>1535</v>
      </c>
      <c r="F64" s="175"/>
      <c r="G64" s="175"/>
      <c r="H64" s="175">
        <f>'将来負担比率（分子）の構造'!K$43</f>
        <v>1495</v>
      </c>
      <c r="I64" s="175"/>
      <c r="J64" s="175"/>
      <c r="K64" s="175">
        <f>'将来負担比率（分子）の構造'!L$43</f>
        <v>1374</v>
      </c>
      <c r="L64" s="175"/>
      <c r="M64" s="175"/>
      <c r="N64" s="175">
        <f>'将来負担比率（分子）の構造'!M$43</f>
        <v>1280</v>
      </c>
      <c r="O64" s="175"/>
      <c r="P64" s="175"/>
    </row>
    <row r="65" spans="1:16" x14ac:dyDescent="0.15">
      <c r="A65" s="175" t="s">
        <v>33</v>
      </c>
      <c r="B65" s="175">
        <f>'将来負担比率（分子）の構造'!I$42</f>
        <v>23</v>
      </c>
      <c r="C65" s="175"/>
      <c r="D65" s="175"/>
      <c r="E65" s="175">
        <f>'将来負担比率（分子）の構造'!J$42</f>
        <v>23</v>
      </c>
      <c r="F65" s="175"/>
      <c r="G65" s="175"/>
      <c r="H65" s="175">
        <f>'将来負担比率（分子）の構造'!K$42</f>
        <v>23</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3232</v>
      </c>
      <c r="C66" s="175"/>
      <c r="D66" s="175"/>
      <c r="E66" s="175">
        <f>'将来負担比率（分子）の構造'!J$41</f>
        <v>3111</v>
      </c>
      <c r="F66" s="175"/>
      <c r="G66" s="175"/>
      <c r="H66" s="175">
        <f>'将来負担比率（分子）の構造'!K$41</f>
        <v>2921</v>
      </c>
      <c r="I66" s="175"/>
      <c r="J66" s="175"/>
      <c r="K66" s="175">
        <f>'将来負担比率（分子）の構造'!L$41</f>
        <v>2823</v>
      </c>
      <c r="L66" s="175"/>
      <c r="M66" s="175"/>
      <c r="N66" s="175">
        <f>'将来負担比率（分子）の構造'!M$41</f>
        <v>2727</v>
      </c>
      <c r="O66" s="175"/>
      <c r="P66" s="175"/>
    </row>
    <row r="67" spans="1:16" x14ac:dyDescent="0.15">
      <c r="A67" s="175" t="s">
        <v>78</v>
      </c>
      <c r="B67" s="175" t="e">
        <f>NA()</f>
        <v>#N/A</v>
      </c>
      <c r="C67" s="175">
        <f>IF(ISNUMBER('将来負担比率（分子）の構造'!I$53), IF('将来負担比率（分子）の構造'!I$53 &lt; 0, 0, '将来負担比率（分子）の構造'!I$53), NA())</f>
        <v>670</v>
      </c>
      <c r="D67" s="175" t="e">
        <f>NA()</f>
        <v>#N/A</v>
      </c>
      <c r="E67" s="175" t="e">
        <f>NA()</f>
        <v>#N/A</v>
      </c>
      <c r="F67" s="175">
        <f>IF(ISNUMBER('将来負担比率（分子）の構造'!J$53), IF('将来負担比率（分子）の構造'!J$53 &lt; 0, 0, '将来負担比率（分子）の構造'!J$53), NA())</f>
        <v>637</v>
      </c>
      <c r="G67" s="175" t="e">
        <f>NA()</f>
        <v>#N/A</v>
      </c>
      <c r="H67" s="175" t="e">
        <f>NA()</f>
        <v>#N/A</v>
      </c>
      <c r="I67" s="175">
        <f>IF(ISNUMBER('将来負担比率（分子）の構造'!K$53), IF('将来負担比率（分子）の構造'!K$53 &lt; 0, 0, '将来負担比率（分子）の構造'!K$53), NA())</f>
        <v>497</v>
      </c>
      <c r="J67" s="175" t="e">
        <f>NA()</f>
        <v>#N/A</v>
      </c>
      <c r="K67" s="175" t="e">
        <f>NA()</f>
        <v>#N/A</v>
      </c>
      <c r="L67" s="175">
        <f>IF(ISNUMBER('将来負担比率（分子）の構造'!L$53), IF('将来負担比率（分子）の構造'!L$53 &lt; 0, 0, '将来負担比率（分子）の構造'!L$53), NA())</f>
        <v>178</v>
      </c>
      <c r="M67" s="175" t="e">
        <f>NA()</f>
        <v>#N/A</v>
      </c>
      <c r="N67" s="175" t="e">
        <f>NA()</f>
        <v>#N/A</v>
      </c>
      <c r="O67" s="175">
        <f>IF(ISNUMBER('将来負担比率（分子）の構造'!M$53), IF('将来負担比率（分子）の構造'!M$53 &lt; 0, 0, '将来負担比率（分子）の構造'!M$53), NA())</f>
        <v>140</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666</v>
      </c>
      <c r="C72" s="179">
        <f>基金残高に係る経年分析!G55</f>
        <v>764</v>
      </c>
      <c r="D72" s="179">
        <f>基金残高に係る経年分析!H55</f>
        <v>863</v>
      </c>
    </row>
    <row r="73" spans="1:16" x14ac:dyDescent="0.15">
      <c r="A73" s="178" t="s">
        <v>81</v>
      </c>
      <c r="B73" s="179">
        <f>基金残高に係る経年分析!F56</f>
        <v>485</v>
      </c>
      <c r="C73" s="179">
        <f>基金残高に係る経年分析!G56</f>
        <v>485</v>
      </c>
      <c r="D73" s="179">
        <f>基金残高に係る経年分析!H56</f>
        <v>485</v>
      </c>
    </row>
    <row r="74" spans="1:16" x14ac:dyDescent="0.15">
      <c r="A74" s="178" t="s">
        <v>82</v>
      </c>
      <c r="B74" s="179">
        <f>基金残高に係る経年分析!F57</f>
        <v>205</v>
      </c>
      <c r="C74" s="179">
        <f>基金残高に係る経年分析!G57</f>
        <v>210</v>
      </c>
      <c r="D74" s="179">
        <f>基金残高に係る経年分析!H57</f>
        <v>254</v>
      </c>
    </row>
  </sheetData>
  <sheetProtection algorithmName="SHA-512" hashValue="3QQJZOphx23EpRXl1WzYLnv6i/DfPTkRq8aDDUFIzAWAshOnuGSU6zffotnygpXHDe93cdxCHCYObEvC3eb7jA==" saltValue="oQjNVPT0DAYW15nda8fM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730090</v>
      </c>
      <c r="S5" s="613"/>
      <c r="T5" s="613"/>
      <c r="U5" s="613"/>
      <c r="V5" s="613"/>
      <c r="W5" s="613"/>
      <c r="X5" s="613"/>
      <c r="Y5" s="614"/>
      <c r="Z5" s="615">
        <v>17.8</v>
      </c>
      <c r="AA5" s="615"/>
      <c r="AB5" s="615"/>
      <c r="AC5" s="615"/>
      <c r="AD5" s="616">
        <v>730090</v>
      </c>
      <c r="AE5" s="616"/>
      <c r="AF5" s="616"/>
      <c r="AG5" s="616"/>
      <c r="AH5" s="616"/>
      <c r="AI5" s="616"/>
      <c r="AJ5" s="616"/>
      <c r="AK5" s="616"/>
      <c r="AL5" s="617">
        <v>30</v>
      </c>
      <c r="AM5" s="618"/>
      <c r="AN5" s="618"/>
      <c r="AO5" s="619"/>
      <c r="AP5" s="609" t="s">
        <v>235</v>
      </c>
      <c r="AQ5" s="610"/>
      <c r="AR5" s="610"/>
      <c r="AS5" s="610"/>
      <c r="AT5" s="610"/>
      <c r="AU5" s="610"/>
      <c r="AV5" s="610"/>
      <c r="AW5" s="610"/>
      <c r="AX5" s="610"/>
      <c r="AY5" s="610"/>
      <c r="AZ5" s="610"/>
      <c r="BA5" s="610"/>
      <c r="BB5" s="610"/>
      <c r="BC5" s="610"/>
      <c r="BD5" s="610"/>
      <c r="BE5" s="610"/>
      <c r="BF5" s="611"/>
      <c r="BG5" s="623">
        <v>730090</v>
      </c>
      <c r="BH5" s="624"/>
      <c r="BI5" s="624"/>
      <c r="BJ5" s="624"/>
      <c r="BK5" s="624"/>
      <c r="BL5" s="624"/>
      <c r="BM5" s="624"/>
      <c r="BN5" s="625"/>
      <c r="BO5" s="626">
        <v>100</v>
      </c>
      <c r="BP5" s="626"/>
      <c r="BQ5" s="626"/>
      <c r="BR5" s="626"/>
      <c r="BS5" s="627" t="s">
        <v>236</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228</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15">
      <c r="B6" s="620" t="s">
        <v>240</v>
      </c>
      <c r="C6" s="621"/>
      <c r="D6" s="621"/>
      <c r="E6" s="621"/>
      <c r="F6" s="621"/>
      <c r="G6" s="621"/>
      <c r="H6" s="621"/>
      <c r="I6" s="621"/>
      <c r="J6" s="621"/>
      <c r="K6" s="621"/>
      <c r="L6" s="621"/>
      <c r="M6" s="621"/>
      <c r="N6" s="621"/>
      <c r="O6" s="621"/>
      <c r="P6" s="621"/>
      <c r="Q6" s="622"/>
      <c r="R6" s="623">
        <v>24926</v>
      </c>
      <c r="S6" s="624"/>
      <c r="T6" s="624"/>
      <c r="U6" s="624"/>
      <c r="V6" s="624"/>
      <c r="W6" s="624"/>
      <c r="X6" s="624"/>
      <c r="Y6" s="625"/>
      <c r="Z6" s="626">
        <v>0.6</v>
      </c>
      <c r="AA6" s="626"/>
      <c r="AB6" s="626"/>
      <c r="AC6" s="626"/>
      <c r="AD6" s="627">
        <v>24926</v>
      </c>
      <c r="AE6" s="627"/>
      <c r="AF6" s="627"/>
      <c r="AG6" s="627"/>
      <c r="AH6" s="627"/>
      <c r="AI6" s="627"/>
      <c r="AJ6" s="627"/>
      <c r="AK6" s="627"/>
      <c r="AL6" s="628">
        <v>1</v>
      </c>
      <c r="AM6" s="629"/>
      <c r="AN6" s="629"/>
      <c r="AO6" s="630"/>
      <c r="AP6" s="620" t="s">
        <v>241</v>
      </c>
      <c r="AQ6" s="621"/>
      <c r="AR6" s="621"/>
      <c r="AS6" s="621"/>
      <c r="AT6" s="621"/>
      <c r="AU6" s="621"/>
      <c r="AV6" s="621"/>
      <c r="AW6" s="621"/>
      <c r="AX6" s="621"/>
      <c r="AY6" s="621"/>
      <c r="AZ6" s="621"/>
      <c r="BA6" s="621"/>
      <c r="BB6" s="621"/>
      <c r="BC6" s="621"/>
      <c r="BD6" s="621"/>
      <c r="BE6" s="621"/>
      <c r="BF6" s="622"/>
      <c r="BG6" s="623">
        <v>730090</v>
      </c>
      <c r="BH6" s="624"/>
      <c r="BI6" s="624"/>
      <c r="BJ6" s="624"/>
      <c r="BK6" s="624"/>
      <c r="BL6" s="624"/>
      <c r="BM6" s="624"/>
      <c r="BN6" s="625"/>
      <c r="BO6" s="626">
        <v>100</v>
      </c>
      <c r="BP6" s="626"/>
      <c r="BQ6" s="626"/>
      <c r="BR6" s="626"/>
      <c r="BS6" s="627" t="s">
        <v>132</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63951</v>
      </c>
      <c r="CS6" s="624"/>
      <c r="CT6" s="624"/>
      <c r="CU6" s="624"/>
      <c r="CV6" s="624"/>
      <c r="CW6" s="624"/>
      <c r="CX6" s="624"/>
      <c r="CY6" s="625"/>
      <c r="CZ6" s="617">
        <v>1.7</v>
      </c>
      <c r="DA6" s="618"/>
      <c r="DB6" s="618"/>
      <c r="DC6" s="634"/>
      <c r="DD6" s="632" t="s">
        <v>187</v>
      </c>
      <c r="DE6" s="624"/>
      <c r="DF6" s="624"/>
      <c r="DG6" s="624"/>
      <c r="DH6" s="624"/>
      <c r="DI6" s="624"/>
      <c r="DJ6" s="624"/>
      <c r="DK6" s="624"/>
      <c r="DL6" s="624"/>
      <c r="DM6" s="624"/>
      <c r="DN6" s="624"/>
      <c r="DO6" s="624"/>
      <c r="DP6" s="625"/>
      <c r="DQ6" s="632">
        <v>63951</v>
      </c>
      <c r="DR6" s="624"/>
      <c r="DS6" s="624"/>
      <c r="DT6" s="624"/>
      <c r="DU6" s="624"/>
      <c r="DV6" s="624"/>
      <c r="DW6" s="624"/>
      <c r="DX6" s="624"/>
      <c r="DY6" s="624"/>
      <c r="DZ6" s="624"/>
      <c r="EA6" s="624"/>
      <c r="EB6" s="624"/>
      <c r="EC6" s="633"/>
    </row>
    <row r="7" spans="2:143" ht="11.25" customHeight="1" x14ac:dyDescent="0.15">
      <c r="B7" s="620" t="s">
        <v>243</v>
      </c>
      <c r="C7" s="621"/>
      <c r="D7" s="621"/>
      <c r="E7" s="621"/>
      <c r="F7" s="621"/>
      <c r="G7" s="621"/>
      <c r="H7" s="621"/>
      <c r="I7" s="621"/>
      <c r="J7" s="621"/>
      <c r="K7" s="621"/>
      <c r="L7" s="621"/>
      <c r="M7" s="621"/>
      <c r="N7" s="621"/>
      <c r="O7" s="621"/>
      <c r="P7" s="621"/>
      <c r="Q7" s="622"/>
      <c r="R7" s="623">
        <v>388</v>
      </c>
      <c r="S7" s="624"/>
      <c r="T7" s="624"/>
      <c r="U7" s="624"/>
      <c r="V7" s="624"/>
      <c r="W7" s="624"/>
      <c r="X7" s="624"/>
      <c r="Y7" s="625"/>
      <c r="Z7" s="626">
        <v>0</v>
      </c>
      <c r="AA7" s="626"/>
      <c r="AB7" s="626"/>
      <c r="AC7" s="626"/>
      <c r="AD7" s="627">
        <v>388</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318027</v>
      </c>
      <c r="BH7" s="624"/>
      <c r="BI7" s="624"/>
      <c r="BJ7" s="624"/>
      <c r="BK7" s="624"/>
      <c r="BL7" s="624"/>
      <c r="BM7" s="624"/>
      <c r="BN7" s="625"/>
      <c r="BO7" s="626">
        <v>43.6</v>
      </c>
      <c r="BP7" s="626"/>
      <c r="BQ7" s="626"/>
      <c r="BR7" s="626"/>
      <c r="BS7" s="627" t="s">
        <v>132</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705018</v>
      </c>
      <c r="CS7" s="624"/>
      <c r="CT7" s="624"/>
      <c r="CU7" s="624"/>
      <c r="CV7" s="624"/>
      <c r="CW7" s="624"/>
      <c r="CX7" s="624"/>
      <c r="CY7" s="625"/>
      <c r="CZ7" s="626">
        <v>19</v>
      </c>
      <c r="DA7" s="626"/>
      <c r="DB7" s="626"/>
      <c r="DC7" s="626"/>
      <c r="DD7" s="632">
        <v>37598</v>
      </c>
      <c r="DE7" s="624"/>
      <c r="DF7" s="624"/>
      <c r="DG7" s="624"/>
      <c r="DH7" s="624"/>
      <c r="DI7" s="624"/>
      <c r="DJ7" s="624"/>
      <c r="DK7" s="624"/>
      <c r="DL7" s="624"/>
      <c r="DM7" s="624"/>
      <c r="DN7" s="624"/>
      <c r="DO7" s="624"/>
      <c r="DP7" s="625"/>
      <c r="DQ7" s="632">
        <v>521933</v>
      </c>
      <c r="DR7" s="624"/>
      <c r="DS7" s="624"/>
      <c r="DT7" s="624"/>
      <c r="DU7" s="624"/>
      <c r="DV7" s="624"/>
      <c r="DW7" s="624"/>
      <c r="DX7" s="624"/>
      <c r="DY7" s="624"/>
      <c r="DZ7" s="624"/>
      <c r="EA7" s="624"/>
      <c r="EB7" s="624"/>
      <c r="EC7" s="633"/>
    </row>
    <row r="8" spans="2:143" ht="11.25" customHeight="1" x14ac:dyDescent="0.15">
      <c r="B8" s="620" t="s">
        <v>246</v>
      </c>
      <c r="C8" s="621"/>
      <c r="D8" s="621"/>
      <c r="E8" s="621"/>
      <c r="F8" s="621"/>
      <c r="G8" s="621"/>
      <c r="H8" s="621"/>
      <c r="I8" s="621"/>
      <c r="J8" s="621"/>
      <c r="K8" s="621"/>
      <c r="L8" s="621"/>
      <c r="M8" s="621"/>
      <c r="N8" s="621"/>
      <c r="O8" s="621"/>
      <c r="P8" s="621"/>
      <c r="Q8" s="622"/>
      <c r="R8" s="623">
        <v>8253</v>
      </c>
      <c r="S8" s="624"/>
      <c r="T8" s="624"/>
      <c r="U8" s="624"/>
      <c r="V8" s="624"/>
      <c r="W8" s="624"/>
      <c r="X8" s="624"/>
      <c r="Y8" s="625"/>
      <c r="Z8" s="626">
        <v>0.2</v>
      </c>
      <c r="AA8" s="626"/>
      <c r="AB8" s="626"/>
      <c r="AC8" s="626"/>
      <c r="AD8" s="627">
        <v>8253</v>
      </c>
      <c r="AE8" s="627"/>
      <c r="AF8" s="627"/>
      <c r="AG8" s="627"/>
      <c r="AH8" s="627"/>
      <c r="AI8" s="627"/>
      <c r="AJ8" s="627"/>
      <c r="AK8" s="627"/>
      <c r="AL8" s="628">
        <v>0.3</v>
      </c>
      <c r="AM8" s="629"/>
      <c r="AN8" s="629"/>
      <c r="AO8" s="630"/>
      <c r="AP8" s="620" t="s">
        <v>247</v>
      </c>
      <c r="AQ8" s="621"/>
      <c r="AR8" s="621"/>
      <c r="AS8" s="621"/>
      <c r="AT8" s="621"/>
      <c r="AU8" s="621"/>
      <c r="AV8" s="621"/>
      <c r="AW8" s="621"/>
      <c r="AX8" s="621"/>
      <c r="AY8" s="621"/>
      <c r="AZ8" s="621"/>
      <c r="BA8" s="621"/>
      <c r="BB8" s="621"/>
      <c r="BC8" s="621"/>
      <c r="BD8" s="621"/>
      <c r="BE8" s="621"/>
      <c r="BF8" s="622"/>
      <c r="BG8" s="623">
        <v>12147</v>
      </c>
      <c r="BH8" s="624"/>
      <c r="BI8" s="624"/>
      <c r="BJ8" s="624"/>
      <c r="BK8" s="624"/>
      <c r="BL8" s="624"/>
      <c r="BM8" s="624"/>
      <c r="BN8" s="625"/>
      <c r="BO8" s="626">
        <v>1.7</v>
      </c>
      <c r="BP8" s="626"/>
      <c r="BQ8" s="626"/>
      <c r="BR8" s="626"/>
      <c r="BS8" s="627" t="s">
        <v>132</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1142859</v>
      </c>
      <c r="CS8" s="624"/>
      <c r="CT8" s="624"/>
      <c r="CU8" s="624"/>
      <c r="CV8" s="624"/>
      <c r="CW8" s="624"/>
      <c r="CX8" s="624"/>
      <c r="CY8" s="625"/>
      <c r="CZ8" s="626">
        <v>30.7</v>
      </c>
      <c r="DA8" s="626"/>
      <c r="DB8" s="626"/>
      <c r="DC8" s="626"/>
      <c r="DD8" s="632">
        <v>24747</v>
      </c>
      <c r="DE8" s="624"/>
      <c r="DF8" s="624"/>
      <c r="DG8" s="624"/>
      <c r="DH8" s="624"/>
      <c r="DI8" s="624"/>
      <c r="DJ8" s="624"/>
      <c r="DK8" s="624"/>
      <c r="DL8" s="624"/>
      <c r="DM8" s="624"/>
      <c r="DN8" s="624"/>
      <c r="DO8" s="624"/>
      <c r="DP8" s="625"/>
      <c r="DQ8" s="632">
        <v>722371</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5777</v>
      </c>
      <c r="S9" s="624"/>
      <c r="T9" s="624"/>
      <c r="U9" s="624"/>
      <c r="V9" s="624"/>
      <c r="W9" s="624"/>
      <c r="X9" s="624"/>
      <c r="Y9" s="625"/>
      <c r="Z9" s="626">
        <v>0.1</v>
      </c>
      <c r="AA9" s="626"/>
      <c r="AB9" s="626"/>
      <c r="AC9" s="626"/>
      <c r="AD9" s="627">
        <v>5777</v>
      </c>
      <c r="AE9" s="627"/>
      <c r="AF9" s="627"/>
      <c r="AG9" s="627"/>
      <c r="AH9" s="627"/>
      <c r="AI9" s="627"/>
      <c r="AJ9" s="627"/>
      <c r="AK9" s="627"/>
      <c r="AL9" s="628">
        <v>0.2</v>
      </c>
      <c r="AM9" s="629"/>
      <c r="AN9" s="629"/>
      <c r="AO9" s="630"/>
      <c r="AP9" s="620" t="s">
        <v>250</v>
      </c>
      <c r="AQ9" s="621"/>
      <c r="AR9" s="621"/>
      <c r="AS9" s="621"/>
      <c r="AT9" s="621"/>
      <c r="AU9" s="621"/>
      <c r="AV9" s="621"/>
      <c r="AW9" s="621"/>
      <c r="AX9" s="621"/>
      <c r="AY9" s="621"/>
      <c r="AZ9" s="621"/>
      <c r="BA9" s="621"/>
      <c r="BB9" s="621"/>
      <c r="BC9" s="621"/>
      <c r="BD9" s="621"/>
      <c r="BE9" s="621"/>
      <c r="BF9" s="622"/>
      <c r="BG9" s="623">
        <v>261698</v>
      </c>
      <c r="BH9" s="624"/>
      <c r="BI9" s="624"/>
      <c r="BJ9" s="624"/>
      <c r="BK9" s="624"/>
      <c r="BL9" s="624"/>
      <c r="BM9" s="624"/>
      <c r="BN9" s="625"/>
      <c r="BO9" s="626">
        <v>35.799999999999997</v>
      </c>
      <c r="BP9" s="626"/>
      <c r="BQ9" s="626"/>
      <c r="BR9" s="626"/>
      <c r="BS9" s="627" t="s">
        <v>236</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496124</v>
      </c>
      <c r="CS9" s="624"/>
      <c r="CT9" s="624"/>
      <c r="CU9" s="624"/>
      <c r="CV9" s="624"/>
      <c r="CW9" s="624"/>
      <c r="CX9" s="624"/>
      <c r="CY9" s="625"/>
      <c r="CZ9" s="626">
        <v>13.3</v>
      </c>
      <c r="DA9" s="626"/>
      <c r="DB9" s="626"/>
      <c r="DC9" s="626"/>
      <c r="DD9" s="632" t="s">
        <v>236</v>
      </c>
      <c r="DE9" s="624"/>
      <c r="DF9" s="624"/>
      <c r="DG9" s="624"/>
      <c r="DH9" s="624"/>
      <c r="DI9" s="624"/>
      <c r="DJ9" s="624"/>
      <c r="DK9" s="624"/>
      <c r="DL9" s="624"/>
      <c r="DM9" s="624"/>
      <c r="DN9" s="624"/>
      <c r="DO9" s="624"/>
      <c r="DP9" s="625"/>
      <c r="DQ9" s="632">
        <v>234905</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253</v>
      </c>
      <c r="S10" s="624"/>
      <c r="T10" s="624"/>
      <c r="U10" s="624"/>
      <c r="V10" s="624"/>
      <c r="W10" s="624"/>
      <c r="X10" s="624"/>
      <c r="Y10" s="625"/>
      <c r="Z10" s="626" t="s">
        <v>236</v>
      </c>
      <c r="AA10" s="626"/>
      <c r="AB10" s="626"/>
      <c r="AC10" s="626"/>
      <c r="AD10" s="627" t="s">
        <v>132</v>
      </c>
      <c r="AE10" s="627"/>
      <c r="AF10" s="627"/>
      <c r="AG10" s="627"/>
      <c r="AH10" s="627"/>
      <c r="AI10" s="627"/>
      <c r="AJ10" s="627"/>
      <c r="AK10" s="627"/>
      <c r="AL10" s="628" t="s">
        <v>236</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v>12376</v>
      </c>
      <c r="BH10" s="624"/>
      <c r="BI10" s="624"/>
      <c r="BJ10" s="624"/>
      <c r="BK10" s="624"/>
      <c r="BL10" s="624"/>
      <c r="BM10" s="624"/>
      <c r="BN10" s="625"/>
      <c r="BO10" s="626">
        <v>1.7</v>
      </c>
      <c r="BP10" s="626"/>
      <c r="BQ10" s="626"/>
      <c r="BR10" s="626"/>
      <c r="BS10" s="627" t="s">
        <v>236</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t="s">
        <v>253</v>
      </c>
      <c r="CS10" s="624"/>
      <c r="CT10" s="624"/>
      <c r="CU10" s="624"/>
      <c r="CV10" s="624"/>
      <c r="CW10" s="624"/>
      <c r="CX10" s="624"/>
      <c r="CY10" s="625"/>
      <c r="CZ10" s="626" t="s">
        <v>236</v>
      </c>
      <c r="DA10" s="626"/>
      <c r="DB10" s="626"/>
      <c r="DC10" s="626"/>
      <c r="DD10" s="632" t="s">
        <v>132</v>
      </c>
      <c r="DE10" s="624"/>
      <c r="DF10" s="624"/>
      <c r="DG10" s="624"/>
      <c r="DH10" s="624"/>
      <c r="DI10" s="624"/>
      <c r="DJ10" s="624"/>
      <c r="DK10" s="624"/>
      <c r="DL10" s="624"/>
      <c r="DM10" s="624"/>
      <c r="DN10" s="624"/>
      <c r="DO10" s="624"/>
      <c r="DP10" s="625"/>
      <c r="DQ10" s="632" t="s">
        <v>132</v>
      </c>
      <c r="DR10" s="624"/>
      <c r="DS10" s="624"/>
      <c r="DT10" s="624"/>
      <c r="DU10" s="624"/>
      <c r="DV10" s="624"/>
      <c r="DW10" s="624"/>
      <c r="DX10" s="624"/>
      <c r="DY10" s="624"/>
      <c r="DZ10" s="624"/>
      <c r="EA10" s="624"/>
      <c r="EB10" s="624"/>
      <c r="EC10" s="633"/>
    </row>
    <row r="11" spans="2:143" ht="11.25" customHeight="1" x14ac:dyDescent="0.15">
      <c r="B11" s="620" t="s">
        <v>256</v>
      </c>
      <c r="C11" s="621"/>
      <c r="D11" s="621"/>
      <c r="E11" s="621"/>
      <c r="F11" s="621"/>
      <c r="G11" s="621"/>
      <c r="H11" s="621"/>
      <c r="I11" s="621"/>
      <c r="J11" s="621"/>
      <c r="K11" s="621"/>
      <c r="L11" s="621"/>
      <c r="M11" s="621"/>
      <c r="N11" s="621"/>
      <c r="O11" s="621"/>
      <c r="P11" s="621"/>
      <c r="Q11" s="622"/>
      <c r="R11" s="623">
        <v>152600</v>
      </c>
      <c r="S11" s="624"/>
      <c r="T11" s="624"/>
      <c r="U11" s="624"/>
      <c r="V11" s="624"/>
      <c r="W11" s="624"/>
      <c r="X11" s="624"/>
      <c r="Y11" s="625"/>
      <c r="Z11" s="628">
        <v>3.7</v>
      </c>
      <c r="AA11" s="629"/>
      <c r="AB11" s="629"/>
      <c r="AC11" s="635"/>
      <c r="AD11" s="632">
        <v>152600</v>
      </c>
      <c r="AE11" s="624"/>
      <c r="AF11" s="624"/>
      <c r="AG11" s="624"/>
      <c r="AH11" s="624"/>
      <c r="AI11" s="624"/>
      <c r="AJ11" s="624"/>
      <c r="AK11" s="625"/>
      <c r="AL11" s="628">
        <v>6.3</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31806</v>
      </c>
      <c r="BH11" s="624"/>
      <c r="BI11" s="624"/>
      <c r="BJ11" s="624"/>
      <c r="BK11" s="624"/>
      <c r="BL11" s="624"/>
      <c r="BM11" s="624"/>
      <c r="BN11" s="625"/>
      <c r="BO11" s="626">
        <v>4.4000000000000004</v>
      </c>
      <c r="BP11" s="626"/>
      <c r="BQ11" s="626"/>
      <c r="BR11" s="626"/>
      <c r="BS11" s="627" t="s">
        <v>187</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42381</v>
      </c>
      <c r="CS11" s="624"/>
      <c r="CT11" s="624"/>
      <c r="CU11" s="624"/>
      <c r="CV11" s="624"/>
      <c r="CW11" s="624"/>
      <c r="CX11" s="624"/>
      <c r="CY11" s="625"/>
      <c r="CZ11" s="626">
        <v>1.1000000000000001</v>
      </c>
      <c r="DA11" s="626"/>
      <c r="DB11" s="626"/>
      <c r="DC11" s="626"/>
      <c r="DD11" s="632">
        <v>7829</v>
      </c>
      <c r="DE11" s="624"/>
      <c r="DF11" s="624"/>
      <c r="DG11" s="624"/>
      <c r="DH11" s="624"/>
      <c r="DI11" s="624"/>
      <c r="DJ11" s="624"/>
      <c r="DK11" s="624"/>
      <c r="DL11" s="624"/>
      <c r="DM11" s="624"/>
      <c r="DN11" s="624"/>
      <c r="DO11" s="624"/>
      <c r="DP11" s="625"/>
      <c r="DQ11" s="632">
        <v>34194</v>
      </c>
      <c r="DR11" s="624"/>
      <c r="DS11" s="624"/>
      <c r="DT11" s="624"/>
      <c r="DU11" s="624"/>
      <c r="DV11" s="624"/>
      <c r="DW11" s="624"/>
      <c r="DX11" s="624"/>
      <c r="DY11" s="624"/>
      <c r="DZ11" s="624"/>
      <c r="EA11" s="624"/>
      <c r="EB11" s="624"/>
      <c r="EC11" s="633"/>
    </row>
    <row r="12" spans="2:143" ht="11.25" customHeight="1" x14ac:dyDescent="0.15">
      <c r="B12" s="620" t="s">
        <v>259</v>
      </c>
      <c r="C12" s="621"/>
      <c r="D12" s="621"/>
      <c r="E12" s="621"/>
      <c r="F12" s="621"/>
      <c r="G12" s="621"/>
      <c r="H12" s="621"/>
      <c r="I12" s="621"/>
      <c r="J12" s="621"/>
      <c r="K12" s="621"/>
      <c r="L12" s="621"/>
      <c r="M12" s="621"/>
      <c r="N12" s="621"/>
      <c r="O12" s="621"/>
      <c r="P12" s="621"/>
      <c r="Q12" s="622"/>
      <c r="R12" s="623" t="s">
        <v>236</v>
      </c>
      <c r="S12" s="624"/>
      <c r="T12" s="624"/>
      <c r="U12" s="624"/>
      <c r="V12" s="624"/>
      <c r="W12" s="624"/>
      <c r="X12" s="624"/>
      <c r="Y12" s="625"/>
      <c r="Z12" s="626" t="s">
        <v>187</v>
      </c>
      <c r="AA12" s="626"/>
      <c r="AB12" s="626"/>
      <c r="AC12" s="626"/>
      <c r="AD12" s="627" t="s">
        <v>187</v>
      </c>
      <c r="AE12" s="627"/>
      <c r="AF12" s="627"/>
      <c r="AG12" s="627"/>
      <c r="AH12" s="627"/>
      <c r="AI12" s="627"/>
      <c r="AJ12" s="627"/>
      <c r="AK12" s="627"/>
      <c r="AL12" s="628" t="s">
        <v>236</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348983</v>
      </c>
      <c r="BH12" s="624"/>
      <c r="BI12" s="624"/>
      <c r="BJ12" s="624"/>
      <c r="BK12" s="624"/>
      <c r="BL12" s="624"/>
      <c r="BM12" s="624"/>
      <c r="BN12" s="625"/>
      <c r="BO12" s="626">
        <v>47.8</v>
      </c>
      <c r="BP12" s="626"/>
      <c r="BQ12" s="626"/>
      <c r="BR12" s="626"/>
      <c r="BS12" s="627" t="s">
        <v>132</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107279</v>
      </c>
      <c r="CS12" s="624"/>
      <c r="CT12" s="624"/>
      <c r="CU12" s="624"/>
      <c r="CV12" s="624"/>
      <c r="CW12" s="624"/>
      <c r="CX12" s="624"/>
      <c r="CY12" s="625"/>
      <c r="CZ12" s="626">
        <v>2.9</v>
      </c>
      <c r="DA12" s="626"/>
      <c r="DB12" s="626"/>
      <c r="DC12" s="626"/>
      <c r="DD12" s="632" t="s">
        <v>236</v>
      </c>
      <c r="DE12" s="624"/>
      <c r="DF12" s="624"/>
      <c r="DG12" s="624"/>
      <c r="DH12" s="624"/>
      <c r="DI12" s="624"/>
      <c r="DJ12" s="624"/>
      <c r="DK12" s="624"/>
      <c r="DL12" s="624"/>
      <c r="DM12" s="624"/>
      <c r="DN12" s="624"/>
      <c r="DO12" s="624"/>
      <c r="DP12" s="625"/>
      <c r="DQ12" s="632">
        <v>107037</v>
      </c>
      <c r="DR12" s="624"/>
      <c r="DS12" s="624"/>
      <c r="DT12" s="624"/>
      <c r="DU12" s="624"/>
      <c r="DV12" s="624"/>
      <c r="DW12" s="624"/>
      <c r="DX12" s="624"/>
      <c r="DY12" s="624"/>
      <c r="DZ12" s="624"/>
      <c r="EA12" s="624"/>
      <c r="EB12" s="624"/>
      <c r="EC12" s="633"/>
    </row>
    <row r="13" spans="2:143" ht="11.25" customHeight="1" x14ac:dyDescent="0.15">
      <c r="B13" s="620" t="s">
        <v>262</v>
      </c>
      <c r="C13" s="621"/>
      <c r="D13" s="621"/>
      <c r="E13" s="621"/>
      <c r="F13" s="621"/>
      <c r="G13" s="621"/>
      <c r="H13" s="621"/>
      <c r="I13" s="621"/>
      <c r="J13" s="621"/>
      <c r="K13" s="621"/>
      <c r="L13" s="621"/>
      <c r="M13" s="621"/>
      <c r="N13" s="621"/>
      <c r="O13" s="621"/>
      <c r="P13" s="621"/>
      <c r="Q13" s="622"/>
      <c r="R13" s="623" t="s">
        <v>253</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v>348983</v>
      </c>
      <c r="BH13" s="624"/>
      <c r="BI13" s="624"/>
      <c r="BJ13" s="624"/>
      <c r="BK13" s="624"/>
      <c r="BL13" s="624"/>
      <c r="BM13" s="624"/>
      <c r="BN13" s="625"/>
      <c r="BO13" s="626">
        <v>47.8</v>
      </c>
      <c r="BP13" s="626"/>
      <c r="BQ13" s="626"/>
      <c r="BR13" s="626"/>
      <c r="BS13" s="627" t="s">
        <v>132</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328269</v>
      </c>
      <c r="CS13" s="624"/>
      <c r="CT13" s="624"/>
      <c r="CU13" s="624"/>
      <c r="CV13" s="624"/>
      <c r="CW13" s="624"/>
      <c r="CX13" s="624"/>
      <c r="CY13" s="625"/>
      <c r="CZ13" s="626">
        <v>8.8000000000000007</v>
      </c>
      <c r="DA13" s="626"/>
      <c r="DB13" s="626"/>
      <c r="DC13" s="626"/>
      <c r="DD13" s="632">
        <v>59879</v>
      </c>
      <c r="DE13" s="624"/>
      <c r="DF13" s="624"/>
      <c r="DG13" s="624"/>
      <c r="DH13" s="624"/>
      <c r="DI13" s="624"/>
      <c r="DJ13" s="624"/>
      <c r="DK13" s="624"/>
      <c r="DL13" s="624"/>
      <c r="DM13" s="624"/>
      <c r="DN13" s="624"/>
      <c r="DO13" s="624"/>
      <c r="DP13" s="625"/>
      <c r="DQ13" s="632">
        <v>249048</v>
      </c>
      <c r="DR13" s="624"/>
      <c r="DS13" s="624"/>
      <c r="DT13" s="624"/>
      <c r="DU13" s="624"/>
      <c r="DV13" s="624"/>
      <c r="DW13" s="624"/>
      <c r="DX13" s="624"/>
      <c r="DY13" s="624"/>
      <c r="DZ13" s="624"/>
      <c r="EA13" s="624"/>
      <c r="EB13" s="624"/>
      <c r="EC13" s="633"/>
    </row>
    <row r="14" spans="2:143" ht="11.25" customHeight="1" x14ac:dyDescent="0.15">
      <c r="B14" s="620" t="s">
        <v>265</v>
      </c>
      <c r="C14" s="621"/>
      <c r="D14" s="621"/>
      <c r="E14" s="621"/>
      <c r="F14" s="621"/>
      <c r="G14" s="621"/>
      <c r="H14" s="621"/>
      <c r="I14" s="621"/>
      <c r="J14" s="621"/>
      <c r="K14" s="621"/>
      <c r="L14" s="621"/>
      <c r="M14" s="621"/>
      <c r="N14" s="621"/>
      <c r="O14" s="621"/>
      <c r="P14" s="621"/>
      <c r="Q14" s="622"/>
      <c r="R14" s="623">
        <v>133</v>
      </c>
      <c r="S14" s="624"/>
      <c r="T14" s="624"/>
      <c r="U14" s="624"/>
      <c r="V14" s="624"/>
      <c r="W14" s="624"/>
      <c r="X14" s="624"/>
      <c r="Y14" s="625"/>
      <c r="Z14" s="626">
        <v>0</v>
      </c>
      <c r="AA14" s="626"/>
      <c r="AB14" s="626"/>
      <c r="AC14" s="626"/>
      <c r="AD14" s="627">
        <v>133</v>
      </c>
      <c r="AE14" s="627"/>
      <c r="AF14" s="627"/>
      <c r="AG14" s="627"/>
      <c r="AH14" s="627"/>
      <c r="AI14" s="627"/>
      <c r="AJ14" s="627"/>
      <c r="AK14" s="627"/>
      <c r="AL14" s="628">
        <v>0</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21835</v>
      </c>
      <c r="BH14" s="624"/>
      <c r="BI14" s="624"/>
      <c r="BJ14" s="624"/>
      <c r="BK14" s="624"/>
      <c r="BL14" s="624"/>
      <c r="BM14" s="624"/>
      <c r="BN14" s="625"/>
      <c r="BO14" s="626">
        <v>3</v>
      </c>
      <c r="BP14" s="626"/>
      <c r="BQ14" s="626"/>
      <c r="BR14" s="626"/>
      <c r="BS14" s="627" t="s">
        <v>132</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160398</v>
      </c>
      <c r="CS14" s="624"/>
      <c r="CT14" s="624"/>
      <c r="CU14" s="624"/>
      <c r="CV14" s="624"/>
      <c r="CW14" s="624"/>
      <c r="CX14" s="624"/>
      <c r="CY14" s="625"/>
      <c r="CZ14" s="626">
        <v>4.3</v>
      </c>
      <c r="DA14" s="626"/>
      <c r="DB14" s="626"/>
      <c r="DC14" s="626"/>
      <c r="DD14" s="632" t="s">
        <v>132</v>
      </c>
      <c r="DE14" s="624"/>
      <c r="DF14" s="624"/>
      <c r="DG14" s="624"/>
      <c r="DH14" s="624"/>
      <c r="DI14" s="624"/>
      <c r="DJ14" s="624"/>
      <c r="DK14" s="624"/>
      <c r="DL14" s="624"/>
      <c r="DM14" s="624"/>
      <c r="DN14" s="624"/>
      <c r="DO14" s="624"/>
      <c r="DP14" s="625"/>
      <c r="DQ14" s="632">
        <v>154304</v>
      </c>
      <c r="DR14" s="624"/>
      <c r="DS14" s="624"/>
      <c r="DT14" s="624"/>
      <c r="DU14" s="624"/>
      <c r="DV14" s="624"/>
      <c r="DW14" s="624"/>
      <c r="DX14" s="624"/>
      <c r="DY14" s="624"/>
      <c r="DZ14" s="624"/>
      <c r="EA14" s="624"/>
      <c r="EB14" s="624"/>
      <c r="EC14" s="633"/>
    </row>
    <row r="15" spans="2:143" ht="11.25" customHeight="1" x14ac:dyDescent="0.15">
      <c r="B15" s="620" t="s">
        <v>268</v>
      </c>
      <c r="C15" s="621"/>
      <c r="D15" s="621"/>
      <c r="E15" s="621"/>
      <c r="F15" s="621"/>
      <c r="G15" s="621"/>
      <c r="H15" s="621"/>
      <c r="I15" s="621"/>
      <c r="J15" s="621"/>
      <c r="K15" s="621"/>
      <c r="L15" s="621"/>
      <c r="M15" s="621"/>
      <c r="N15" s="621"/>
      <c r="O15" s="621"/>
      <c r="P15" s="621"/>
      <c r="Q15" s="622"/>
      <c r="R15" s="623" t="s">
        <v>236</v>
      </c>
      <c r="S15" s="624"/>
      <c r="T15" s="624"/>
      <c r="U15" s="624"/>
      <c r="V15" s="624"/>
      <c r="W15" s="624"/>
      <c r="X15" s="624"/>
      <c r="Y15" s="625"/>
      <c r="Z15" s="626" t="s">
        <v>132</v>
      </c>
      <c r="AA15" s="626"/>
      <c r="AB15" s="626"/>
      <c r="AC15" s="626"/>
      <c r="AD15" s="627" t="s">
        <v>236</v>
      </c>
      <c r="AE15" s="627"/>
      <c r="AF15" s="627"/>
      <c r="AG15" s="627"/>
      <c r="AH15" s="627"/>
      <c r="AI15" s="627"/>
      <c r="AJ15" s="627"/>
      <c r="AK15" s="627"/>
      <c r="AL15" s="628" t="s">
        <v>132</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41245</v>
      </c>
      <c r="BH15" s="624"/>
      <c r="BI15" s="624"/>
      <c r="BJ15" s="624"/>
      <c r="BK15" s="624"/>
      <c r="BL15" s="624"/>
      <c r="BM15" s="624"/>
      <c r="BN15" s="625"/>
      <c r="BO15" s="626">
        <v>5.6</v>
      </c>
      <c r="BP15" s="626"/>
      <c r="BQ15" s="626"/>
      <c r="BR15" s="626"/>
      <c r="BS15" s="627" t="s">
        <v>236</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359533</v>
      </c>
      <c r="CS15" s="624"/>
      <c r="CT15" s="624"/>
      <c r="CU15" s="624"/>
      <c r="CV15" s="624"/>
      <c r="CW15" s="624"/>
      <c r="CX15" s="624"/>
      <c r="CY15" s="625"/>
      <c r="CZ15" s="626">
        <v>9.6999999999999993</v>
      </c>
      <c r="DA15" s="626"/>
      <c r="DB15" s="626"/>
      <c r="DC15" s="626"/>
      <c r="DD15" s="632">
        <v>31089</v>
      </c>
      <c r="DE15" s="624"/>
      <c r="DF15" s="624"/>
      <c r="DG15" s="624"/>
      <c r="DH15" s="624"/>
      <c r="DI15" s="624"/>
      <c r="DJ15" s="624"/>
      <c r="DK15" s="624"/>
      <c r="DL15" s="624"/>
      <c r="DM15" s="624"/>
      <c r="DN15" s="624"/>
      <c r="DO15" s="624"/>
      <c r="DP15" s="625"/>
      <c r="DQ15" s="632">
        <v>322448</v>
      </c>
      <c r="DR15" s="624"/>
      <c r="DS15" s="624"/>
      <c r="DT15" s="624"/>
      <c r="DU15" s="624"/>
      <c r="DV15" s="624"/>
      <c r="DW15" s="624"/>
      <c r="DX15" s="624"/>
      <c r="DY15" s="624"/>
      <c r="DZ15" s="624"/>
      <c r="EA15" s="624"/>
      <c r="EB15" s="624"/>
      <c r="EC15" s="633"/>
    </row>
    <row r="16" spans="2:143" ht="11.25" customHeight="1" x14ac:dyDescent="0.15">
      <c r="B16" s="620" t="s">
        <v>271</v>
      </c>
      <c r="C16" s="621"/>
      <c r="D16" s="621"/>
      <c r="E16" s="621"/>
      <c r="F16" s="621"/>
      <c r="G16" s="621"/>
      <c r="H16" s="621"/>
      <c r="I16" s="621"/>
      <c r="J16" s="621"/>
      <c r="K16" s="621"/>
      <c r="L16" s="621"/>
      <c r="M16" s="621"/>
      <c r="N16" s="621"/>
      <c r="O16" s="621"/>
      <c r="P16" s="621"/>
      <c r="Q16" s="622"/>
      <c r="R16" s="623">
        <v>3620</v>
      </c>
      <c r="S16" s="624"/>
      <c r="T16" s="624"/>
      <c r="U16" s="624"/>
      <c r="V16" s="624"/>
      <c r="W16" s="624"/>
      <c r="X16" s="624"/>
      <c r="Y16" s="625"/>
      <c r="Z16" s="626">
        <v>0.1</v>
      </c>
      <c r="AA16" s="626"/>
      <c r="AB16" s="626"/>
      <c r="AC16" s="626"/>
      <c r="AD16" s="627">
        <v>3620</v>
      </c>
      <c r="AE16" s="627"/>
      <c r="AF16" s="627"/>
      <c r="AG16" s="627"/>
      <c r="AH16" s="627"/>
      <c r="AI16" s="627"/>
      <c r="AJ16" s="627"/>
      <c r="AK16" s="627"/>
      <c r="AL16" s="628">
        <v>0.1</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236</v>
      </c>
      <c r="BH16" s="624"/>
      <c r="BI16" s="624"/>
      <c r="BJ16" s="624"/>
      <c r="BK16" s="624"/>
      <c r="BL16" s="624"/>
      <c r="BM16" s="624"/>
      <c r="BN16" s="625"/>
      <c r="BO16" s="626" t="s">
        <v>236</v>
      </c>
      <c r="BP16" s="626"/>
      <c r="BQ16" s="626"/>
      <c r="BR16" s="626"/>
      <c r="BS16" s="627" t="s">
        <v>236</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t="s">
        <v>236</v>
      </c>
      <c r="CS16" s="624"/>
      <c r="CT16" s="624"/>
      <c r="CU16" s="624"/>
      <c r="CV16" s="624"/>
      <c r="CW16" s="624"/>
      <c r="CX16" s="624"/>
      <c r="CY16" s="625"/>
      <c r="CZ16" s="626" t="s">
        <v>236</v>
      </c>
      <c r="DA16" s="626"/>
      <c r="DB16" s="626"/>
      <c r="DC16" s="626"/>
      <c r="DD16" s="632" t="s">
        <v>132</v>
      </c>
      <c r="DE16" s="624"/>
      <c r="DF16" s="624"/>
      <c r="DG16" s="624"/>
      <c r="DH16" s="624"/>
      <c r="DI16" s="624"/>
      <c r="DJ16" s="624"/>
      <c r="DK16" s="624"/>
      <c r="DL16" s="624"/>
      <c r="DM16" s="624"/>
      <c r="DN16" s="624"/>
      <c r="DO16" s="624"/>
      <c r="DP16" s="625"/>
      <c r="DQ16" s="632" t="s">
        <v>236</v>
      </c>
      <c r="DR16" s="624"/>
      <c r="DS16" s="624"/>
      <c r="DT16" s="624"/>
      <c r="DU16" s="624"/>
      <c r="DV16" s="624"/>
      <c r="DW16" s="624"/>
      <c r="DX16" s="624"/>
      <c r="DY16" s="624"/>
      <c r="DZ16" s="624"/>
      <c r="EA16" s="624"/>
      <c r="EB16" s="624"/>
      <c r="EC16" s="633"/>
    </row>
    <row r="17" spans="2:133" ht="11.25" customHeight="1" x14ac:dyDescent="0.15">
      <c r="B17" s="620" t="s">
        <v>274</v>
      </c>
      <c r="C17" s="621"/>
      <c r="D17" s="621"/>
      <c r="E17" s="621"/>
      <c r="F17" s="621"/>
      <c r="G17" s="621"/>
      <c r="H17" s="621"/>
      <c r="I17" s="621"/>
      <c r="J17" s="621"/>
      <c r="K17" s="621"/>
      <c r="L17" s="621"/>
      <c r="M17" s="621"/>
      <c r="N17" s="621"/>
      <c r="O17" s="621"/>
      <c r="P17" s="621"/>
      <c r="Q17" s="622"/>
      <c r="R17" s="623">
        <v>10251</v>
      </c>
      <c r="S17" s="624"/>
      <c r="T17" s="624"/>
      <c r="U17" s="624"/>
      <c r="V17" s="624"/>
      <c r="W17" s="624"/>
      <c r="X17" s="624"/>
      <c r="Y17" s="625"/>
      <c r="Z17" s="626">
        <v>0.2</v>
      </c>
      <c r="AA17" s="626"/>
      <c r="AB17" s="626"/>
      <c r="AC17" s="626"/>
      <c r="AD17" s="627">
        <v>10251</v>
      </c>
      <c r="AE17" s="627"/>
      <c r="AF17" s="627"/>
      <c r="AG17" s="627"/>
      <c r="AH17" s="627"/>
      <c r="AI17" s="627"/>
      <c r="AJ17" s="627"/>
      <c r="AK17" s="627"/>
      <c r="AL17" s="628">
        <v>0.4</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t="s">
        <v>253</v>
      </c>
      <c r="BH17" s="624"/>
      <c r="BI17" s="624"/>
      <c r="BJ17" s="624"/>
      <c r="BK17" s="624"/>
      <c r="BL17" s="624"/>
      <c r="BM17" s="624"/>
      <c r="BN17" s="625"/>
      <c r="BO17" s="626" t="s">
        <v>132</v>
      </c>
      <c r="BP17" s="626"/>
      <c r="BQ17" s="626"/>
      <c r="BR17" s="626"/>
      <c r="BS17" s="627" t="s">
        <v>236</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310810</v>
      </c>
      <c r="CS17" s="624"/>
      <c r="CT17" s="624"/>
      <c r="CU17" s="624"/>
      <c r="CV17" s="624"/>
      <c r="CW17" s="624"/>
      <c r="CX17" s="624"/>
      <c r="CY17" s="625"/>
      <c r="CZ17" s="626">
        <v>8.4</v>
      </c>
      <c r="DA17" s="626"/>
      <c r="DB17" s="626"/>
      <c r="DC17" s="626"/>
      <c r="DD17" s="632" t="s">
        <v>236</v>
      </c>
      <c r="DE17" s="624"/>
      <c r="DF17" s="624"/>
      <c r="DG17" s="624"/>
      <c r="DH17" s="624"/>
      <c r="DI17" s="624"/>
      <c r="DJ17" s="624"/>
      <c r="DK17" s="624"/>
      <c r="DL17" s="624"/>
      <c r="DM17" s="624"/>
      <c r="DN17" s="624"/>
      <c r="DO17" s="624"/>
      <c r="DP17" s="625"/>
      <c r="DQ17" s="632">
        <v>296529</v>
      </c>
      <c r="DR17" s="624"/>
      <c r="DS17" s="624"/>
      <c r="DT17" s="624"/>
      <c r="DU17" s="624"/>
      <c r="DV17" s="624"/>
      <c r="DW17" s="624"/>
      <c r="DX17" s="624"/>
      <c r="DY17" s="624"/>
      <c r="DZ17" s="624"/>
      <c r="EA17" s="624"/>
      <c r="EB17" s="624"/>
      <c r="EC17" s="633"/>
    </row>
    <row r="18" spans="2:133" ht="11.25" customHeight="1" x14ac:dyDescent="0.15">
      <c r="B18" s="620" t="s">
        <v>277</v>
      </c>
      <c r="C18" s="621"/>
      <c r="D18" s="621"/>
      <c r="E18" s="621"/>
      <c r="F18" s="621"/>
      <c r="G18" s="621"/>
      <c r="H18" s="621"/>
      <c r="I18" s="621"/>
      <c r="J18" s="621"/>
      <c r="K18" s="621"/>
      <c r="L18" s="621"/>
      <c r="M18" s="621"/>
      <c r="N18" s="621"/>
      <c r="O18" s="621"/>
      <c r="P18" s="621"/>
      <c r="Q18" s="622"/>
      <c r="R18" s="623">
        <v>4736</v>
      </c>
      <c r="S18" s="624"/>
      <c r="T18" s="624"/>
      <c r="U18" s="624"/>
      <c r="V18" s="624"/>
      <c r="W18" s="624"/>
      <c r="X18" s="624"/>
      <c r="Y18" s="625"/>
      <c r="Z18" s="626">
        <v>0.1</v>
      </c>
      <c r="AA18" s="626"/>
      <c r="AB18" s="626"/>
      <c r="AC18" s="626"/>
      <c r="AD18" s="627">
        <v>4736</v>
      </c>
      <c r="AE18" s="627"/>
      <c r="AF18" s="627"/>
      <c r="AG18" s="627"/>
      <c r="AH18" s="627"/>
      <c r="AI18" s="627"/>
      <c r="AJ18" s="627"/>
      <c r="AK18" s="627"/>
      <c r="AL18" s="628">
        <v>0.2</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236</v>
      </c>
      <c r="BP18" s="626"/>
      <c r="BQ18" s="626"/>
      <c r="BR18" s="626"/>
      <c r="BS18" s="627" t="s">
        <v>236</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253</v>
      </c>
      <c r="CS18" s="624"/>
      <c r="CT18" s="624"/>
      <c r="CU18" s="624"/>
      <c r="CV18" s="624"/>
      <c r="CW18" s="624"/>
      <c r="CX18" s="624"/>
      <c r="CY18" s="625"/>
      <c r="CZ18" s="626" t="s">
        <v>236</v>
      </c>
      <c r="DA18" s="626"/>
      <c r="DB18" s="626"/>
      <c r="DC18" s="626"/>
      <c r="DD18" s="632" t="s">
        <v>132</v>
      </c>
      <c r="DE18" s="624"/>
      <c r="DF18" s="624"/>
      <c r="DG18" s="624"/>
      <c r="DH18" s="624"/>
      <c r="DI18" s="624"/>
      <c r="DJ18" s="624"/>
      <c r="DK18" s="624"/>
      <c r="DL18" s="624"/>
      <c r="DM18" s="624"/>
      <c r="DN18" s="624"/>
      <c r="DO18" s="624"/>
      <c r="DP18" s="625"/>
      <c r="DQ18" s="632" t="s">
        <v>236</v>
      </c>
      <c r="DR18" s="624"/>
      <c r="DS18" s="624"/>
      <c r="DT18" s="624"/>
      <c r="DU18" s="624"/>
      <c r="DV18" s="624"/>
      <c r="DW18" s="624"/>
      <c r="DX18" s="624"/>
      <c r="DY18" s="624"/>
      <c r="DZ18" s="624"/>
      <c r="EA18" s="624"/>
      <c r="EB18" s="624"/>
      <c r="EC18" s="633"/>
    </row>
    <row r="19" spans="2:133" ht="11.25" customHeight="1" x14ac:dyDescent="0.15">
      <c r="B19" s="620" t="s">
        <v>280</v>
      </c>
      <c r="C19" s="621"/>
      <c r="D19" s="621"/>
      <c r="E19" s="621"/>
      <c r="F19" s="621"/>
      <c r="G19" s="621"/>
      <c r="H19" s="621"/>
      <c r="I19" s="621"/>
      <c r="J19" s="621"/>
      <c r="K19" s="621"/>
      <c r="L19" s="621"/>
      <c r="M19" s="621"/>
      <c r="N19" s="621"/>
      <c r="O19" s="621"/>
      <c r="P19" s="621"/>
      <c r="Q19" s="622"/>
      <c r="R19" s="623">
        <v>4736</v>
      </c>
      <c r="S19" s="624"/>
      <c r="T19" s="624"/>
      <c r="U19" s="624"/>
      <c r="V19" s="624"/>
      <c r="W19" s="624"/>
      <c r="X19" s="624"/>
      <c r="Y19" s="625"/>
      <c r="Z19" s="626">
        <v>0.1</v>
      </c>
      <c r="AA19" s="626"/>
      <c r="AB19" s="626"/>
      <c r="AC19" s="626"/>
      <c r="AD19" s="627">
        <v>4736</v>
      </c>
      <c r="AE19" s="627"/>
      <c r="AF19" s="627"/>
      <c r="AG19" s="627"/>
      <c r="AH19" s="627"/>
      <c r="AI19" s="627"/>
      <c r="AJ19" s="627"/>
      <c r="AK19" s="627"/>
      <c r="AL19" s="628">
        <v>0.2</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t="s">
        <v>236</v>
      </c>
      <c r="BH19" s="624"/>
      <c r="BI19" s="624"/>
      <c r="BJ19" s="624"/>
      <c r="BK19" s="624"/>
      <c r="BL19" s="624"/>
      <c r="BM19" s="624"/>
      <c r="BN19" s="625"/>
      <c r="BO19" s="626" t="s">
        <v>236</v>
      </c>
      <c r="BP19" s="626"/>
      <c r="BQ19" s="626"/>
      <c r="BR19" s="626"/>
      <c r="BS19" s="627" t="s">
        <v>187</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253</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15">
      <c r="B20" s="636" t="s">
        <v>283</v>
      </c>
      <c r="C20" s="637"/>
      <c r="D20" s="637"/>
      <c r="E20" s="637"/>
      <c r="F20" s="637"/>
      <c r="G20" s="637"/>
      <c r="H20" s="637"/>
      <c r="I20" s="637"/>
      <c r="J20" s="637"/>
      <c r="K20" s="637"/>
      <c r="L20" s="637"/>
      <c r="M20" s="637"/>
      <c r="N20" s="637"/>
      <c r="O20" s="637"/>
      <c r="P20" s="637"/>
      <c r="Q20" s="638"/>
      <c r="R20" s="623" t="s">
        <v>236</v>
      </c>
      <c r="S20" s="624"/>
      <c r="T20" s="624"/>
      <c r="U20" s="624"/>
      <c r="V20" s="624"/>
      <c r="W20" s="624"/>
      <c r="X20" s="624"/>
      <c r="Y20" s="625"/>
      <c r="Z20" s="626" t="s">
        <v>132</v>
      </c>
      <c r="AA20" s="626"/>
      <c r="AB20" s="626"/>
      <c r="AC20" s="626"/>
      <c r="AD20" s="627" t="s">
        <v>132</v>
      </c>
      <c r="AE20" s="627"/>
      <c r="AF20" s="627"/>
      <c r="AG20" s="627"/>
      <c r="AH20" s="627"/>
      <c r="AI20" s="627"/>
      <c r="AJ20" s="627"/>
      <c r="AK20" s="627"/>
      <c r="AL20" s="628" t="s">
        <v>132</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t="s">
        <v>236</v>
      </c>
      <c r="BH20" s="624"/>
      <c r="BI20" s="624"/>
      <c r="BJ20" s="624"/>
      <c r="BK20" s="624"/>
      <c r="BL20" s="624"/>
      <c r="BM20" s="624"/>
      <c r="BN20" s="625"/>
      <c r="BO20" s="626" t="s">
        <v>236</v>
      </c>
      <c r="BP20" s="626"/>
      <c r="BQ20" s="626"/>
      <c r="BR20" s="626"/>
      <c r="BS20" s="627" t="s">
        <v>236</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3716622</v>
      </c>
      <c r="CS20" s="624"/>
      <c r="CT20" s="624"/>
      <c r="CU20" s="624"/>
      <c r="CV20" s="624"/>
      <c r="CW20" s="624"/>
      <c r="CX20" s="624"/>
      <c r="CY20" s="625"/>
      <c r="CZ20" s="626">
        <v>100</v>
      </c>
      <c r="DA20" s="626"/>
      <c r="DB20" s="626"/>
      <c r="DC20" s="626"/>
      <c r="DD20" s="632">
        <v>161142</v>
      </c>
      <c r="DE20" s="624"/>
      <c r="DF20" s="624"/>
      <c r="DG20" s="624"/>
      <c r="DH20" s="624"/>
      <c r="DI20" s="624"/>
      <c r="DJ20" s="624"/>
      <c r="DK20" s="624"/>
      <c r="DL20" s="624"/>
      <c r="DM20" s="624"/>
      <c r="DN20" s="624"/>
      <c r="DO20" s="624"/>
      <c r="DP20" s="625"/>
      <c r="DQ20" s="632">
        <v>2706720</v>
      </c>
      <c r="DR20" s="624"/>
      <c r="DS20" s="624"/>
      <c r="DT20" s="624"/>
      <c r="DU20" s="624"/>
      <c r="DV20" s="624"/>
      <c r="DW20" s="624"/>
      <c r="DX20" s="624"/>
      <c r="DY20" s="624"/>
      <c r="DZ20" s="624"/>
      <c r="EA20" s="624"/>
      <c r="EB20" s="624"/>
      <c r="EC20" s="633"/>
    </row>
    <row r="21" spans="2:133" ht="11.25" customHeight="1" x14ac:dyDescent="0.15">
      <c r="B21" s="620" t="s">
        <v>286</v>
      </c>
      <c r="C21" s="621"/>
      <c r="D21" s="621"/>
      <c r="E21" s="621"/>
      <c r="F21" s="621"/>
      <c r="G21" s="621"/>
      <c r="H21" s="621"/>
      <c r="I21" s="621"/>
      <c r="J21" s="621"/>
      <c r="K21" s="621"/>
      <c r="L21" s="621"/>
      <c r="M21" s="621"/>
      <c r="N21" s="621"/>
      <c r="O21" s="621"/>
      <c r="P21" s="621"/>
      <c r="Q21" s="622"/>
      <c r="R21" s="623">
        <v>1672850</v>
      </c>
      <c r="S21" s="624"/>
      <c r="T21" s="624"/>
      <c r="U21" s="624"/>
      <c r="V21" s="624"/>
      <c r="W21" s="624"/>
      <c r="X21" s="624"/>
      <c r="Y21" s="625"/>
      <c r="Z21" s="626">
        <v>40.700000000000003</v>
      </c>
      <c r="AA21" s="626"/>
      <c r="AB21" s="626"/>
      <c r="AC21" s="626"/>
      <c r="AD21" s="627">
        <v>1471651</v>
      </c>
      <c r="AE21" s="627"/>
      <c r="AF21" s="627"/>
      <c r="AG21" s="627"/>
      <c r="AH21" s="627"/>
      <c r="AI21" s="627"/>
      <c r="AJ21" s="627"/>
      <c r="AK21" s="627"/>
      <c r="AL21" s="628">
        <v>60.5</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t="s">
        <v>132</v>
      </c>
      <c r="BH21" s="624"/>
      <c r="BI21" s="624"/>
      <c r="BJ21" s="624"/>
      <c r="BK21" s="624"/>
      <c r="BL21" s="624"/>
      <c r="BM21" s="624"/>
      <c r="BN21" s="625"/>
      <c r="BO21" s="626" t="s">
        <v>236</v>
      </c>
      <c r="BP21" s="626"/>
      <c r="BQ21" s="626"/>
      <c r="BR21" s="626"/>
      <c r="BS21" s="627" t="s">
        <v>253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288</v>
      </c>
      <c r="C22" s="621"/>
      <c r="D22" s="621"/>
      <c r="E22" s="621"/>
      <c r="F22" s="621"/>
      <c r="G22" s="621"/>
      <c r="H22" s="621"/>
      <c r="I22" s="621"/>
      <c r="J22" s="621"/>
      <c r="K22" s="621"/>
      <c r="L22" s="621"/>
      <c r="M22" s="621"/>
      <c r="N22" s="621"/>
      <c r="O22" s="621"/>
      <c r="P22" s="621"/>
      <c r="Q22" s="622"/>
      <c r="R22" s="623">
        <v>1471651</v>
      </c>
      <c r="S22" s="624"/>
      <c r="T22" s="624"/>
      <c r="U22" s="624"/>
      <c r="V22" s="624"/>
      <c r="W22" s="624"/>
      <c r="X22" s="624"/>
      <c r="Y22" s="625"/>
      <c r="Z22" s="626">
        <v>35.799999999999997</v>
      </c>
      <c r="AA22" s="626"/>
      <c r="AB22" s="626"/>
      <c r="AC22" s="626"/>
      <c r="AD22" s="627">
        <v>1471651</v>
      </c>
      <c r="AE22" s="627"/>
      <c r="AF22" s="627"/>
      <c r="AG22" s="627"/>
      <c r="AH22" s="627"/>
      <c r="AI22" s="627"/>
      <c r="AJ22" s="627"/>
      <c r="AK22" s="627"/>
      <c r="AL22" s="628">
        <v>60.5</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291</v>
      </c>
      <c r="C23" s="621"/>
      <c r="D23" s="621"/>
      <c r="E23" s="621"/>
      <c r="F23" s="621"/>
      <c r="G23" s="621"/>
      <c r="H23" s="621"/>
      <c r="I23" s="621"/>
      <c r="J23" s="621"/>
      <c r="K23" s="621"/>
      <c r="L23" s="621"/>
      <c r="M23" s="621"/>
      <c r="N23" s="621"/>
      <c r="O23" s="621"/>
      <c r="P23" s="621"/>
      <c r="Q23" s="622"/>
      <c r="R23" s="623">
        <v>201199</v>
      </c>
      <c r="S23" s="624"/>
      <c r="T23" s="624"/>
      <c r="U23" s="624"/>
      <c r="V23" s="624"/>
      <c r="W23" s="624"/>
      <c r="X23" s="624"/>
      <c r="Y23" s="625"/>
      <c r="Z23" s="626">
        <v>4.9000000000000004</v>
      </c>
      <c r="AA23" s="626"/>
      <c r="AB23" s="626"/>
      <c r="AC23" s="626"/>
      <c r="AD23" s="627" t="s">
        <v>236</v>
      </c>
      <c r="AE23" s="627"/>
      <c r="AF23" s="627"/>
      <c r="AG23" s="627"/>
      <c r="AH23" s="627"/>
      <c r="AI23" s="627"/>
      <c r="AJ23" s="627"/>
      <c r="AK23" s="627"/>
      <c r="AL23" s="628" t="s">
        <v>132</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t="s">
        <v>236</v>
      </c>
      <c r="BH23" s="624"/>
      <c r="BI23" s="624"/>
      <c r="BJ23" s="624"/>
      <c r="BK23" s="624"/>
      <c r="BL23" s="624"/>
      <c r="BM23" s="624"/>
      <c r="BN23" s="625"/>
      <c r="BO23" s="626" t="s">
        <v>236</v>
      </c>
      <c r="BP23" s="626"/>
      <c r="BQ23" s="626"/>
      <c r="BR23" s="626"/>
      <c r="BS23" s="627" t="s">
        <v>187</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x14ac:dyDescent="0.15">
      <c r="B24" s="620" t="s">
        <v>298</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236</v>
      </c>
      <c r="AE24" s="627"/>
      <c r="AF24" s="627"/>
      <c r="AG24" s="627"/>
      <c r="AH24" s="627"/>
      <c r="AI24" s="627"/>
      <c r="AJ24" s="627"/>
      <c r="AK24" s="627"/>
      <c r="AL24" s="628" t="s">
        <v>132</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187</v>
      </c>
      <c r="BP24" s="626"/>
      <c r="BQ24" s="626"/>
      <c r="BR24" s="626"/>
      <c r="BS24" s="627" t="s">
        <v>253</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1663338</v>
      </c>
      <c r="CS24" s="613"/>
      <c r="CT24" s="613"/>
      <c r="CU24" s="613"/>
      <c r="CV24" s="613"/>
      <c r="CW24" s="613"/>
      <c r="CX24" s="613"/>
      <c r="CY24" s="614"/>
      <c r="CZ24" s="617">
        <v>44.8</v>
      </c>
      <c r="DA24" s="618"/>
      <c r="DB24" s="618"/>
      <c r="DC24" s="634"/>
      <c r="DD24" s="657">
        <v>1275937</v>
      </c>
      <c r="DE24" s="613"/>
      <c r="DF24" s="613"/>
      <c r="DG24" s="613"/>
      <c r="DH24" s="613"/>
      <c r="DI24" s="613"/>
      <c r="DJ24" s="613"/>
      <c r="DK24" s="614"/>
      <c r="DL24" s="657">
        <v>1236204</v>
      </c>
      <c r="DM24" s="613"/>
      <c r="DN24" s="613"/>
      <c r="DO24" s="613"/>
      <c r="DP24" s="613"/>
      <c r="DQ24" s="613"/>
      <c r="DR24" s="613"/>
      <c r="DS24" s="613"/>
      <c r="DT24" s="613"/>
      <c r="DU24" s="613"/>
      <c r="DV24" s="614"/>
      <c r="DW24" s="617">
        <v>50.2</v>
      </c>
      <c r="DX24" s="618"/>
      <c r="DY24" s="618"/>
      <c r="DZ24" s="618"/>
      <c r="EA24" s="618"/>
      <c r="EB24" s="618"/>
      <c r="EC24" s="619"/>
    </row>
    <row r="25" spans="2:133" ht="11.25" customHeight="1" x14ac:dyDescent="0.15">
      <c r="B25" s="620" t="s">
        <v>301</v>
      </c>
      <c r="C25" s="621"/>
      <c r="D25" s="621"/>
      <c r="E25" s="621"/>
      <c r="F25" s="621"/>
      <c r="G25" s="621"/>
      <c r="H25" s="621"/>
      <c r="I25" s="621"/>
      <c r="J25" s="621"/>
      <c r="K25" s="621"/>
      <c r="L25" s="621"/>
      <c r="M25" s="621"/>
      <c r="N25" s="621"/>
      <c r="O25" s="621"/>
      <c r="P25" s="621"/>
      <c r="Q25" s="622"/>
      <c r="R25" s="623">
        <v>2613624</v>
      </c>
      <c r="S25" s="624"/>
      <c r="T25" s="624"/>
      <c r="U25" s="624"/>
      <c r="V25" s="624"/>
      <c r="W25" s="624"/>
      <c r="X25" s="624"/>
      <c r="Y25" s="625"/>
      <c r="Z25" s="626">
        <v>63.6</v>
      </c>
      <c r="AA25" s="626"/>
      <c r="AB25" s="626"/>
      <c r="AC25" s="626"/>
      <c r="AD25" s="627">
        <v>2412425</v>
      </c>
      <c r="AE25" s="627"/>
      <c r="AF25" s="627"/>
      <c r="AG25" s="627"/>
      <c r="AH25" s="627"/>
      <c r="AI25" s="627"/>
      <c r="AJ25" s="627"/>
      <c r="AK25" s="627"/>
      <c r="AL25" s="628">
        <v>99.2</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187</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932606</v>
      </c>
      <c r="CS25" s="653"/>
      <c r="CT25" s="653"/>
      <c r="CU25" s="653"/>
      <c r="CV25" s="653"/>
      <c r="CW25" s="653"/>
      <c r="CX25" s="653"/>
      <c r="CY25" s="654"/>
      <c r="CZ25" s="628">
        <v>25.1</v>
      </c>
      <c r="DA25" s="655"/>
      <c r="DB25" s="655"/>
      <c r="DC25" s="658"/>
      <c r="DD25" s="632">
        <v>862557</v>
      </c>
      <c r="DE25" s="653"/>
      <c r="DF25" s="653"/>
      <c r="DG25" s="653"/>
      <c r="DH25" s="653"/>
      <c r="DI25" s="653"/>
      <c r="DJ25" s="653"/>
      <c r="DK25" s="654"/>
      <c r="DL25" s="632">
        <v>827654</v>
      </c>
      <c r="DM25" s="653"/>
      <c r="DN25" s="653"/>
      <c r="DO25" s="653"/>
      <c r="DP25" s="653"/>
      <c r="DQ25" s="653"/>
      <c r="DR25" s="653"/>
      <c r="DS25" s="653"/>
      <c r="DT25" s="653"/>
      <c r="DU25" s="653"/>
      <c r="DV25" s="654"/>
      <c r="DW25" s="628">
        <v>33.6</v>
      </c>
      <c r="DX25" s="655"/>
      <c r="DY25" s="655"/>
      <c r="DZ25" s="655"/>
      <c r="EA25" s="655"/>
      <c r="EB25" s="655"/>
      <c r="EC25" s="656"/>
    </row>
    <row r="26" spans="2:133" ht="11.25" customHeight="1" x14ac:dyDescent="0.15">
      <c r="B26" s="620" t="s">
        <v>304</v>
      </c>
      <c r="C26" s="621"/>
      <c r="D26" s="621"/>
      <c r="E26" s="621"/>
      <c r="F26" s="621"/>
      <c r="G26" s="621"/>
      <c r="H26" s="621"/>
      <c r="I26" s="621"/>
      <c r="J26" s="621"/>
      <c r="K26" s="621"/>
      <c r="L26" s="621"/>
      <c r="M26" s="621"/>
      <c r="N26" s="621"/>
      <c r="O26" s="621"/>
      <c r="P26" s="621"/>
      <c r="Q26" s="622"/>
      <c r="R26" s="623">
        <v>597</v>
      </c>
      <c r="S26" s="624"/>
      <c r="T26" s="624"/>
      <c r="U26" s="624"/>
      <c r="V26" s="624"/>
      <c r="W26" s="624"/>
      <c r="X26" s="624"/>
      <c r="Y26" s="625"/>
      <c r="Z26" s="626">
        <v>0</v>
      </c>
      <c r="AA26" s="626"/>
      <c r="AB26" s="626"/>
      <c r="AC26" s="626"/>
      <c r="AD26" s="627">
        <v>597</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253</v>
      </c>
      <c r="BH26" s="624"/>
      <c r="BI26" s="624"/>
      <c r="BJ26" s="624"/>
      <c r="BK26" s="624"/>
      <c r="BL26" s="624"/>
      <c r="BM26" s="624"/>
      <c r="BN26" s="625"/>
      <c r="BO26" s="626" t="s">
        <v>236</v>
      </c>
      <c r="BP26" s="626"/>
      <c r="BQ26" s="626"/>
      <c r="BR26" s="626"/>
      <c r="BS26" s="627" t="s">
        <v>236</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543473</v>
      </c>
      <c r="CS26" s="624"/>
      <c r="CT26" s="624"/>
      <c r="CU26" s="624"/>
      <c r="CV26" s="624"/>
      <c r="CW26" s="624"/>
      <c r="CX26" s="624"/>
      <c r="CY26" s="625"/>
      <c r="CZ26" s="628">
        <v>14.6</v>
      </c>
      <c r="DA26" s="655"/>
      <c r="DB26" s="655"/>
      <c r="DC26" s="658"/>
      <c r="DD26" s="632">
        <v>501897</v>
      </c>
      <c r="DE26" s="624"/>
      <c r="DF26" s="624"/>
      <c r="DG26" s="624"/>
      <c r="DH26" s="624"/>
      <c r="DI26" s="624"/>
      <c r="DJ26" s="624"/>
      <c r="DK26" s="625"/>
      <c r="DL26" s="632" t="s">
        <v>236</v>
      </c>
      <c r="DM26" s="624"/>
      <c r="DN26" s="624"/>
      <c r="DO26" s="624"/>
      <c r="DP26" s="624"/>
      <c r="DQ26" s="624"/>
      <c r="DR26" s="624"/>
      <c r="DS26" s="624"/>
      <c r="DT26" s="624"/>
      <c r="DU26" s="624"/>
      <c r="DV26" s="625"/>
      <c r="DW26" s="628" t="s">
        <v>187</v>
      </c>
      <c r="DX26" s="655"/>
      <c r="DY26" s="655"/>
      <c r="DZ26" s="655"/>
      <c r="EA26" s="655"/>
      <c r="EB26" s="655"/>
      <c r="EC26" s="656"/>
    </row>
    <row r="27" spans="2:133" ht="11.25" customHeight="1" x14ac:dyDescent="0.15">
      <c r="B27" s="620" t="s">
        <v>307</v>
      </c>
      <c r="C27" s="621"/>
      <c r="D27" s="621"/>
      <c r="E27" s="621"/>
      <c r="F27" s="621"/>
      <c r="G27" s="621"/>
      <c r="H27" s="621"/>
      <c r="I27" s="621"/>
      <c r="J27" s="621"/>
      <c r="K27" s="621"/>
      <c r="L27" s="621"/>
      <c r="M27" s="621"/>
      <c r="N27" s="621"/>
      <c r="O27" s="621"/>
      <c r="P27" s="621"/>
      <c r="Q27" s="622"/>
      <c r="R27" s="623">
        <v>3419</v>
      </c>
      <c r="S27" s="624"/>
      <c r="T27" s="624"/>
      <c r="U27" s="624"/>
      <c r="V27" s="624"/>
      <c r="W27" s="624"/>
      <c r="X27" s="624"/>
      <c r="Y27" s="625"/>
      <c r="Z27" s="626">
        <v>0.1</v>
      </c>
      <c r="AA27" s="626"/>
      <c r="AB27" s="626"/>
      <c r="AC27" s="626"/>
      <c r="AD27" s="627" t="s">
        <v>236</v>
      </c>
      <c r="AE27" s="627"/>
      <c r="AF27" s="627"/>
      <c r="AG27" s="627"/>
      <c r="AH27" s="627"/>
      <c r="AI27" s="627"/>
      <c r="AJ27" s="627"/>
      <c r="AK27" s="627"/>
      <c r="AL27" s="628" t="s">
        <v>253</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730090</v>
      </c>
      <c r="BH27" s="624"/>
      <c r="BI27" s="624"/>
      <c r="BJ27" s="624"/>
      <c r="BK27" s="624"/>
      <c r="BL27" s="624"/>
      <c r="BM27" s="624"/>
      <c r="BN27" s="625"/>
      <c r="BO27" s="626">
        <v>100</v>
      </c>
      <c r="BP27" s="626"/>
      <c r="BQ27" s="626"/>
      <c r="BR27" s="626"/>
      <c r="BS27" s="627" t="s">
        <v>132</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419922</v>
      </c>
      <c r="CS27" s="653"/>
      <c r="CT27" s="653"/>
      <c r="CU27" s="653"/>
      <c r="CV27" s="653"/>
      <c r="CW27" s="653"/>
      <c r="CX27" s="653"/>
      <c r="CY27" s="654"/>
      <c r="CZ27" s="628">
        <v>11.3</v>
      </c>
      <c r="DA27" s="655"/>
      <c r="DB27" s="655"/>
      <c r="DC27" s="658"/>
      <c r="DD27" s="632">
        <v>116851</v>
      </c>
      <c r="DE27" s="653"/>
      <c r="DF27" s="653"/>
      <c r="DG27" s="653"/>
      <c r="DH27" s="653"/>
      <c r="DI27" s="653"/>
      <c r="DJ27" s="653"/>
      <c r="DK27" s="654"/>
      <c r="DL27" s="632">
        <v>112021</v>
      </c>
      <c r="DM27" s="653"/>
      <c r="DN27" s="653"/>
      <c r="DO27" s="653"/>
      <c r="DP27" s="653"/>
      <c r="DQ27" s="653"/>
      <c r="DR27" s="653"/>
      <c r="DS27" s="653"/>
      <c r="DT27" s="653"/>
      <c r="DU27" s="653"/>
      <c r="DV27" s="654"/>
      <c r="DW27" s="628">
        <v>4.5999999999999996</v>
      </c>
      <c r="DX27" s="655"/>
      <c r="DY27" s="655"/>
      <c r="DZ27" s="655"/>
      <c r="EA27" s="655"/>
      <c r="EB27" s="655"/>
      <c r="EC27" s="656"/>
    </row>
    <row r="28" spans="2:133" ht="11.25" customHeight="1" x14ac:dyDescent="0.15">
      <c r="B28" s="620" t="s">
        <v>310</v>
      </c>
      <c r="C28" s="621"/>
      <c r="D28" s="621"/>
      <c r="E28" s="621"/>
      <c r="F28" s="621"/>
      <c r="G28" s="621"/>
      <c r="H28" s="621"/>
      <c r="I28" s="621"/>
      <c r="J28" s="621"/>
      <c r="K28" s="621"/>
      <c r="L28" s="621"/>
      <c r="M28" s="621"/>
      <c r="N28" s="621"/>
      <c r="O28" s="621"/>
      <c r="P28" s="621"/>
      <c r="Q28" s="622"/>
      <c r="R28" s="623">
        <v>66802</v>
      </c>
      <c r="S28" s="624"/>
      <c r="T28" s="624"/>
      <c r="U28" s="624"/>
      <c r="V28" s="624"/>
      <c r="W28" s="624"/>
      <c r="X28" s="624"/>
      <c r="Y28" s="625"/>
      <c r="Z28" s="626">
        <v>1.6</v>
      </c>
      <c r="AA28" s="626"/>
      <c r="AB28" s="626"/>
      <c r="AC28" s="626"/>
      <c r="AD28" s="627">
        <v>12147</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310810</v>
      </c>
      <c r="CS28" s="624"/>
      <c r="CT28" s="624"/>
      <c r="CU28" s="624"/>
      <c r="CV28" s="624"/>
      <c r="CW28" s="624"/>
      <c r="CX28" s="624"/>
      <c r="CY28" s="625"/>
      <c r="CZ28" s="628">
        <v>8.4</v>
      </c>
      <c r="DA28" s="655"/>
      <c r="DB28" s="655"/>
      <c r="DC28" s="658"/>
      <c r="DD28" s="632">
        <v>296529</v>
      </c>
      <c r="DE28" s="624"/>
      <c r="DF28" s="624"/>
      <c r="DG28" s="624"/>
      <c r="DH28" s="624"/>
      <c r="DI28" s="624"/>
      <c r="DJ28" s="624"/>
      <c r="DK28" s="625"/>
      <c r="DL28" s="632">
        <v>296529</v>
      </c>
      <c r="DM28" s="624"/>
      <c r="DN28" s="624"/>
      <c r="DO28" s="624"/>
      <c r="DP28" s="624"/>
      <c r="DQ28" s="624"/>
      <c r="DR28" s="624"/>
      <c r="DS28" s="624"/>
      <c r="DT28" s="624"/>
      <c r="DU28" s="624"/>
      <c r="DV28" s="625"/>
      <c r="DW28" s="628">
        <v>12</v>
      </c>
      <c r="DX28" s="655"/>
      <c r="DY28" s="655"/>
      <c r="DZ28" s="655"/>
      <c r="EA28" s="655"/>
      <c r="EB28" s="655"/>
      <c r="EC28" s="656"/>
    </row>
    <row r="29" spans="2:133" ht="11.25" customHeight="1" x14ac:dyDescent="0.15">
      <c r="B29" s="620" t="s">
        <v>312</v>
      </c>
      <c r="C29" s="621"/>
      <c r="D29" s="621"/>
      <c r="E29" s="621"/>
      <c r="F29" s="621"/>
      <c r="G29" s="621"/>
      <c r="H29" s="621"/>
      <c r="I29" s="621"/>
      <c r="J29" s="621"/>
      <c r="K29" s="621"/>
      <c r="L29" s="621"/>
      <c r="M29" s="621"/>
      <c r="N29" s="621"/>
      <c r="O29" s="621"/>
      <c r="P29" s="621"/>
      <c r="Q29" s="622"/>
      <c r="R29" s="623">
        <v>6132</v>
      </c>
      <c r="S29" s="624"/>
      <c r="T29" s="624"/>
      <c r="U29" s="624"/>
      <c r="V29" s="624"/>
      <c r="W29" s="624"/>
      <c r="X29" s="624"/>
      <c r="Y29" s="625"/>
      <c r="Z29" s="626">
        <v>0.1</v>
      </c>
      <c r="AA29" s="626"/>
      <c r="AB29" s="626"/>
      <c r="AC29" s="626"/>
      <c r="AD29" s="627" t="s">
        <v>236</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313</v>
      </c>
      <c r="CE29" s="662"/>
      <c r="CF29" s="620" t="s">
        <v>314</v>
      </c>
      <c r="CG29" s="621"/>
      <c r="CH29" s="621"/>
      <c r="CI29" s="621"/>
      <c r="CJ29" s="621"/>
      <c r="CK29" s="621"/>
      <c r="CL29" s="621"/>
      <c r="CM29" s="621"/>
      <c r="CN29" s="621"/>
      <c r="CO29" s="621"/>
      <c r="CP29" s="621"/>
      <c r="CQ29" s="622"/>
      <c r="CR29" s="623">
        <v>310810</v>
      </c>
      <c r="CS29" s="653"/>
      <c r="CT29" s="653"/>
      <c r="CU29" s="653"/>
      <c r="CV29" s="653"/>
      <c r="CW29" s="653"/>
      <c r="CX29" s="653"/>
      <c r="CY29" s="654"/>
      <c r="CZ29" s="628">
        <v>8.4</v>
      </c>
      <c r="DA29" s="655"/>
      <c r="DB29" s="655"/>
      <c r="DC29" s="658"/>
      <c r="DD29" s="632">
        <v>296529</v>
      </c>
      <c r="DE29" s="653"/>
      <c r="DF29" s="653"/>
      <c r="DG29" s="653"/>
      <c r="DH29" s="653"/>
      <c r="DI29" s="653"/>
      <c r="DJ29" s="653"/>
      <c r="DK29" s="654"/>
      <c r="DL29" s="632">
        <v>296529</v>
      </c>
      <c r="DM29" s="653"/>
      <c r="DN29" s="653"/>
      <c r="DO29" s="653"/>
      <c r="DP29" s="653"/>
      <c r="DQ29" s="653"/>
      <c r="DR29" s="653"/>
      <c r="DS29" s="653"/>
      <c r="DT29" s="653"/>
      <c r="DU29" s="653"/>
      <c r="DV29" s="654"/>
      <c r="DW29" s="628">
        <v>12</v>
      </c>
      <c r="DX29" s="655"/>
      <c r="DY29" s="655"/>
      <c r="DZ29" s="655"/>
      <c r="EA29" s="655"/>
      <c r="EB29" s="655"/>
      <c r="EC29" s="656"/>
    </row>
    <row r="30" spans="2:133" ht="11.25" customHeight="1" x14ac:dyDescent="0.15">
      <c r="B30" s="620" t="s">
        <v>315</v>
      </c>
      <c r="C30" s="621"/>
      <c r="D30" s="621"/>
      <c r="E30" s="621"/>
      <c r="F30" s="621"/>
      <c r="G30" s="621"/>
      <c r="H30" s="621"/>
      <c r="I30" s="621"/>
      <c r="J30" s="621"/>
      <c r="K30" s="621"/>
      <c r="L30" s="621"/>
      <c r="M30" s="621"/>
      <c r="N30" s="621"/>
      <c r="O30" s="621"/>
      <c r="P30" s="621"/>
      <c r="Q30" s="622"/>
      <c r="R30" s="623">
        <v>492552</v>
      </c>
      <c r="S30" s="624"/>
      <c r="T30" s="624"/>
      <c r="U30" s="624"/>
      <c r="V30" s="624"/>
      <c r="W30" s="624"/>
      <c r="X30" s="624"/>
      <c r="Y30" s="625"/>
      <c r="Z30" s="626">
        <v>12</v>
      </c>
      <c r="AA30" s="626"/>
      <c r="AB30" s="626"/>
      <c r="AC30" s="626"/>
      <c r="AD30" s="627" t="s">
        <v>236</v>
      </c>
      <c r="AE30" s="627"/>
      <c r="AF30" s="627"/>
      <c r="AG30" s="627"/>
      <c r="AH30" s="627"/>
      <c r="AI30" s="627"/>
      <c r="AJ30" s="627"/>
      <c r="AK30" s="627"/>
      <c r="AL30" s="628" t="s">
        <v>132</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316</v>
      </c>
      <c r="BH30" s="659"/>
      <c r="BI30" s="659"/>
      <c r="BJ30" s="659"/>
      <c r="BK30" s="659"/>
      <c r="BL30" s="659"/>
      <c r="BM30" s="659"/>
      <c r="BN30" s="659"/>
      <c r="BO30" s="659"/>
      <c r="BP30" s="659"/>
      <c r="BQ30" s="660"/>
      <c r="BR30" s="605" t="s">
        <v>317</v>
      </c>
      <c r="BS30" s="659"/>
      <c r="BT30" s="659"/>
      <c r="BU30" s="659"/>
      <c r="BV30" s="659"/>
      <c r="BW30" s="659"/>
      <c r="BX30" s="659"/>
      <c r="BY30" s="659"/>
      <c r="BZ30" s="659"/>
      <c r="CA30" s="659"/>
      <c r="CB30" s="660"/>
      <c r="CD30" s="663"/>
      <c r="CE30" s="664"/>
      <c r="CF30" s="620" t="s">
        <v>318</v>
      </c>
      <c r="CG30" s="621"/>
      <c r="CH30" s="621"/>
      <c r="CI30" s="621"/>
      <c r="CJ30" s="621"/>
      <c r="CK30" s="621"/>
      <c r="CL30" s="621"/>
      <c r="CM30" s="621"/>
      <c r="CN30" s="621"/>
      <c r="CO30" s="621"/>
      <c r="CP30" s="621"/>
      <c r="CQ30" s="622"/>
      <c r="CR30" s="623">
        <v>301015</v>
      </c>
      <c r="CS30" s="624"/>
      <c r="CT30" s="624"/>
      <c r="CU30" s="624"/>
      <c r="CV30" s="624"/>
      <c r="CW30" s="624"/>
      <c r="CX30" s="624"/>
      <c r="CY30" s="625"/>
      <c r="CZ30" s="628">
        <v>8.1</v>
      </c>
      <c r="DA30" s="655"/>
      <c r="DB30" s="655"/>
      <c r="DC30" s="658"/>
      <c r="DD30" s="632">
        <v>288592</v>
      </c>
      <c r="DE30" s="624"/>
      <c r="DF30" s="624"/>
      <c r="DG30" s="624"/>
      <c r="DH30" s="624"/>
      <c r="DI30" s="624"/>
      <c r="DJ30" s="624"/>
      <c r="DK30" s="625"/>
      <c r="DL30" s="632">
        <v>288592</v>
      </c>
      <c r="DM30" s="624"/>
      <c r="DN30" s="624"/>
      <c r="DO30" s="624"/>
      <c r="DP30" s="624"/>
      <c r="DQ30" s="624"/>
      <c r="DR30" s="624"/>
      <c r="DS30" s="624"/>
      <c r="DT30" s="624"/>
      <c r="DU30" s="624"/>
      <c r="DV30" s="625"/>
      <c r="DW30" s="628">
        <v>11.7</v>
      </c>
      <c r="DX30" s="655"/>
      <c r="DY30" s="655"/>
      <c r="DZ30" s="655"/>
      <c r="EA30" s="655"/>
      <c r="EB30" s="655"/>
      <c r="EC30" s="656"/>
    </row>
    <row r="31" spans="2:133" ht="11.25" customHeight="1" x14ac:dyDescent="0.15">
      <c r="B31" s="636" t="s">
        <v>319</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253</v>
      </c>
      <c r="AM31" s="629"/>
      <c r="AN31" s="629"/>
      <c r="AO31" s="630"/>
      <c r="AP31" s="671" t="s">
        <v>320</v>
      </c>
      <c r="AQ31" s="672"/>
      <c r="AR31" s="672"/>
      <c r="AS31" s="672"/>
      <c r="AT31" s="677" t="s">
        <v>321</v>
      </c>
      <c r="AU31" s="218"/>
      <c r="AV31" s="218"/>
      <c r="AW31" s="218"/>
      <c r="AX31" s="609" t="s">
        <v>193</v>
      </c>
      <c r="AY31" s="610"/>
      <c r="AZ31" s="610"/>
      <c r="BA31" s="610"/>
      <c r="BB31" s="610"/>
      <c r="BC31" s="610"/>
      <c r="BD31" s="610"/>
      <c r="BE31" s="610"/>
      <c r="BF31" s="611"/>
      <c r="BG31" s="670">
        <v>98.9</v>
      </c>
      <c r="BH31" s="667"/>
      <c r="BI31" s="667"/>
      <c r="BJ31" s="667"/>
      <c r="BK31" s="667"/>
      <c r="BL31" s="667"/>
      <c r="BM31" s="618">
        <v>96.8</v>
      </c>
      <c r="BN31" s="667"/>
      <c r="BO31" s="667"/>
      <c r="BP31" s="667"/>
      <c r="BQ31" s="668"/>
      <c r="BR31" s="670">
        <v>99.1</v>
      </c>
      <c r="BS31" s="667"/>
      <c r="BT31" s="667"/>
      <c r="BU31" s="667"/>
      <c r="BV31" s="667"/>
      <c r="BW31" s="667"/>
      <c r="BX31" s="618">
        <v>97.1</v>
      </c>
      <c r="BY31" s="667"/>
      <c r="BZ31" s="667"/>
      <c r="CA31" s="667"/>
      <c r="CB31" s="668"/>
      <c r="CD31" s="663"/>
      <c r="CE31" s="664"/>
      <c r="CF31" s="620" t="s">
        <v>322</v>
      </c>
      <c r="CG31" s="621"/>
      <c r="CH31" s="621"/>
      <c r="CI31" s="621"/>
      <c r="CJ31" s="621"/>
      <c r="CK31" s="621"/>
      <c r="CL31" s="621"/>
      <c r="CM31" s="621"/>
      <c r="CN31" s="621"/>
      <c r="CO31" s="621"/>
      <c r="CP31" s="621"/>
      <c r="CQ31" s="622"/>
      <c r="CR31" s="623">
        <v>9795</v>
      </c>
      <c r="CS31" s="653"/>
      <c r="CT31" s="653"/>
      <c r="CU31" s="653"/>
      <c r="CV31" s="653"/>
      <c r="CW31" s="653"/>
      <c r="CX31" s="653"/>
      <c r="CY31" s="654"/>
      <c r="CZ31" s="628">
        <v>0.3</v>
      </c>
      <c r="DA31" s="655"/>
      <c r="DB31" s="655"/>
      <c r="DC31" s="658"/>
      <c r="DD31" s="632">
        <v>7937</v>
      </c>
      <c r="DE31" s="653"/>
      <c r="DF31" s="653"/>
      <c r="DG31" s="653"/>
      <c r="DH31" s="653"/>
      <c r="DI31" s="653"/>
      <c r="DJ31" s="653"/>
      <c r="DK31" s="654"/>
      <c r="DL31" s="632">
        <v>7937</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15">
      <c r="B32" s="620" t="s">
        <v>323</v>
      </c>
      <c r="C32" s="621"/>
      <c r="D32" s="621"/>
      <c r="E32" s="621"/>
      <c r="F32" s="621"/>
      <c r="G32" s="621"/>
      <c r="H32" s="621"/>
      <c r="I32" s="621"/>
      <c r="J32" s="621"/>
      <c r="K32" s="621"/>
      <c r="L32" s="621"/>
      <c r="M32" s="621"/>
      <c r="N32" s="621"/>
      <c r="O32" s="621"/>
      <c r="P32" s="621"/>
      <c r="Q32" s="622"/>
      <c r="R32" s="623">
        <v>181556</v>
      </c>
      <c r="S32" s="624"/>
      <c r="T32" s="624"/>
      <c r="U32" s="624"/>
      <c r="V32" s="624"/>
      <c r="W32" s="624"/>
      <c r="X32" s="624"/>
      <c r="Y32" s="625"/>
      <c r="Z32" s="626">
        <v>4.4000000000000004</v>
      </c>
      <c r="AA32" s="626"/>
      <c r="AB32" s="626"/>
      <c r="AC32" s="626"/>
      <c r="AD32" s="627" t="s">
        <v>236</v>
      </c>
      <c r="AE32" s="627"/>
      <c r="AF32" s="627"/>
      <c r="AG32" s="627"/>
      <c r="AH32" s="627"/>
      <c r="AI32" s="627"/>
      <c r="AJ32" s="627"/>
      <c r="AK32" s="627"/>
      <c r="AL32" s="628" t="s">
        <v>236</v>
      </c>
      <c r="AM32" s="629"/>
      <c r="AN32" s="629"/>
      <c r="AO32" s="630"/>
      <c r="AP32" s="673"/>
      <c r="AQ32" s="674"/>
      <c r="AR32" s="674"/>
      <c r="AS32" s="674"/>
      <c r="AT32" s="678"/>
      <c r="AU32" s="214" t="s">
        <v>324</v>
      </c>
      <c r="AX32" s="620" t="s">
        <v>325</v>
      </c>
      <c r="AY32" s="621"/>
      <c r="AZ32" s="621"/>
      <c r="BA32" s="621"/>
      <c r="BB32" s="621"/>
      <c r="BC32" s="621"/>
      <c r="BD32" s="621"/>
      <c r="BE32" s="621"/>
      <c r="BF32" s="622"/>
      <c r="BG32" s="680">
        <v>98.5</v>
      </c>
      <c r="BH32" s="653"/>
      <c r="BI32" s="653"/>
      <c r="BJ32" s="653"/>
      <c r="BK32" s="653"/>
      <c r="BL32" s="653"/>
      <c r="BM32" s="629">
        <v>95.5</v>
      </c>
      <c r="BN32" s="653"/>
      <c r="BO32" s="653"/>
      <c r="BP32" s="653"/>
      <c r="BQ32" s="669"/>
      <c r="BR32" s="680">
        <v>98.8</v>
      </c>
      <c r="BS32" s="653"/>
      <c r="BT32" s="653"/>
      <c r="BU32" s="653"/>
      <c r="BV32" s="653"/>
      <c r="BW32" s="653"/>
      <c r="BX32" s="629">
        <v>96</v>
      </c>
      <c r="BY32" s="653"/>
      <c r="BZ32" s="653"/>
      <c r="CA32" s="653"/>
      <c r="CB32" s="669"/>
      <c r="CD32" s="665"/>
      <c r="CE32" s="666"/>
      <c r="CF32" s="620" t="s">
        <v>326</v>
      </c>
      <c r="CG32" s="621"/>
      <c r="CH32" s="621"/>
      <c r="CI32" s="621"/>
      <c r="CJ32" s="621"/>
      <c r="CK32" s="621"/>
      <c r="CL32" s="621"/>
      <c r="CM32" s="621"/>
      <c r="CN32" s="621"/>
      <c r="CO32" s="621"/>
      <c r="CP32" s="621"/>
      <c r="CQ32" s="622"/>
      <c r="CR32" s="623" t="s">
        <v>132</v>
      </c>
      <c r="CS32" s="624"/>
      <c r="CT32" s="624"/>
      <c r="CU32" s="624"/>
      <c r="CV32" s="624"/>
      <c r="CW32" s="624"/>
      <c r="CX32" s="624"/>
      <c r="CY32" s="625"/>
      <c r="CZ32" s="628" t="s">
        <v>236</v>
      </c>
      <c r="DA32" s="655"/>
      <c r="DB32" s="655"/>
      <c r="DC32" s="658"/>
      <c r="DD32" s="632" t="s">
        <v>132</v>
      </c>
      <c r="DE32" s="624"/>
      <c r="DF32" s="624"/>
      <c r="DG32" s="624"/>
      <c r="DH32" s="624"/>
      <c r="DI32" s="624"/>
      <c r="DJ32" s="624"/>
      <c r="DK32" s="625"/>
      <c r="DL32" s="632" t="s">
        <v>236</v>
      </c>
      <c r="DM32" s="624"/>
      <c r="DN32" s="624"/>
      <c r="DO32" s="624"/>
      <c r="DP32" s="624"/>
      <c r="DQ32" s="624"/>
      <c r="DR32" s="624"/>
      <c r="DS32" s="624"/>
      <c r="DT32" s="624"/>
      <c r="DU32" s="624"/>
      <c r="DV32" s="625"/>
      <c r="DW32" s="628" t="s">
        <v>253</v>
      </c>
      <c r="DX32" s="655"/>
      <c r="DY32" s="655"/>
      <c r="DZ32" s="655"/>
      <c r="EA32" s="655"/>
      <c r="EB32" s="655"/>
      <c r="EC32" s="656"/>
    </row>
    <row r="33" spans="2:133" ht="11.25" customHeight="1" x14ac:dyDescent="0.15">
      <c r="B33" s="620" t="s">
        <v>327</v>
      </c>
      <c r="C33" s="621"/>
      <c r="D33" s="621"/>
      <c r="E33" s="621"/>
      <c r="F33" s="621"/>
      <c r="G33" s="621"/>
      <c r="H33" s="621"/>
      <c r="I33" s="621"/>
      <c r="J33" s="621"/>
      <c r="K33" s="621"/>
      <c r="L33" s="621"/>
      <c r="M33" s="621"/>
      <c r="N33" s="621"/>
      <c r="O33" s="621"/>
      <c r="P33" s="621"/>
      <c r="Q33" s="622"/>
      <c r="R33" s="623">
        <v>108653</v>
      </c>
      <c r="S33" s="624"/>
      <c r="T33" s="624"/>
      <c r="U33" s="624"/>
      <c r="V33" s="624"/>
      <c r="W33" s="624"/>
      <c r="X33" s="624"/>
      <c r="Y33" s="625"/>
      <c r="Z33" s="626">
        <v>2.6</v>
      </c>
      <c r="AA33" s="626"/>
      <c r="AB33" s="626"/>
      <c r="AC33" s="626"/>
      <c r="AD33" s="627" t="s">
        <v>187</v>
      </c>
      <c r="AE33" s="627"/>
      <c r="AF33" s="627"/>
      <c r="AG33" s="627"/>
      <c r="AH33" s="627"/>
      <c r="AI33" s="627"/>
      <c r="AJ33" s="627"/>
      <c r="AK33" s="627"/>
      <c r="AL33" s="628" t="s">
        <v>253</v>
      </c>
      <c r="AM33" s="629"/>
      <c r="AN33" s="629"/>
      <c r="AO33" s="630"/>
      <c r="AP33" s="675"/>
      <c r="AQ33" s="676"/>
      <c r="AR33" s="676"/>
      <c r="AS33" s="676"/>
      <c r="AT33" s="679"/>
      <c r="AU33" s="219"/>
      <c r="AV33" s="219"/>
      <c r="AW33" s="219"/>
      <c r="AX33" s="644" t="s">
        <v>328</v>
      </c>
      <c r="AY33" s="645"/>
      <c r="AZ33" s="645"/>
      <c r="BA33" s="645"/>
      <c r="BB33" s="645"/>
      <c r="BC33" s="645"/>
      <c r="BD33" s="645"/>
      <c r="BE33" s="645"/>
      <c r="BF33" s="646"/>
      <c r="BG33" s="681">
        <v>99.2</v>
      </c>
      <c r="BH33" s="682"/>
      <c r="BI33" s="682"/>
      <c r="BJ33" s="682"/>
      <c r="BK33" s="682"/>
      <c r="BL33" s="682"/>
      <c r="BM33" s="683">
        <v>98</v>
      </c>
      <c r="BN33" s="682"/>
      <c r="BO33" s="682"/>
      <c r="BP33" s="682"/>
      <c r="BQ33" s="684"/>
      <c r="BR33" s="681">
        <v>99.3</v>
      </c>
      <c r="BS33" s="682"/>
      <c r="BT33" s="682"/>
      <c r="BU33" s="682"/>
      <c r="BV33" s="682"/>
      <c r="BW33" s="682"/>
      <c r="BX33" s="683">
        <v>98.1</v>
      </c>
      <c r="BY33" s="682"/>
      <c r="BZ33" s="682"/>
      <c r="CA33" s="682"/>
      <c r="CB33" s="684"/>
      <c r="CD33" s="620" t="s">
        <v>329</v>
      </c>
      <c r="CE33" s="621"/>
      <c r="CF33" s="621"/>
      <c r="CG33" s="621"/>
      <c r="CH33" s="621"/>
      <c r="CI33" s="621"/>
      <c r="CJ33" s="621"/>
      <c r="CK33" s="621"/>
      <c r="CL33" s="621"/>
      <c r="CM33" s="621"/>
      <c r="CN33" s="621"/>
      <c r="CO33" s="621"/>
      <c r="CP33" s="621"/>
      <c r="CQ33" s="622"/>
      <c r="CR33" s="623">
        <v>1892142</v>
      </c>
      <c r="CS33" s="653"/>
      <c r="CT33" s="653"/>
      <c r="CU33" s="653"/>
      <c r="CV33" s="653"/>
      <c r="CW33" s="653"/>
      <c r="CX33" s="653"/>
      <c r="CY33" s="654"/>
      <c r="CZ33" s="628">
        <v>50.9</v>
      </c>
      <c r="DA33" s="655"/>
      <c r="DB33" s="655"/>
      <c r="DC33" s="658"/>
      <c r="DD33" s="632">
        <v>1314344</v>
      </c>
      <c r="DE33" s="653"/>
      <c r="DF33" s="653"/>
      <c r="DG33" s="653"/>
      <c r="DH33" s="653"/>
      <c r="DI33" s="653"/>
      <c r="DJ33" s="653"/>
      <c r="DK33" s="654"/>
      <c r="DL33" s="632">
        <v>998780</v>
      </c>
      <c r="DM33" s="653"/>
      <c r="DN33" s="653"/>
      <c r="DO33" s="653"/>
      <c r="DP33" s="653"/>
      <c r="DQ33" s="653"/>
      <c r="DR33" s="653"/>
      <c r="DS33" s="653"/>
      <c r="DT33" s="653"/>
      <c r="DU33" s="653"/>
      <c r="DV33" s="654"/>
      <c r="DW33" s="628">
        <v>40.6</v>
      </c>
      <c r="DX33" s="655"/>
      <c r="DY33" s="655"/>
      <c r="DZ33" s="655"/>
      <c r="EA33" s="655"/>
      <c r="EB33" s="655"/>
      <c r="EC33" s="656"/>
    </row>
    <row r="34" spans="2:133" ht="11.25" customHeight="1" x14ac:dyDescent="0.15">
      <c r="B34" s="620" t="s">
        <v>330</v>
      </c>
      <c r="C34" s="621"/>
      <c r="D34" s="621"/>
      <c r="E34" s="621"/>
      <c r="F34" s="621"/>
      <c r="G34" s="621"/>
      <c r="H34" s="621"/>
      <c r="I34" s="621"/>
      <c r="J34" s="621"/>
      <c r="K34" s="621"/>
      <c r="L34" s="621"/>
      <c r="M34" s="621"/>
      <c r="N34" s="621"/>
      <c r="O34" s="621"/>
      <c r="P34" s="621"/>
      <c r="Q34" s="622"/>
      <c r="R34" s="623">
        <v>4690</v>
      </c>
      <c r="S34" s="624"/>
      <c r="T34" s="624"/>
      <c r="U34" s="624"/>
      <c r="V34" s="624"/>
      <c r="W34" s="624"/>
      <c r="X34" s="624"/>
      <c r="Y34" s="625"/>
      <c r="Z34" s="626">
        <v>0.1</v>
      </c>
      <c r="AA34" s="626"/>
      <c r="AB34" s="626"/>
      <c r="AC34" s="626"/>
      <c r="AD34" s="627" t="s">
        <v>236</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737459</v>
      </c>
      <c r="CS34" s="624"/>
      <c r="CT34" s="624"/>
      <c r="CU34" s="624"/>
      <c r="CV34" s="624"/>
      <c r="CW34" s="624"/>
      <c r="CX34" s="624"/>
      <c r="CY34" s="625"/>
      <c r="CZ34" s="628">
        <v>19.8</v>
      </c>
      <c r="DA34" s="655"/>
      <c r="DB34" s="655"/>
      <c r="DC34" s="658"/>
      <c r="DD34" s="632">
        <v>589574</v>
      </c>
      <c r="DE34" s="624"/>
      <c r="DF34" s="624"/>
      <c r="DG34" s="624"/>
      <c r="DH34" s="624"/>
      <c r="DI34" s="624"/>
      <c r="DJ34" s="624"/>
      <c r="DK34" s="625"/>
      <c r="DL34" s="632">
        <v>407137</v>
      </c>
      <c r="DM34" s="624"/>
      <c r="DN34" s="624"/>
      <c r="DO34" s="624"/>
      <c r="DP34" s="624"/>
      <c r="DQ34" s="624"/>
      <c r="DR34" s="624"/>
      <c r="DS34" s="624"/>
      <c r="DT34" s="624"/>
      <c r="DU34" s="624"/>
      <c r="DV34" s="625"/>
      <c r="DW34" s="628">
        <v>16.5</v>
      </c>
      <c r="DX34" s="655"/>
      <c r="DY34" s="655"/>
      <c r="DZ34" s="655"/>
      <c r="EA34" s="655"/>
      <c r="EB34" s="655"/>
      <c r="EC34" s="656"/>
    </row>
    <row r="35" spans="2:133" ht="11.25" customHeight="1" x14ac:dyDescent="0.15">
      <c r="B35" s="620" t="s">
        <v>332</v>
      </c>
      <c r="C35" s="621"/>
      <c r="D35" s="621"/>
      <c r="E35" s="621"/>
      <c r="F35" s="621"/>
      <c r="G35" s="621"/>
      <c r="H35" s="621"/>
      <c r="I35" s="621"/>
      <c r="J35" s="621"/>
      <c r="K35" s="621"/>
      <c r="L35" s="621"/>
      <c r="M35" s="621"/>
      <c r="N35" s="621"/>
      <c r="O35" s="621"/>
      <c r="P35" s="621"/>
      <c r="Q35" s="622"/>
      <c r="R35" s="623">
        <v>65800</v>
      </c>
      <c r="S35" s="624"/>
      <c r="T35" s="624"/>
      <c r="U35" s="624"/>
      <c r="V35" s="624"/>
      <c r="W35" s="624"/>
      <c r="X35" s="624"/>
      <c r="Y35" s="625"/>
      <c r="Z35" s="626">
        <v>1.6</v>
      </c>
      <c r="AA35" s="626"/>
      <c r="AB35" s="626"/>
      <c r="AC35" s="626"/>
      <c r="AD35" s="627" t="s">
        <v>132</v>
      </c>
      <c r="AE35" s="627"/>
      <c r="AF35" s="627"/>
      <c r="AG35" s="627"/>
      <c r="AH35" s="627"/>
      <c r="AI35" s="627"/>
      <c r="AJ35" s="627"/>
      <c r="AK35" s="627"/>
      <c r="AL35" s="628" t="s">
        <v>236</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36215</v>
      </c>
      <c r="CS35" s="653"/>
      <c r="CT35" s="653"/>
      <c r="CU35" s="653"/>
      <c r="CV35" s="653"/>
      <c r="CW35" s="653"/>
      <c r="CX35" s="653"/>
      <c r="CY35" s="654"/>
      <c r="CZ35" s="628">
        <v>1</v>
      </c>
      <c r="DA35" s="655"/>
      <c r="DB35" s="655"/>
      <c r="DC35" s="658"/>
      <c r="DD35" s="632">
        <v>36215</v>
      </c>
      <c r="DE35" s="653"/>
      <c r="DF35" s="653"/>
      <c r="DG35" s="653"/>
      <c r="DH35" s="653"/>
      <c r="DI35" s="653"/>
      <c r="DJ35" s="653"/>
      <c r="DK35" s="654"/>
      <c r="DL35" s="632">
        <v>36215</v>
      </c>
      <c r="DM35" s="653"/>
      <c r="DN35" s="653"/>
      <c r="DO35" s="653"/>
      <c r="DP35" s="653"/>
      <c r="DQ35" s="653"/>
      <c r="DR35" s="653"/>
      <c r="DS35" s="653"/>
      <c r="DT35" s="653"/>
      <c r="DU35" s="653"/>
      <c r="DV35" s="654"/>
      <c r="DW35" s="628">
        <v>1.5</v>
      </c>
      <c r="DX35" s="655"/>
      <c r="DY35" s="655"/>
      <c r="DZ35" s="655"/>
      <c r="EA35" s="655"/>
      <c r="EB35" s="655"/>
      <c r="EC35" s="656"/>
    </row>
    <row r="36" spans="2:133" ht="11.25" customHeight="1" x14ac:dyDescent="0.15">
      <c r="B36" s="620" t="s">
        <v>336</v>
      </c>
      <c r="C36" s="621"/>
      <c r="D36" s="621"/>
      <c r="E36" s="621"/>
      <c r="F36" s="621"/>
      <c r="G36" s="621"/>
      <c r="H36" s="621"/>
      <c r="I36" s="621"/>
      <c r="J36" s="621"/>
      <c r="K36" s="621"/>
      <c r="L36" s="621"/>
      <c r="M36" s="621"/>
      <c r="N36" s="621"/>
      <c r="O36" s="621"/>
      <c r="P36" s="621"/>
      <c r="Q36" s="622"/>
      <c r="R36" s="623">
        <v>277813</v>
      </c>
      <c r="S36" s="624"/>
      <c r="T36" s="624"/>
      <c r="U36" s="624"/>
      <c r="V36" s="624"/>
      <c r="W36" s="624"/>
      <c r="X36" s="624"/>
      <c r="Y36" s="625"/>
      <c r="Z36" s="626">
        <v>6.8</v>
      </c>
      <c r="AA36" s="626"/>
      <c r="AB36" s="626"/>
      <c r="AC36" s="626"/>
      <c r="AD36" s="627" t="s">
        <v>236</v>
      </c>
      <c r="AE36" s="627"/>
      <c r="AF36" s="627"/>
      <c r="AG36" s="627"/>
      <c r="AH36" s="627"/>
      <c r="AI36" s="627"/>
      <c r="AJ36" s="627"/>
      <c r="AK36" s="627"/>
      <c r="AL36" s="628" t="s">
        <v>187</v>
      </c>
      <c r="AM36" s="629"/>
      <c r="AN36" s="629"/>
      <c r="AO36" s="630"/>
      <c r="AP36" s="222"/>
      <c r="AQ36" s="685" t="s">
        <v>337</v>
      </c>
      <c r="AR36" s="686"/>
      <c r="AS36" s="686"/>
      <c r="AT36" s="686"/>
      <c r="AU36" s="686"/>
      <c r="AV36" s="686"/>
      <c r="AW36" s="686"/>
      <c r="AX36" s="686"/>
      <c r="AY36" s="687"/>
      <c r="AZ36" s="612">
        <v>469563</v>
      </c>
      <c r="BA36" s="613"/>
      <c r="BB36" s="613"/>
      <c r="BC36" s="613"/>
      <c r="BD36" s="613"/>
      <c r="BE36" s="613"/>
      <c r="BF36" s="688"/>
      <c r="BG36" s="609" t="s">
        <v>338</v>
      </c>
      <c r="BH36" s="610"/>
      <c r="BI36" s="610"/>
      <c r="BJ36" s="610"/>
      <c r="BK36" s="610"/>
      <c r="BL36" s="610"/>
      <c r="BM36" s="610"/>
      <c r="BN36" s="610"/>
      <c r="BO36" s="610"/>
      <c r="BP36" s="610"/>
      <c r="BQ36" s="610"/>
      <c r="BR36" s="610"/>
      <c r="BS36" s="610"/>
      <c r="BT36" s="610"/>
      <c r="BU36" s="611"/>
      <c r="BV36" s="612">
        <v>10376</v>
      </c>
      <c r="BW36" s="613"/>
      <c r="BX36" s="613"/>
      <c r="BY36" s="613"/>
      <c r="BZ36" s="613"/>
      <c r="CA36" s="613"/>
      <c r="CB36" s="688"/>
      <c r="CD36" s="620" t="s">
        <v>339</v>
      </c>
      <c r="CE36" s="621"/>
      <c r="CF36" s="621"/>
      <c r="CG36" s="621"/>
      <c r="CH36" s="621"/>
      <c r="CI36" s="621"/>
      <c r="CJ36" s="621"/>
      <c r="CK36" s="621"/>
      <c r="CL36" s="621"/>
      <c r="CM36" s="621"/>
      <c r="CN36" s="621"/>
      <c r="CO36" s="621"/>
      <c r="CP36" s="621"/>
      <c r="CQ36" s="622"/>
      <c r="CR36" s="623">
        <v>440682</v>
      </c>
      <c r="CS36" s="624"/>
      <c r="CT36" s="624"/>
      <c r="CU36" s="624"/>
      <c r="CV36" s="624"/>
      <c r="CW36" s="624"/>
      <c r="CX36" s="624"/>
      <c r="CY36" s="625"/>
      <c r="CZ36" s="628">
        <v>11.9</v>
      </c>
      <c r="DA36" s="655"/>
      <c r="DB36" s="655"/>
      <c r="DC36" s="658"/>
      <c r="DD36" s="632">
        <v>222130</v>
      </c>
      <c r="DE36" s="624"/>
      <c r="DF36" s="624"/>
      <c r="DG36" s="624"/>
      <c r="DH36" s="624"/>
      <c r="DI36" s="624"/>
      <c r="DJ36" s="624"/>
      <c r="DK36" s="625"/>
      <c r="DL36" s="632">
        <v>190203</v>
      </c>
      <c r="DM36" s="624"/>
      <c r="DN36" s="624"/>
      <c r="DO36" s="624"/>
      <c r="DP36" s="624"/>
      <c r="DQ36" s="624"/>
      <c r="DR36" s="624"/>
      <c r="DS36" s="624"/>
      <c r="DT36" s="624"/>
      <c r="DU36" s="624"/>
      <c r="DV36" s="625"/>
      <c r="DW36" s="628">
        <v>7.7</v>
      </c>
      <c r="DX36" s="655"/>
      <c r="DY36" s="655"/>
      <c r="DZ36" s="655"/>
      <c r="EA36" s="655"/>
      <c r="EB36" s="655"/>
      <c r="EC36" s="656"/>
    </row>
    <row r="37" spans="2:133" ht="11.25" customHeight="1" x14ac:dyDescent="0.15">
      <c r="B37" s="620" t="s">
        <v>340</v>
      </c>
      <c r="C37" s="621"/>
      <c r="D37" s="621"/>
      <c r="E37" s="621"/>
      <c r="F37" s="621"/>
      <c r="G37" s="621"/>
      <c r="H37" s="621"/>
      <c r="I37" s="621"/>
      <c r="J37" s="621"/>
      <c r="K37" s="621"/>
      <c r="L37" s="621"/>
      <c r="M37" s="621"/>
      <c r="N37" s="621"/>
      <c r="O37" s="621"/>
      <c r="P37" s="621"/>
      <c r="Q37" s="622"/>
      <c r="R37" s="623">
        <v>81640</v>
      </c>
      <c r="S37" s="624"/>
      <c r="T37" s="624"/>
      <c r="U37" s="624"/>
      <c r="V37" s="624"/>
      <c r="W37" s="624"/>
      <c r="X37" s="624"/>
      <c r="Y37" s="625"/>
      <c r="Z37" s="626">
        <v>2</v>
      </c>
      <c r="AA37" s="626"/>
      <c r="AB37" s="626"/>
      <c r="AC37" s="626"/>
      <c r="AD37" s="627">
        <v>6252</v>
      </c>
      <c r="AE37" s="627"/>
      <c r="AF37" s="627"/>
      <c r="AG37" s="627"/>
      <c r="AH37" s="627"/>
      <c r="AI37" s="627"/>
      <c r="AJ37" s="627"/>
      <c r="AK37" s="627"/>
      <c r="AL37" s="628">
        <v>0.3</v>
      </c>
      <c r="AM37" s="629"/>
      <c r="AN37" s="629"/>
      <c r="AO37" s="630"/>
      <c r="AQ37" s="689" t="s">
        <v>341</v>
      </c>
      <c r="AR37" s="690"/>
      <c r="AS37" s="690"/>
      <c r="AT37" s="690"/>
      <c r="AU37" s="690"/>
      <c r="AV37" s="690"/>
      <c r="AW37" s="690"/>
      <c r="AX37" s="690"/>
      <c r="AY37" s="691"/>
      <c r="AZ37" s="623">
        <v>122585</v>
      </c>
      <c r="BA37" s="624"/>
      <c r="BB37" s="624"/>
      <c r="BC37" s="624"/>
      <c r="BD37" s="653"/>
      <c r="BE37" s="653"/>
      <c r="BF37" s="669"/>
      <c r="BG37" s="620" t="s">
        <v>342</v>
      </c>
      <c r="BH37" s="621"/>
      <c r="BI37" s="621"/>
      <c r="BJ37" s="621"/>
      <c r="BK37" s="621"/>
      <c r="BL37" s="621"/>
      <c r="BM37" s="621"/>
      <c r="BN37" s="621"/>
      <c r="BO37" s="621"/>
      <c r="BP37" s="621"/>
      <c r="BQ37" s="621"/>
      <c r="BR37" s="621"/>
      <c r="BS37" s="621"/>
      <c r="BT37" s="621"/>
      <c r="BU37" s="622"/>
      <c r="BV37" s="623">
        <v>2747</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319969</v>
      </c>
      <c r="CS37" s="653"/>
      <c r="CT37" s="653"/>
      <c r="CU37" s="653"/>
      <c r="CV37" s="653"/>
      <c r="CW37" s="653"/>
      <c r="CX37" s="653"/>
      <c r="CY37" s="654"/>
      <c r="CZ37" s="628">
        <v>8.6</v>
      </c>
      <c r="DA37" s="655"/>
      <c r="DB37" s="655"/>
      <c r="DC37" s="658"/>
      <c r="DD37" s="632">
        <v>146016</v>
      </c>
      <c r="DE37" s="653"/>
      <c r="DF37" s="653"/>
      <c r="DG37" s="653"/>
      <c r="DH37" s="653"/>
      <c r="DI37" s="653"/>
      <c r="DJ37" s="653"/>
      <c r="DK37" s="654"/>
      <c r="DL37" s="632">
        <v>130099</v>
      </c>
      <c r="DM37" s="653"/>
      <c r="DN37" s="653"/>
      <c r="DO37" s="653"/>
      <c r="DP37" s="653"/>
      <c r="DQ37" s="653"/>
      <c r="DR37" s="653"/>
      <c r="DS37" s="653"/>
      <c r="DT37" s="653"/>
      <c r="DU37" s="653"/>
      <c r="DV37" s="654"/>
      <c r="DW37" s="628">
        <v>5.3</v>
      </c>
      <c r="DX37" s="655"/>
      <c r="DY37" s="655"/>
      <c r="DZ37" s="655"/>
      <c r="EA37" s="655"/>
      <c r="EB37" s="655"/>
      <c r="EC37" s="656"/>
    </row>
    <row r="38" spans="2:133" ht="11.25" customHeight="1" x14ac:dyDescent="0.15">
      <c r="B38" s="620" t="s">
        <v>344</v>
      </c>
      <c r="C38" s="621"/>
      <c r="D38" s="621"/>
      <c r="E38" s="621"/>
      <c r="F38" s="621"/>
      <c r="G38" s="621"/>
      <c r="H38" s="621"/>
      <c r="I38" s="621"/>
      <c r="J38" s="621"/>
      <c r="K38" s="621"/>
      <c r="L38" s="621"/>
      <c r="M38" s="621"/>
      <c r="N38" s="621"/>
      <c r="O38" s="621"/>
      <c r="P38" s="621"/>
      <c r="Q38" s="622"/>
      <c r="R38" s="623">
        <v>205075</v>
      </c>
      <c r="S38" s="624"/>
      <c r="T38" s="624"/>
      <c r="U38" s="624"/>
      <c r="V38" s="624"/>
      <c r="W38" s="624"/>
      <c r="X38" s="624"/>
      <c r="Y38" s="625"/>
      <c r="Z38" s="626">
        <v>5</v>
      </c>
      <c r="AA38" s="626"/>
      <c r="AB38" s="626"/>
      <c r="AC38" s="626"/>
      <c r="AD38" s="627" t="s">
        <v>236</v>
      </c>
      <c r="AE38" s="627"/>
      <c r="AF38" s="627"/>
      <c r="AG38" s="627"/>
      <c r="AH38" s="627"/>
      <c r="AI38" s="627"/>
      <c r="AJ38" s="627"/>
      <c r="AK38" s="627"/>
      <c r="AL38" s="628" t="s">
        <v>236</v>
      </c>
      <c r="AM38" s="629"/>
      <c r="AN38" s="629"/>
      <c r="AO38" s="630"/>
      <c r="AQ38" s="689" t="s">
        <v>345</v>
      </c>
      <c r="AR38" s="690"/>
      <c r="AS38" s="690"/>
      <c r="AT38" s="690"/>
      <c r="AU38" s="690"/>
      <c r="AV38" s="690"/>
      <c r="AW38" s="690"/>
      <c r="AX38" s="690"/>
      <c r="AY38" s="691"/>
      <c r="AZ38" s="623">
        <v>699</v>
      </c>
      <c r="BA38" s="624"/>
      <c r="BB38" s="624"/>
      <c r="BC38" s="624"/>
      <c r="BD38" s="653"/>
      <c r="BE38" s="653"/>
      <c r="BF38" s="669"/>
      <c r="BG38" s="620" t="s">
        <v>346</v>
      </c>
      <c r="BH38" s="621"/>
      <c r="BI38" s="621"/>
      <c r="BJ38" s="621"/>
      <c r="BK38" s="621"/>
      <c r="BL38" s="621"/>
      <c r="BM38" s="621"/>
      <c r="BN38" s="621"/>
      <c r="BO38" s="621"/>
      <c r="BP38" s="621"/>
      <c r="BQ38" s="621"/>
      <c r="BR38" s="621"/>
      <c r="BS38" s="621"/>
      <c r="BT38" s="621"/>
      <c r="BU38" s="622"/>
      <c r="BV38" s="623">
        <v>1169</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468864</v>
      </c>
      <c r="CS38" s="624"/>
      <c r="CT38" s="624"/>
      <c r="CU38" s="624"/>
      <c r="CV38" s="624"/>
      <c r="CW38" s="624"/>
      <c r="CX38" s="624"/>
      <c r="CY38" s="625"/>
      <c r="CZ38" s="628">
        <v>12.6</v>
      </c>
      <c r="DA38" s="655"/>
      <c r="DB38" s="655"/>
      <c r="DC38" s="658"/>
      <c r="DD38" s="632">
        <v>401385</v>
      </c>
      <c r="DE38" s="624"/>
      <c r="DF38" s="624"/>
      <c r="DG38" s="624"/>
      <c r="DH38" s="624"/>
      <c r="DI38" s="624"/>
      <c r="DJ38" s="624"/>
      <c r="DK38" s="625"/>
      <c r="DL38" s="632">
        <v>365225</v>
      </c>
      <c r="DM38" s="624"/>
      <c r="DN38" s="624"/>
      <c r="DO38" s="624"/>
      <c r="DP38" s="624"/>
      <c r="DQ38" s="624"/>
      <c r="DR38" s="624"/>
      <c r="DS38" s="624"/>
      <c r="DT38" s="624"/>
      <c r="DU38" s="624"/>
      <c r="DV38" s="625"/>
      <c r="DW38" s="628">
        <v>14.8</v>
      </c>
      <c r="DX38" s="655"/>
      <c r="DY38" s="655"/>
      <c r="DZ38" s="655"/>
      <c r="EA38" s="655"/>
      <c r="EB38" s="655"/>
      <c r="EC38" s="656"/>
    </row>
    <row r="39" spans="2:133" ht="11.25" customHeight="1" x14ac:dyDescent="0.15">
      <c r="B39" s="620" t="s">
        <v>348</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253</v>
      </c>
      <c r="AA39" s="626"/>
      <c r="AB39" s="626"/>
      <c r="AC39" s="626"/>
      <c r="AD39" s="627" t="s">
        <v>132</v>
      </c>
      <c r="AE39" s="627"/>
      <c r="AF39" s="627"/>
      <c r="AG39" s="627"/>
      <c r="AH39" s="627"/>
      <c r="AI39" s="627"/>
      <c r="AJ39" s="627"/>
      <c r="AK39" s="627"/>
      <c r="AL39" s="628" t="s">
        <v>132</v>
      </c>
      <c r="AM39" s="629"/>
      <c r="AN39" s="629"/>
      <c r="AO39" s="630"/>
      <c r="AQ39" s="689" t="s">
        <v>349</v>
      </c>
      <c r="AR39" s="690"/>
      <c r="AS39" s="690"/>
      <c r="AT39" s="690"/>
      <c r="AU39" s="690"/>
      <c r="AV39" s="690"/>
      <c r="AW39" s="690"/>
      <c r="AX39" s="690"/>
      <c r="AY39" s="691"/>
      <c r="AZ39" s="623" t="s">
        <v>132</v>
      </c>
      <c r="BA39" s="624"/>
      <c r="BB39" s="624"/>
      <c r="BC39" s="624"/>
      <c r="BD39" s="653"/>
      <c r="BE39" s="653"/>
      <c r="BF39" s="669"/>
      <c r="BG39" s="620" t="s">
        <v>350</v>
      </c>
      <c r="BH39" s="621"/>
      <c r="BI39" s="621"/>
      <c r="BJ39" s="621"/>
      <c r="BK39" s="621"/>
      <c r="BL39" s="621"/>
      <c r="BM39" s="621"/>
      <c r="BN39" s="621"/>
      <c r="BO39" s="621"/>
      <c r="BP39" s="621"/>
      <c r="BQ39" s="621"/>
      <c r="BR39" s="621"/>
      <c r="BS39" s="621"/>
      <c r="BT39" s="621"/>
      <c r="BU39" s="622"/>
      <c r="BV39" s="623">
        <v>1764</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208922</v>
      </c>
      <c r="CS39" s="653"/>
      <c r="CT39" s="653"/>
      <c r="CU39" s="653"/>
      <c r="CV39" s="653"/>
      <c r="CW39" s="653"/>
      <c r="CX39" s="653"/>
      <c r="CY39" s="654"/>
      <c r="CZ39" s="628">
        <v>5.6</v>
      </c>
      <c r="DA39" s="655"/>
      <c r="DB39" s="655"/>
      <c r="DC39" s="658"/>
      <c r="DD39" s="632">
        <v>65040</v>
      </c>
      <c r="DE39" s="653"/>
      <c r="DF39" s="653"/>
      <c r="DG39" s="653"/>
      <c r="DH39" s="653"/>
      <c r="DI39" s="653"/>
      <c r="DJ39" s="653"/>
      <c r="DK39" s="654"/>
      <c r="DL39" s="632" t="s">
        <v>236</v>
      </c>
      <c r="DM39" s="653"/>
      <c r="DN39" s="653"/>
      <c r="DO39" s="653"/>
      <c r="DP39" s="653"/>
      <c r="DQ39" s="653"/>
      <c r="DR39" s="653"/>
      <c r="DS39" s="653"/>
      <c r="DT39" s="653"/>
      <c r="DU39" s="653"/>
      <c r="DV39" s="654"/>
      <c r="DW39" s="628" t="s">
        <v>132</v>
      </c>
      <c r="DX39" s="655"/>
      <c r="DY39" s="655"/>
      <c r="DZ39" s="655"/>
      <c r="EA39" s="655"/>
      <c r="EB39" s="655"/>
      <c r="EC39" s="656"/>
    </row>
    <row r="40" spans="2:133" ht="11.25" customHeight="1" x14ac:dyDescent="0.15">
      <c r="B40" s="620" t="s">
        <v>352</v>
      </c>
      <c r="C40" s="621"/>
      <c r="D40" s="621"/>
      <c r="E40" s="621"/>
      <c r="F40" s="621"/>
      <c r="G40" s="621"/>
      <c r="H40" s="621"/>
      <c r="I40" s="621"/>
      <c r="J40" s="621"/>
      <c r="K40" s="621"/>
      <c r="L40" s="621"/>
      <c r="M40" s="621"/>
      <c r="N40" s="621"/>
      <c r="O40" s="621"/>
      <c r="P40" s="621"/>
      <c r="Q40" s="622"/>
      <c r="R40" s="623">
        <v>30575</v>
      </c>
      <c r="S40" s="624"/>
      <c r="T40" s="624"/>
      <c r="U40" s="624"/>
      <c r="V40" s="624"/>
      <c r="W40" s="624"/>
      <c r="X40" s="624"/>
      <c r="Y40" s="625"/>
      <c r="Z40" s="626">
        <v>0.7</v>
      </c>
      <c r="AA40" s="626"/>
      <c r="AB40" s="626"/>
      <c r="AC40" s="626"/>
      <c r="AD40" s="627" t="s">
        <v>236</v>
      </c>
      <c r="AE40" s="627"/>
      <c r="AF40" s="627"/>
      <c r="AG40" s="627"/>
      <c r="AH40" s="627"/>
      <c r="AI40" s="627"/>
      <c r="AJ40" s="627"/>
      <c r="AK40" s="627"/>
      <c r="AL40" s="628" t="s">
        <v>132</v>
      </c>
      <c r="AM40" s="629"/>
      <c r="AN40" s="629"/>
      <c r="AO40" s="630"/>
      <c r="AQ40" s="689" t="s">
        <v>353</v>
      </c>
      <c r="AR40" s="690"/>
      <c r="AS40" s="690"/>
      <c r="AT40" s="690"/>
      <c r="AU40" s="690"/>
      <c r="AV40" s="690"/>
      <c r="AW40" s="690"/>
      <c r="AX40" s="690"/>
      <c r="AY40" s="691"/>
      <c r="AZ40" s="623" t="s">
        <v>187</v>
      </c>
      <c r="BA40" s="624"/>
      <c r="BB40" s="624"/>
      <c r="BC40" s="624"/>
      <c r="BD40" s="653"/>
      <c r="BE40" s="653"/>
      <c r="BF40" s="669"/>
      <c r="BG40" s="673" t="s">
        <v>354</v>
      </c>
      <c r="BH40" s="674"/>
      <c r="BI40" s="674"/>
      <c r="BJ40" s="674"/>
      <c r="BK40" s="674"/>
      <c r="BL40" s="223"/>
      <c r="BM40" s="621" t="s">
        <v>355</v>
      </c>
      <c r="BN40" s="621"/>
      <c r="BO40" s="621"/>
      <c r="BP40" s="621"/>
      <c r="BQ40" s="621"/>
      <c r="BR40" s="621"/>
      <c r="BS40" s="621"/>
      <c r="BT40" s="621"/>
      <c r="BU40" s="622"/>
      <c r="BV40" s="623">
        <v>88</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t="s">
        <v>187</v>
      </c>
      <c r="CS40" s="624"/>
      <c r="CT40" s="624"/>
      <c r="CU40" s="624"/>
      <c r="CV40" s="624"/>
      <c r="CW40" s="624"/>
      <c r="CX40" s="624"/>
      <c r="CY40" s="625"/>
      <c r="CZ40" s="628" t="s">
        <v>187</v>
      </c>
      <c r="DA40" s="655"/>
      <c r="DB40" s="655"/>
      <c r="DC40" s="658"/>
      <c r="DD40" s="632" t="s">
        <v>187</v>
      </c>
      <c r="DE40" s="624"/>
      <c r="DF40" s="624"/>
      <c r="DG40" s="624"/>
      <c r="DH40" s="624"/>
      <c r="DI40" s="624"/>
      <c r="DJ40" s="624"/>
      <c r="DK40" s="625"/>
      <c r="DL40" s="632" t="s">
        <v>236</v>
      </c>
      <c r="DM40" s="624"/>
      <c r="DN40" s="624"/>
      <c r="DO40" s="624"/>
      <c r="DP40" s="624"/>
      <c r="DQ40" s="624"/>
      <c r="DR40" s="624"/>
      <c r="DS40" s="624"/>
      <c r="DT40" s="624"/>
      <c r="DU40" s="624"/>
      <c r="DV40" s="625"/>
      <c r="DW40" s="628" t="s">
        <v>132</v>
      </c>
      <c r="DX40" s="655"/>
      <c r="DY40" s="655"/>
      <c r="DZ40" s="655"/>
      <c r="EA40" s="655"/>
      <c r="EB40" s="655"/>
      <c r="EC40" s="656"/>
    </row>
    <row r="41" spans="2:133" ht="11.25" customHeight="1" x14ac:dyDescent="0.15">
      <c r="B41" s="644" t="s">
        <v>357</v>
      </c>
      <c r="C41" s="645"/>
      <c r="D41" s="645"/>
      <c r="E41" s="645"/>
      <c r="F41" s="645"/>
      <c r="G41" s="645"/>
      <c r="H41" s="645"/>
      <c r="I41" s="645"/>
      <c r="J41" s="645"/>
      <c r="K41" s="645"/>
      <c r="L41" s="645"/>
      <c r="M41" s="645"/>
      <c r="N41" s="645"/>
      <c r="O41" s="645"/>
      <c r="P41" s="645"/>
      <c r="Q41" s="646"/>
      <c r="R41" s="698">
        <v>4108353</v>
      </c>
      <c r="S41" s="699"/>
      <c r="T41" s="699"/>
      <c r="U41" s="699"/>
      <c r="V41" s="699"/>
      <c r="W41" s="699"/>
      <c r="X41" s="699"/>
      <c r="Y41" s="700"/>
      <c r="Z41" s="701">
        <v>100</v>
      </c>
      <c r="AA41" s="701"/>
      <c r="AB41" s="701"/>
      <c r="AC41" s="701"/>
      <c r="AD41" s="702">
        <v>2431421</v>
      </c>
      <c r="AE41" s="702"/>
      <c r="AF41" s="702"/>
      <c r="AG41" s="702"/>
      <c r="AH41" s="702"/>
      <c r="AI41" s="702"/>
      <c r="AJ41" s="702"/>
      <c r="AK41" s="702"/>
      <c r="AL41" s="703">
        <v>100</v>
      </c>
      <c r="AM41" s="683"/>
      <c r="AN41" s="683"/>
      <c r="AO41" s="704"/>
      <c r="AQ41" s="689" t="s">
        <v>358</v>
      </c>
      <c r="AR41" s="690"/>
      <c r="AS41" s="690"/>
      <c r="AT41" s="690"/>
      <c r="AU41" s="690"/>
      <c r="AV41" s="690"/>
      <c r="AW41" s="690"/>
      <c r="AX41" s="690"/>
      <c r="AY41" s="691"/>
      <c r="AZ41" s="623">
        <v>84568</v>
      </c>
      <c r="BA41" s="624"/>
      <c r="BB41" s="624"/>
      <c r="BC41" s="624"/>
      <c r="BD41" s="653"/>
      <c r="BE41" s="653"/>
      <c r="BF41" s="669"/>
      <c r="BG41" s="673"/>
      <c r="BH41" s="674"/>
      <c r="BI41" s="674"/>
      <c r="BJ41" s="674"/>
      <c r="BK41" s="674"/>
      <c r="BL41" s="223"/>
      <c r="BM41" s="621" t="s">
        <v>359</v>
      </c>
      <c r="BN41" s="621"/>
      <c r="BO41" s="621"/>
      <c r="BP41" s="621"/>
      <c r="BQ41" s="621"/>
      <c r="BR41" s="621"/>
      <c r="BS41" s="621"/>
      <c r="BT41" s="621"/>
      <c r="BU41" s="622"/>
      <c r="BV41" s="623" t="s">
        <v>132</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132</v>
      </c>
      <c r="CS41" s="653"/>
      <c r="CT41" s="653"/>
      <c r="CU41" s="653"/>
      <c r="CV41" s="653"/>
      <c r="CW41" s="653"/>
      <c r="CX41" s="653"/>
      <c r="CY41" s="654"/>
      <c r="CZ41" s="628" t="s">
        <v>132</v>
      </c>
      <c r="DA41" s="655"/>
      <c r="DB41" s="655"/>
      <c r="DC41" s="658"/>
      <c r="DD41" s="632" t="s">
        <v>132</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361</v>
      </c>
      <c r="AR42" s="706"/>
      <c r="AS42" s="706"/>
      <c r="AT42" s="706"/>
      <c r="AU42" s="706"/>
      <c r="AV42" s="706"/>
      <c r="AW42" s="706"/>
      <c r="AX42" s="706"/>
      <c r="AY42" s="707"/>
      <c r="AZ42" s="698">
        <v>261711</v>
      </c>
      <c r="BA42" s="699"/>
      <c r="BB42" s="699"/>
      <c r="BC42" s="699"/>
      <c r="BD42" s="682"/>
      <c r="BE42" s="682"/>
      <c r="BF42" s="684"/>
      <c r="BG42" s="675"/>
      <c r="BH42" s="676"/>
      <c r="BI42" s="676"/>
      <c r="BJ42" s="676"/>
      <c r="BK42" s="676"/>
      <c r="BL42" s="224"/>
      <c r="BM42" s="645" t="s">
        <v>362</v>
      </c>
      <c r="BN42" s="645"/>
      <c r="BO42" s="645"/>
      <c r="BP42" s="645"/>
      <c r="BQ42" s="645"/>
      <c r="BR42" s="645"/>
      <c r="BS42" s="645"/>
      <c r="BT42" s="645"/>
      <c r="BU42" s="646"/>
      <c r="BV42" s="698">
        <v>381</v>
      </c>
      <c r="BW42" s="699"/>
      <c r="BX42" s="699"/>
      <c r="BY42" s="699"/>
      <c r="BZ42" s="699"/>
      <c r="CA42" s="699"/>
      <c r="CB42" s="708"/>
      <c r="CD42" s="620" t="s">
        <v>363</v>
      </c>
      <c r="CE42" s="621"/>
      <c r="CF42" s="621"/>
      <c r="CG42" s="621"/>
      <c r="CH42" s="621"/>
      <c r="CI42" s="621"/>
      <c r="CJ42" s="621"/>
      <c r="CK42" s="621"/>
      <c r="CL42" s="621"/>
      <c r="CM42" s="621"/>
      <c r="CN42" s="621"/>
      <c r="CO42" s="621"/>
      <c r="CP42" s="621"/>
      <c r="CQ42" s="622"/>
      <c r="CR42" s="623">
        <v>161142</v>
      </c>
      <c r="CS42" s="653"/>
      <c r="CT42" s="653"/>
      <c r="CU42" s="653"/>
      <c r="CV42" s="653"/>
      <c r="CW42" s="653"/>
      <c r="CX42" s="653"/>
      <c r="CY42" s="654"/>
      <c r="CZ42" s="628">
        <v>4.3</v>
      </c>
      <c r="DA42" s="655"/>
      <c r="DB42" s="655"/>
      <c r="DC42" s="658"/>
      <c r="DD42" s="632">
        <v>116439</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364</v>
      </c>
      <c r="CD43" s="620" t="s">
        <v>365</v>
      </c>
      <c r="CE43" s="621"/>
      <c r="CF43" s="621"/>
      <c r="CG43" s="621"/>
      <c r="CH43" s="621"/>
      <c r="CI43" s="621"/>
      <c r="CJ43" s="621"/>
      <c r="CK43" s="621"/>
      <c r="CL43" s="621"/>
      <c r="CM43" s="621"/>
      <c r="CN43" s="621"/>
      <c r="CO43" s="621"/>
      <c r="CP43" s="621"/>
      <c r="CQ43" s="622"/>
      <c r="CR43" s="623" t="s">
        <v>132</v>
      </c>
      <c r="CS43" s="653"/>
      <c r="CT43" s="653"/>
      <c r="CU43" s="653"/>
      <c r="CV43" s="653"/>
      <c r="CW43" s="653"/>
      <c r="CX43" s="653"/>
      <c r="CY43" s="654"/>
      <c r="CZ43" s="628" t="s">
        <v>236</v>
      </c>
      <c r="DA43" s="655"/>
      <c r="DB43" s="655"/>
      <c r="DC43" s="658"/>
      <c r="DD43" s="632" t="s">
        <v>236</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313</v>
      </c>
      <c r="CE44" s="662"/>
      <c r="CF44" s="620" t="s">
        <v>367</v>
      </c>
      <c r="CG44" s="621"/>
      <c r="CH44" s="621"/>
      <c r="CI44" s="621"/>
      <c r="CJ44" s="621"/>
      <c r="CK44" s="621"/>
      <c r="CL44" s="621"/>
      <c r="CM44" s="621"/>
      <c r="CN44" s="621"/>
      <c r="CO44" s="621"/>
      <c r="CP44" s="621"/>
      <c r="CQ44" s="622"/>
      <c r="CR44" s="623">
        <v>161142</v>
      </c>
      <c r="CS44" s="624"/>
      <c r="CT44" s="624"/>
      <c r="CU44" s="624"/>
      <c r="CV44" s="624"/>
      <c r="CW44" s="624"/>
      <c r="CX44" s="624"/>
      <c r="CY44" s="625"/>
      <c r="CZ44" s="628">
        <v>4.3</v>
      </c>
      <c r="DA44" s="629"/>
      <c r="DB44" s="629"/>
      <c r="DC44" s="635"/>
      <c r="DD44" s="632">
        <v>116439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369</v>
      </c>
      <c r="CG45" s="621"/>
      <c r="CH45" s="621"/>
      <c r="CI45" s="621"/>
      <c r="CJ45" s="621"/>
      <c r="CK45" s="621"/>
      <c r="CL45" s="621"/>
      <c r="CM45" s="621"/>
      <c r="CN45" s="621"/>
      <c r="CO45" s="621"/>
      <c r="CP45" s="621"/>
      <c r="CQ45" s="622"/>
      <c r="CR45" s="623">
        <v>45758</v>
      </c>
      <c r="CS45" s="653"/>
      <c r="CT45" s="653"/>
      <c r="CU45" s="653"/>
      <c r="CV45" s="653"/>
      <c r="CW45" s="653"/>
      <c r="CX45" s="653"/>
      <c r="CY45" s="654"/>
      <c r="CZ45" s="628">
        <v>1.2</v>
      </c>
      <c r="DA45" s="655"/>
      <c r="DB45" s="655"/>
      <c r="DC45" s="658"/>
      <c r="DD45" s="632">
        <v>8300</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370</v>
      </c>
      <c r="CG46" s="621"/>
      <c r="CH46" s="621"/>
      <c r="CI46" s="621"/>
      <c r="CJ46" s="621"/>
      <c r="CK46" s="621"/>
      <c r="CL46" s="621"/>
      <c r="CM46" s="621"/>
      <c r="CN46" s="621"/>
      <c r="CO46" s="621"/>
      <c r="CP46" s="621"/>
      <c r="CQ46" s="622"/>
      <c r="CR46" s="623">
        <v>115384</v>
      </c>
      <c r="CS46" s="624"/>
      <c r="CT46" s="624"/>
      <c r="CU46" s="624"/>
      <c r="CV46" s="624"/>
      <c r="CW46" s="624"/>
      <c r="CX46" s="624"/>
      <c r="CY46" s="625"/>
      <c r="CZ46" s="628">
        <v>3.1</v>
      </c>
      <c r="DA46" s="629"/>
      <c r="DB46" s="629"/>
      <c r="DC46" s="635"/>
      <c r="DD46" s="632">
        <v>108139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371</v>
      </c>
      <c r="CG47" s="621"/>
      <c r="CH47" s="621"/>
      <c r="CI47" s="621"/>
      <c r="CJ47" s="621"/>
      <c r="CK47" s="621"/>
      <c r="CL47" s="621"/>
      <c r="CM47" s="621"/>
      <c r="CN47" s="621"/>
      <c r="CO47" s="621"/>
      <c r="CP47" s="621"/>
      <c r="CQ47" s="622"/>
      <c r="CR47" s="623" t="s">
        <v>236</v>
      </c>
      <c r="CS47" s="653"/>
      <c r="CT47" s="653"/>
      <c r="CU47" s="653"/>
      <c r="CV47" s="653"/>
      <c r="CW47" s="653"/>
      <c r="CX47" s="653"/>
      <c r="CY47" s="654"/>
      <c r="CZ47" s="628" t="s">
        <v>236</v>
      </c>
      <c r="DA47" s="655"/>
      <c r="DB47" s="655"/>
      <c r="DC47" s="658"/>
      <c r="DD47" s="632" t="s">
        <v>236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372</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132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373</v>
      </c>
      <c r="CE49" s="645"/>
      <c r="CF49" s="645"/>
      <c r="CG49" s="645"/>
      <c r="CH49" s="645"/>
      <c r="CI49" s="645"/>
      <c r="CJ49" s="645"/>
      <c r="CK49" s="645"/>
      <c r="CL49" s="645"/>
      <c r="CM49" s="645"/>
      <c r="CN49" s="645"/>
      <c r="CO49" s="645"/>
      <c r="CP49" s="645"/>
      <c r="CQ49" s="646"/>
      <c r="CR49" s="698">
        <v>3716622</v>
      </c>
      <c r="CS49" s="682"/>
      <c r="CT49" s="682"/>
      <c r="CU49" s="682"/>
      <c r="CV49" s="682"/>
      <c r="CW49" s="682"/>
      <c r="CX49" s="682"/>
      <c r="CY49" s="711"/>
      <c r="CZ49" s="703">
        <v>100</v>
      </c>
      <c r="DA49" s="712"/>
      <c r="DB49" s="712"/>
      <c r="DC49" s="713"/>
      <c r="DD49" s="714">
        <v>2706720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k45RkEVLsGKcEnulJRgSqQZW7x0sw4l9WEsFNcSLJCJAUaeRXxFCfm5j7WqbWPSjKA3Hw+jOi+kdmmE+5R5zA==" saltValue="v+ALbU8K2Rgjb2gcyeLq7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396</v>
      </c>
      <c r="C7" s="750"/>
      <c r="D7" s="750"/>
      <c r="E7" s="750"/>
      <c r="F7" s="750"/>
      <c r="G7" s="750"/>
      <c r="H7" s="750"/>
      <c r="I7" s="750"/>
      <c r="J7" s="750"/>
      <c r="K7" s="750"/>
      <c r="L7" s="750"/>
      <c r="M7" s="750"/>
      <c r="N7" s="750"/>
      <c r="O7" s="750"/>
      <c r="P7" s="751"/>
      <c r="Q7" s="752">
        <v>4108</v>
      </c>
      <c r="R7" s="753"/>
      <c r="S7" s="753"/>
      <c r="T7" s="753"/>
      <c r="U7" s="753"/>
      <c r="V7" s="753">
        <v>3177</v>
      </c>
      <c r="W7" s="753"/>
      <c r="X7" s="753"/>
      <c r="Y7" s="753"/>
      <c r="Z7" s="753"/>
      <c r="AA7" s="753">
        <v>392</v>
      </c>
      <c r="AB7" s="753"/>
      <c r="AC7" s="753"/>
      <c r="AD7" s="753"/>
      <c r="AE7" s="754"/>
      <c r="AF7" s="755">
        <v>344</v>
      </c>
      <c r="AG7" s="756"/>
      <c r="AH7" s="756"/>
      <c r="AI7" s="756"/>
      <c r="AJ7" s="757"/>
      <c r="AK7" s="758" t="s">
        <v>520</v>
      </c>
      <c r="AL7" s="759"/>
      <c r="AM7" s="759"/>
      <c r="AN7" s="759"/>
      <c r="AO7" s="759"/>
      <c r="AP7" s="759">
        <v>2727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62"/>
      <c r="CH7" s="743" t="s">
        <v>592</v>
      </c>
      <c r="CI7" s="744"/>
      <c r="CJ7" s="744"/>
      <c r="CK7" s="744"/>
      <c r="CL7" s="745"/>
      <c r="CM7" s="743">
        <v>8</v>
      </c>
      <c r="CN7" s="744"/>
      <c r="CO7" s="744"/>
      <c r="CP7" s="744"/>
      <c r="CQ7" s="745"/>
      <c r="CR7" s="743">
        <v>5</v>
      </c>
      <c r="CS7" s="744"/>
      <c r="CT7" s="744"/>
      <c r="CU7" s="744"/>
      <c r="CV7" s="745"/>
      <c r="CW7" s="743" t="s">
        <v>592</v>
      </c>
      <c r="CX7" s="744"/>
      <c r="CY7" s="744"/>
      <c r="CZ7" s="744"/>
      <c r="DA7" s="745"/>
      <c r="DB7" s="743" t="s">
        <v>592</v>
      </c>
      <c r="DC7" s="744"/>
      <c r="DD7" s="744"/>
      <c r="DE7" s="744"/>
      <c r="DF7" s="745"/>
      <c r="DG7" s="743">
        <v>15</v>
      </c>
      <c r="DH7" s="744"/>
      <c r="DI7" s="744"/>
      <c r="DJ7" s="744"/>
      <c r="DK7" s="745"/>
      <c r="DL7" s="743" t="s">
        <v>592</v>
      </c>
      <c r="DM7" s="744"/>
      <c r="DN7" s="744"/>
      <c r="DO7" s="744"/>
      <c r="DP7" s="745"/>
      <c r="DQ7" s="743" t="s">
        <v>592</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v>4108</v>
      </c>
      <c r="R23" s="793"/>
      <c r="S23" s="793"/>
      <c r="T23" s="793"/>
      <c r="U23" s="793"/>
      <c r="V23" s="793">
        <v>3177</v>
      </c>
      <c r="W23" s="793"/>
      <c r="X23" s="793"/>
      <c r="Y23" s="793"/>
      <c r="Z23" s="793"/>
      <c r="AA23" s="793">
        <v>392</v>
      </c>
      <c r="AB23" s="793"/>
      <c r="AC23" s="793"/>
      <c r="AD23" s="793"/>
      <c r="AE23" s="794"/>
      <c r="AF23" s="795">
        <v>344</v>
      </c>
      <c r="AG23" s="793"/>
      <c r="AH23" s="793"/>
      <c r="AI23" s="793"/>
      <c r="AJ23" s="796"/>
      <c r="AK23" s="797"/>
      <c r="AL23" s="798"/>
      <c r="AM23" s="798"/>
      <c r="AN23" s="798"/>
      <c r="AO23" s="798"/>
      <c r="AP23" s="793">
        <v>2727</v>
      </c>
      <c r="AQ23" s="793"/>
      <c r="AR23" s="793"/>
      <c r="AS23" s="793"/>
      <c r="AT23" s="793"/>
      <c r="AU23" s="809"/>
      <c r="AV23" s="809"/>
      <c r="AW23" s="809"/>
      <c r="AX23" s="809"/>
      <c r="AY23" s="810"/>
      <c r="AZ23" s="811" t="s">
        <v>520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379</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411</v>
      </c>
      <c r="C28" s="750"/>
      <c r="D28" s="750"/>
      <c r="E28" s="750"/>
      <c r="F28" s="750"/>
      <c r="G28" s="750"/>
      <c r="H28" s="750"/>
      <c r="I28" s="750"/>
      <c r="J28" s="750"/>
      <c r="K28" s="750"/>
      <c r="L28" s="750"/>
      <c r="M28" s="750"/>
      <c r="N28" s="750"/>
      <c r="O28" s="750"/>
      <c r="P28" s="751"/>
      <c r="Q28" s="822">
        <v>943</v>
      </c>
      <c r="R28" s="823"/>
      <c r="S28" s="823"/>
      <c r="T28" s="823"/>
      <c r="U28" s="823"/>
      <c r="V28" s="823">
        <v>948</v>
      </c>
      <c r="W28" s="823"/>
      <c r="X28" s="823"/>
      <c r="Y28" s="823"/>
      <c r="Z28" s="823"/>
      <c r="AA28" s="823">
        <v>-5</v>
      </c>
      <c r="AB28" s="823"/>
      <c r="AC28" s="823"/>
      <c r="AD28" s="823"/>
      <c r="AE28" s="824"/>
      <c r="AF28" s="825">
        <v>-5</v>
      </c>
      <c r="AG28" s="823"/>
      <c r="AH28" s="823"/>
      <c r="AI28" s="823"/>
      <c r="AJ28" s="826"/>
      <c r="AK28" s="827">
        <v>68</v>
      </c>
      <c r="AL28" s="828"/>
      <c r="AM28" s="828"/>
      <c r="AN28" s="828"/>
      <c r="AO28" s="828"/>
      <c r="AP28" s="828" t="s">
        <v>520</v>
      </c>
      <c r="AQ28" s="828"/>
      <c r="AR28" s="828"/>
      <c r="AS28" s="828"/>
      <c r="AT28" s="828"/>
      <c r="AU28" s="828" t="s">
        <v>520</v>
      </c>
      <c r="AV28" s="828"/>
      <c r="AW28" s="828"/>
      <c r="AX28" s="828"/>
      <c r="AY28" s="828"/>
      <c r="AZ28" s="829" t="s">
        <v>520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412</v>
      </c>
      <c r="C29" s="781"/>
      <c r="D29" s="781"/>
      <c r="E29" s="781"/>
      <c r="F29" s="781"/>
      <c r="G29" s="781"/>
      <c r="H29" s="781"/>
      <c r="I29" s="781"/>
      <c r="J29" s="781"/>
      <c r="K29" s="781"/>
      <c r="L29" s="781"/>
      <c r="M29" s="781"/>
      <c r="N29" s="781"/>
      <c r="O29" s="781"/>
      <c r="P29" s="782"/>
      <c r="Q29" s="783">
        <v>769</v>
      </c>
      <c r="R29" s="784"/>
      <c r="S29" s="784"/>
      <c r="T29" s="784"/>
      <c r="U29" s="784"/>
      <c r="V29" s="784">
        <v>767</v>
      </c>
      <c r="W29" s="784"/>
      <c r="X29" s="784"/>
      <c r="Y29" s="784"/>
      <c r="Z29" s="784"/>
      <c r="AA29" s="784">
        <v>3</v>
      </c>
      <c r="AB29" s="784"/>
      <c r="AC29" s="784"/>
      <c r="AD29" s="784"/>
      <c r="AE29" s="785"/>
      <c r="AF29" s="786">
        <v>3</v>
      </c>
      <c r="AG29" s="787"/>
      <c r="AH29" s="787"/>
      <c r="AI29" s="787"/>
      <c r="AJ29" s="788"/>
      <c r="AK29" s="834">
        <v>115</v>
      </c>
      <c r="AL29" s="830"/>
      <c r="AM29" s="830"/>
      <c r="AN29" s="830"/>
      <c r="AO29" s="830"/>
      <c r="AP29" s="830" t="s">
        <v>520</v>
      </c>
      <c r="AQ29" s="830"/>
      <c r="AR29" s="830"/>
      <c r="AS29" s="830"/>
      <c r="AT29" s="830"/>
      <c r="AU29" s="830" t="s">
        <v>520</v>
      </c>
      <c r="AV29" s="830"/>
      <c r="AW29" s="830"/>
      <c r="AX29" s="830"/>
      <c r="AY29" s="830"/>
      <c r="AZ29" s="831" t="s">
        <v>520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413</v>
      </c>
      <c r="C30" s="781"/>
      <c r="D30" s="781"/>
      <c r="E30" s="781"/>
      <c r="F30" s="781"/>
      <c r="G30" s="781"/>
      <c r="H30" s="781"/>
      <c r="I30" s="781"/>
      <c r="J30" s="781"/>
      <c r="K30" s="781"/>
      <c r="L30" s="781"/>
      <c r="M30" s="781"/>
      <c r="N30" s="781"/>
      <c r="O30" s="781"/>
      <c r="P30" s="782"/>
      <c r="Q30" s="783">
        <v>123</v>
      </c>
      <c r="R30" s="784"/>
      <c r="S30" s="784"/>
      <c r="T30" s="784"/>
      <c r="U30" s="784"/>
      <c r="V30" s="784">
        <v>123</v>
      </c>
      <c r="W30" s="784"/>
      <c r="X30" s="784"/>
      <c r="Y30" s="784"/>
      <c r="Z30" s="784"/>
      <c r="AA30" s="784" t="s">
        <v>520</v>
      </c>
      <c r="AB30" s="784"/>
      <c r="AC30" s="784"/>
      <c r="AD30" s="784"/>
      <c r="AE30" s="785"/>
      <c r="AF30" s="786" t="s">
        <v>520</v>
      </c>
      <c r="AG30" s="787"/>
      <c r="AH30" s="787"/>
      <c r="AI30" s="787"/>
      <c r="AJ30" s="788"/>
      <c r="AK30" s="834">
        <v>31</v>
      </c>
      <c r="AL30" s="830"/>
      <c r="AM30" s="830"/>
      <c r="AN30" s="830"/>
      <c r="AO30" s="830"/>
      <c r="AP30" s="830" t="s">
        <v>520</v>
      </c>
      <c r="AQ30" s="830"/>
      <c r="AR30" s="830"/>
      <c r="AS30" s="830"/>
      <c r="AT30" s="830"/>
      <c r="AU30" s="830" t="s">
        <v>520</v>
      </c>
      <c r="AV30" s="830"/>
      <c r="AW30" s="830"/>
      <c r="AX30" s="830"/>
      <c r="AY30" s="830"/>
      <c r="AZ30" s="831" t="s">
        <v>520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414</v>
      </c>
      <c r="C31" s="781"/>
      <c r="D31" s="781"/>
      <c r="E31" s="781"/>
      <c r="F31" s="781"/>
      <c r="G31" s="781"/>
      <c r="H31" s="781"/>
      <c r="I31" s="781"/>
      <c r="J31" s="781"/>
      <c r="K31" s="781"/>
      <c r="L31" s="781"/>
      <c r="M31" s="781"/>
      <c r="N31" s="781"/>
      <c r="O31" s="781"/>
      <c r="P31" s="782"/>
      <c r="Q31" s="783">
        <v>377</v>
      </c>
      <c r="R31" s="784"/>
      <c r="S31" s="784"/>
      <c r="T31" s="784"/>
      <c r="U31" s="784"/>
      <c r="V31" s="784">
        <v>11</v>
      </c>
      <c r="W31" s="784"/>
      <c r="X31" s="784"/>
      <c r="Y31" s="784"/>
      <c r="Z31" s="784"/>
      <c r="AA31" s="784">
        <v>366</v>
      </c>
      <c r="AB31" s="784"/>
      <c r="AC31" s="784"/>
      <c r="AD31" s="784"/>
      <c r="AE31" s="785"/>
      <c r="AF31" s="786">
        <v>366</v>
      </c>
      <c r="AG31" s="787"/>
      <c r="AH31" s="787"/>
      <c r="AI31" s="787"/>
      <c r="AJ31" s="788"/>
      <c r="AK31" s="834" t="s">
        <v>520</v>
      </c>
      <c r="AL31" s="830"/>
      <c r="AM31" s="830"/>
      <c r="AN31" s="830"/>
      <c r="AO31" s="830"/>
      <c r="AP31" s="830">
        <v>32</v>
      </c>
      <c r="AQ31" s="830"/>
      <c r="AR31" s="830"/>
      <c r="AS31" s="830"/>
      <c r="AT31" s="830"/>
      <c r="AU31" s="830" t="s">
        <v>520</v>
      </c>
      <c r="AV31" s="830"/>
      <c r="AW31" s="830"/>
      <c r="AX31" s="830"/>
      <c r="AY31" s="830"/>
      <c r="AZ31" s="831" t="s">
        <v>520</v>
      </c>
      <c r="BA31" s="831"/>
      <c r="BB31" s="831"/>
      <c r="BC31" s="831"/>
      <c r="BD31" s="831"/>
      <c r="BE31" s="832" t="s">
        <v>589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415</v>
      </c>
      <c r="C32" s="781"/>
      <c r="D32" s="781"/>
      <c r="E32" s="781"/>
      <c r="F32" s="781"/>
      <c r="G32" s="781"/>
      <c r="H32" s="781"/>
      <c r="I32" s="781"/>
      <c r="J32" s="781"/>
      <c r="K32" s="781"/>
      <c r="L32" s="781"/>
      <c r="M32" s="781"/>
      <c r="N32" s="781"/>
      <c r="O32" s="781"/>
      <c r="P32" s="782"/>
      <c r="Q32" s="783">
        <v>265</v>
      </c>
      <c r="R32" s="784"/>
      <c r="S32" s="784"/>
      <c r="T32" s="784"/>
      <c r="U32" s="784"/>
      <c r="V32" s="784">
        <v>265</v>
      </c>
      <c r="W32" s="784"/>
      <c r="X32" s="784"/>
      <c r="Y32" s="784"/>
      <c r="Z32" s="784"/>
      <c r="AA32" s="784" t="s">
        <v>520</v>
      </c>
      <c r="AB32" s="784"/>
      <c r="AC32" s="784"/>
      <c r="AD32" s="784"/>
      <c r="AE32" s="785"/>
      <c r="AF32" s="786" t="s">
        <v>520</v>
      </c>
      <c r="AG32" s="787"/>
      <c r="AH32" s="787"/>
      <c r="AI32" s="787"/>
      <c r="AJ32" s="788"/>
      <c r="AK32" s="834">
        <v>123</v>
      </c>
      <c r="AL32" s="830"/>
      <c r="AM32" s="830"/>
      <c r="AN32" s="830"/>
      <c r="AO32" s="830"/>
      <c r="AP32" s="830">
        <v>1953</v>
      </c>
      <c r="AQ32" s="830"/>
      <c r="AR32" s="830"/>
      <c r="AS32" s="830"/>
      <c r="AT32" s="830"/>
      <c r="AU32" s="830">
        <v>1280</v>
      </c>
      <c r="AV32" s="830"/>
      <c r="AW32" s="830"/>
      <c r="AX32" s="830"/>
      <c r="AY32" s="830"/>
      <c r="AZ32" s="831" t="s">
        <v>520</v>
      </c>
      <c r="BA32" s="831"/>
      <c r="BB32" s="831"/>
      <c r="BC32" s="831"/>
      <c r="BD32" s="831"/>
      <c r="BE32" s="832" t="s">
        <v>590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398</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364</v>
      </c>
      <c r="AG63" s="844"/>
      <c r="AH63" s="844"/>
      <c r="AI63" s="844"/>
      <c r="AJ63" s="845"/>
      <c r="AK63" s="846"/>
      <c r="AL63" s="841"/>
      <c r="AM63" s="841"/>
      <c r="AN63" s="841"/>
      <c r="AO63" s="841"/>
      <c r="AP63" s="844">
        <v>1985</v>
      </c>
      <c r="AQ63" s="844"/>
      <c r="AR63" s="844"/>
      <c r="AS63" s="844"/>
      <c r="AT63" s="844"/>
      <c r="AU63" s="844">
        <v>1280</v>
      </c>
      <c r="AV63" s="844"/>
      <c r="AW63" s="844"/>
      <c r="AX63" s="844"/>
      <c r="AY63" s="844"/>
      <c r="AZ63" s="848"/>
      <c r="BA63" s="848"/>
      <c r="BB63" s="848"/>
      <c r="BC63" s="848"/>
      <c r="BD63" s="848"/>
      <c r="BE63" s="849"/>
      <c r="BF63" s="849"/>
      <c r="BG63" s="849"/>
      <c r="BH63" s="849"/>
      <c r="BI63" s="850"/>
      <c r="BJ63" s="851" t="s">
        <v>520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408</v>
      </c>
      <c r="AQ66" s="734"/>
      <c r="AR66" s="734"/>
      <c r="AS66" s="734"/>
      <c r="AT66" s="735"/>
      <c r="AU66" s="733" t="s">
        <v>425</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591</v>
      </c>
      <c r="C68" s="870"/>
      <c r="D68" s="870"/>
      <c r="E68" s="870"/>
      <c r="F68" s="870"/>
      <c r="G68" s="870"/>
      <c r="H68" s="870"/>
      <c r="I68" s="870"/>
      <c r="J68" s="870"/>
      <c r="K68" s="870"/>
      <c r="L68" s="870"/>
      <c r="M68" s="870"/>
      <c r="N68" s="870"/>
      <c r="O68" s="870"/>
      <c r="P68" s="871"/>
      <c r="Q68" s="872">
        <v>303</v>
      </c>
      <c r="R68" s="866"/>
      <c r="S68" s="866"/>
      <c r="T68" s="866"/>
      <c r="U68" s="866"/>
      <c r="V68" s="866">
        <v>264</v>
      </c>
      <c r="W68" s="866"/>
      <c r="X68" s="866"/>
      <c r="Y68" s="866"/>
      <c r="Z68" s="866"/>
      <c r="AA68" s="866">
        <v>39</v>
      </c>
      <c r="AB68" s="866"/>
      <c r="AC68" s="866"/>
      <c r="AD68" s="866"/>
      <c r="AE68" s="866"/>
      <c r="AF68" s="866">
        <v>39</v>
      </c>
      <c r="AG68" s="866"/>
      <c r="AH68" s="866"/>
      <c r="AI68" s="866"/>
      <c r="AJ68" s="866"/>
      <c r="AK68" s="866" t="s">
        <v>592</v>
      </c>
      <c r="AL68" s="866"/>
      <c r="AM68" s="866"/>
      <c r="AN68" s="866"/>
      <c r="AO68" s="866"/>
      <c r="AP68" s="866">
        <v>296</v>
      </c>
      <c r="AQ68" s="866"/>
      <c r="AR68" s="866"/>
      <c r="AS68" s="866"/>
      <c r="AT68" s="866"/>
      <c r="AU68" s="866">
        <v>23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593</v>
      </c>
      <c r="C69" s="874"/>
      <c r="D69" s="874"/>
      <c r="E69" s="874"/>
      <c r="F69" s="874"/>
      <c r="G69" s="874"/>
      <c r="H69" s="874"/>
      <c r="I69" s="874"/>
      <c r="J69" s="874"/>
      <c r="K69" s="874"/>
      <c r="L69" s="874"/>
      <c r="M69" s="874"/>
      <c r="N69" s="874"/>
      <c r="O69" s="874"/>
      <c r="P69" s="875"/>
      <c r="Q69" s="876">
        <v>4286</v>
      </c>
      <c r="R69" s="830"/>
      <c r="S69" s="830"/>
      <c r="T69" s="830"/>
      <c r="U69" s="830"/>
      <c r="V69" s="830">
        <v>4270</v>
      </c>
      <c r="W69" s="830"/>
      <c r="X69" s="830"/>
      <c r="Y69" s="830"/>
      <c r="Z69" s="830"/>
      <c r="AA69" s="830">
        <v>16</v>
      </c>
      <c r="AB69" s="830"/>
      <c r="AC69" s="830"/>
      <c r="AD69" s="830"/>
      <c r="AE69" s="830"/>
      <c r="AF69" s="830">
        <v>16</v>
      </c>
      <c r="AG69" s="830"/>
      <c r="AH69" s="830"/>
      <c r="AI69" s="830"/>
      <c r="AJ69" s="830"/>
      <c r="AK69" s="830">
        <v>103</v>
      </c>
      <c r="AL69" s="830"/>
      <c r="AM69" s="830"/>
      <c r="AN69" s="830"/>
      <c r="AO69" s="830"/>
      <c r="AP69" s="830" t="s">
        <v>520</v>
      </c>
      <c r="AQ69" s="830"/>
      <c r="AR69" s="830"/>
      <c r="AS69" s="830"/>
      <c r="AT69" s="830"/>
      <c r="AU69" s="830" t="s">
        <v>520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594</v>
      </c>
      <c r="C70" s="874"/>
      <c r="D70" s="874"/>
      <c r="E70" s="874"/>
      <c r="F70" s="874"/>
      <c r="G70" s="874"/>
      <c r="H70" s="874"/>
      <c r="I70" s="874"/>
      <c r="J70" s="874"/>
      <c r="K70" s="874"/>
      <c r="L70" s="874"/>
      <c r="M70" s="874"/>
      <c r="N70" s="874"/>
      <c r="O70" s="874"/>
      <c r="P70" s="875"/>
      <c r="Q70" s="876">
        <v>203</v>
      </c>
      <c r="R70" s="830"/>
      <c r="S70" s="830"/>
      <c r="T70" s="830"/>
      <c r="U70" s="830"/>
      <c r="V70" s="830">
        <v>175</v>
      </c>
      <c r="W70" s="830"/>
      <c r="X70" s="830"/>
      <c r="Y70" s="830"/>
      <c r="Z70" s="830"/>
      <c r="AA70" s="830">
        <v>28</v>
      </c>
      <c r="AB70" s="830"/>
      <c r="AC70" s="830"/>
      <c r="AD70" s="830"/>
      <c r="AE70" s="830"/>
      <c r="AF70" s="830">
        <v>28</v>
      </c>
      <c r="AG70" s="830"/>
      <c r="AH70" s="830"/>
      <c r="AI70" s="830"/>
      <c r="AJ70" s="830"/>
      <c r="AK70" s="830">
        <v>19</v>
      </c>
      <c r="AL70" s="830"/>
      <c r="AM70" s="830"/>
      <c r="AN70" s="830"/>
      <c r="AO70" s="830"/>
      <c r="AP70" s="830">
        <v>136</v>
      </c>
      <c r="AQ70" s="830"/>
      <c r="AR70" s="830"/>
      <c r="AS70" s="830"/>
      <c r="AT70" s="830"/>
      <c r="AU70" s="830">
        <v>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595</v>
      </c>
      <c r="C71" s="874"/>
      <c r="D71" s="874"/>
      <c r="E71" s="874"/>
      <c r="F71" s="874"/>
      <c r="G71" s="874"/>
      <c r="H71" s="874"/>
      <c r="I71" s="874"/>
      <c r="J71" s="874"/>
      <c r="K71" s="874"/>
      <c r="L71" s="874"/>
      <c r="M71" s="874"/>
      <c r="N71" s="874"/>
      <c r="O71" s="874"/>
      <c r="P71" s="875"/>
      <c r="Q71" s="876">
        <v>401</v>
      </c>
      <c r="R71" s="830"/>
      <c r="S71" s="830"/>
      <c r="T71" s="830"/>
      <c r="U71" s="830"/>
      <c r="V71" s="830">
        <v>376</v>
      </c>
      <c r="W71" s="830"/>
      <c r="X71" s="830"/>
      <c r="Y71" s="830"/>
      <c r="Z71" s="830"/>
      <c r="AA71" s="830">
        <v>26</v>
      </c>
      <c r="AB71" s="830"/>
      <c r="AC71" s="830"/>
      <c r="AD71" s="830"/>
      <c r="AE71" s="830"/>
      <c r="AF71" s="830">
        <v>26</v>
      </c>
      <c r="AG71" s="830"/>
      <c r="AH71" s="830"/>
      <c r="AI71" s="830"/>
      <c r="AJ71" s="830"/>
      <c r="AK71" s="830">
        <v>239</v>
      </c>
      <c r="AL71" s="830"/>
      <c r="AM71" s="830"/>
      <c r="AN71" s="830"/>
      <c r="AO71" s="830"/>
      <c r="AP71" s="830" t="s">
        <v>520</v>
      </c>
      <c r="AQ71" s="830"/>
      <c r="AR71" s="830"/>
      <c r="AS71" s="830"/>
      <c r="AT71" s="830"/>
      <c r="AU71" s="830" t="s">
        <v>520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596</v>
      </c>
      <c r="C72" s="874"/>
      <c r="D72" s="874"/>
      <c r="E72" s="874"/>
      <c r="F72" s="874"/>
      <c r="G72" s="874"/>
      <c r="H72" s="874"/>
      <c r="I72" s="874"/>
      <c r="J72" s="874"/>
      <c r="K72" s="874"/>
      <c r="L72" s="874"/>
      <c r="M72" s="874"/>
      <c r="N72" s="874"/>
      <c r="O72" s="874"/>
      <c r="P72" s="875"/>
      <c r="Q72" s="876">
        <v>14719</v>
      </c>
      <c r="R72" s="830"/>
      <c r="S72" s="830"/>
      <c r="T72" s="830"/>
      <c r="U72" s="830"/>
      <c r="V72" s="830">
        <v>14004</v>
      </c>
      <c r="W72" s="830"/>
      <c r="X72" s="830"/>
      <c r="Y72" s="830"/>
      <c r="Z72" s="830"/>
      <c r="AA72" s="830">
        <v>716</v>
      </c>
      <c r="AB72" s="830"/>
      <c r="AC72" s="830"/>
      <c r="AD72" s="830"/>
      <c r="AE72" s="830"/>
      <c r="AF72" s="830">
        <v>707</v>
      </c>
      <c r="AG72" s="830"/>
      <c r="AH72" s="830"/>
      <c r="AI72" s="830"/>
      <c r="AJ72" s="830"/>
      <c r="AK72" s="830">
        <v>256</v>
      </c>
      <c r="AL72" s="830"/>
      <c r="AM72" s="830"/>
      <c r="AN72" s="830"/>
      <c r="AO72" s="830"/>
      <c r="AP72" s="830">
        <v>4831</v>
      </c>
      <c r="AQ72" s="830"/>
      <c r="AR72" s="830"/>
      <c r="AS72" s="830"/>
      <c r="AT72" s="830"/>
      <c r="AU72" s="830">
        <v>34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597</v>
      </c>
      <c r="C73" s="874"/>
      <c r="D73" s="874"/>
      <c r="E73" s="874"/>
      <c r="F73" s="874"/>
      <c r="G73" s="874"/>
      <c r="H73" s="874"/>
      <c r="I73" s="874"/>
      <c r="J73" s="874"/>
      <c r="K73" s="874"/>
      <c r="L73" s="874"/>
      <c r="M73" s="874"/>
      <c r="N73" s="874"/>
      <c r="O73" s="874"/>
      <c r="P73" s="875"/>
      <c r="Q73" s="876">
        <v>806</v>
      </c>
      <c r="R73" s="830"/>
      <c r="S73" s="830"/>
      <c r="T73" s="830"/>
      <c r="U73" s="830"/>
      <c r="V73" s="830">
        <v>774</v>
      </c>
      <c r="W73" s="830"/>
      <c r="X73" s="830"/>
      <c r="Y73" s="830"/>
      <c r="Z73" s="830"/>
      <c r="AA73" s="830">
        <v>31</v>
      </c>
      <c r="AB73" s="830"/>
      <c r="AC73" s="830"/>
      <c r="AD73" s="830"/>
      <c r="AE73" s="830"/>
      <c r="AF73" s="830">
        <v>31</v>
      </c>
      <c r="AG73" s="830"/>
      <c r="AH73" s="830"/>
      <c r="AI73" s="830"/>
      <c r="AJ73" s="830"/>
      <c r="AK73" s="830">
        <v>164</v>
      </c>
      <c r="AL73" s="830"/>
      <c r="AM73" s="830"/>
      <c r="AN73" s="830"/>
      <c r="AO73" s="830"/>
      <c r="AP73" s="830" t="s">
        <v>520</v>
      </c>
      <c r="AQ73" s="830"/>
      <c r="AR73" s="830"/>
      <c r="AS73" s="830"/>
      <c r="AT73" s="830"/>
      <c r="AU73" s="830" t="s">
        <v>520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598</v>
      </c>
      <c r="C74" s="874"/>
      <c r="D74" s="874"/>
      <c r="E74" s="874"/>
      <c r="F74" s="874"/>
      <c r="G74" s="874"/>
      <c r="H74" s="874"/>
      <c r="I74" s="874"/>
      <c r="J74" s="874"/>
      <c r="K74" s="874"/>
      <c r="L74" s="874"/>
      <c r="M74" s="874"/>
      <c r="N74" s="874"/>
      <c r="O74" s="874"/>
      <c r="P74" s="875"/>
      <c r="Q74" s="876">
        <v>496</v>
      </c>
      <c r="R74" s="830"/>
      <c r="S74" s="830"/>
      <c r="T74" s="830"/>
      <c r="U74" s="830"/>
      <c r="V74" s="830">
        <v>485</v>
      </c>
      <c r="W74" s="830"/>
      <c r="X74" s="830"/>
      <c r="Y74" s="830"/>
      <c r="Z74" s="830"/>
      <c r="AA74" s="830">
        <v>11</v>
      </c>
      <c r="AB74" s="830"/>
      <c r="AC74" s="830"/>
      <c r="AD74" s="830"/>
      <c r="AE74" s="830"/>
      <c r="AF74" s="830">
        <v>8</v>
      </c>
      <c r="AG74" s="830"/>
      <c r="AH74" s="830"/>
      <c r="AI74" s="830"/>
      <c r="AJ74" s="830"/>
      <c r="AK74" s="830" t="s">
        <v>592</v>
      </c>
      <c r="AL74" s="830"/>
      <c r="AM74" s="830"/>
      <c r="AN74" s="830"/>
      <c r="AO74" s="830"/>
      <c r="AP74" s="830">
        <v>116</v>
      </c>
      <c r="AQ74" s="830"/>
      <c r="AR74" s="830"/>
      <c r="AS74" s="830"/>
      <c r="AT74" s="830"/>
      <c r="AU74" s="830">
        <v>15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855</v>
      </c>
      <c r="AG88" s="844"/>
      <c r="AH88" s="844"/>
      <c r="AI88" s="844"/>
      <c r="AJ88" s="844"/>
      <c r="AK88" s="841"/>
      <c r="AL88" s="841"/>
      <c r="AM88" s="841"/>
      <c r="AN88" s="841"/>
      <c r="AO88" s="841"/>
      <c r="AP88" s="844">
        <v>5378</v>
      </c>
      <c r="AQ88" s="844"/>
      <c r="AR88" s="844"/>
      <c r="AS88" s="844"/>
      <c r="AT88" s="844"/>
      <c r="AU88" s="844">
        <v>81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520</v>
      </c>
      <c r="CX102" s="852"/>
      <c r="CY102" s="852"/>
      <c r="CZ102" s="852"/>
      <c r="DA102" s="891"/>
      <c r="DB102" s="890" t="s">
        <v>520</v>
      </c>
      <c r="DC102" s="852"/>
      <c r="DD102" s="852"/>
      <c r="DE102" s="852"/>
      <c r="DF102" s="891"/>
      <c r="DG102" s="890">
        <v>15</v>
      </c>
      <c r="DH102" s="852"/>
      <c r="DI102" s="852"/>
      <c r="DJ102" s="852"/>
      <c r="DK102" s="891"/>
      <c r="DL102" s="890" t="s">
        <v>520</v>
      </c>
      <c r="DM102" s="852"/>
      <c r="DN102" s="852"/>
      <c r="DO102" s="852"/>
      <c r="DP102" s="891"/>
      <c r="DQ102" s="890" t="s">
        <v>520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316</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316</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316</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356401</v>
      </c>
      <c r="AB110" s="900"/>
      <c r="AC110" s="900"/>
      <c r="AD110" s="900"/>
      <c r="AE110" s="901"/>
      <c r="AF110" s="902">
        <v>342801</v>
      </c>
      <c r="AG110" s="900"/>
      <c r="AH110" s="900"/>
      <c r="AI110" s="900"/>
      <c r="AJ110" s="901"/>
      <c r="AK110" s="902">
        <v>310810</v>
      </c>
      <c r="AL110" s="900"/>
      <c r="AM110" s="900"/>
      <c r="AN110" s="900"/>
      <c r="AO110" s="901"/>
      <c r="AP110" s="903">
        <v>14.3</v>
      </c>
      <c r="AQ110" s="904"/>
      <c r="AR110" s="904"/>
      <c r="AS110" s="904"/>
      <c r="AT110" s="905"/>
      <c r="AU110" s="906" t="s">
        <v>76</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2920739</v>
      </c>
      <c r="BR110" s="931"/>
      <c r="BS110" s="931"/>
      <c r="BT110" s="931"/>
      <c r="BU110" s="931"/>
      <c r="BV110" s="931">
        <v>2822981</v>
      </c>
      <c r="BW110" s="931"/>
      <c r="BX110" s="931"/>
      <c r="BY110" s="931"/>
      <c r="BZ110" s="931"/>
      <c r="CA110" s="931">
        <v>2727041</v>
      </c>
      <c r="CB110" s="931"/>
      <c r="CC110" s="931"/>
      <c r="CD110" s="931"/>
      <c r="CE110" s="931"/>
      <c r="CF110" s="944">
        <v>125.2</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400</v>
      </c>
      <c r="DH110" s="931"/>
      <c r="DI110" s="931"/>
      <c r="DJ110" s="931"/>
      <c r="DK110" s="931"/>
      <c r="DL110" s="931" t="s">
        <v>443</v>
      </c>
      <c r="DM110" s="931"/>
      <c r="DN110" s="931"/>
      <c r="DO110" s="931"/>
      <c r="DP110" s="931"/>
      <c r="DQ110" s="931" t="s">
        <v>444</v>
      </c>
      <c r="DR110" s="931"/>
      <c r="DS110" s="931"/>
      <c r="DT110" s="931"/>
      <c r="DU110" s="931"/>
      <c r="DV110" s="932" t="s">
        <v>445</v>
      </c>
      <c r="DW110" s="932"/>
      <c r="DX110" s="932"/>
      <c r="DY110" s="932"/>
      <c r="DZ110" s="933"/>
    </row>
    <row r="111" spans="1:131" s="230" customFormat="1" ht="26.25" customHeight="1" x14ac:dyDescent="0.15">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400</v>
      </c>
      <c r="AB111" s="938"/>
      <c r="AC111" s="938"/>
      <c r="AD111" s="938"/>
      <c r="AE111" s="939"/>
      <c r="AF111" s="940" t="s">
        <v>445</v>
      </c>
      <c r="AG111" s="938"/>
      <c r="AH111" s="938"/>
      <c r="AI111" s="938"/>
      <c r="AJ111" s="939"/>
      <c r="AK111" s="940" t="s">
        <v>447</v>
      </c>
      <c r="AL111" s="938"/>
      <c r="AM111" s="938"/>
      <c r="AN111" s="938"/>
      <c r="AO111" s="939"/>
      <c r="AP111" s="941" t="s">
        <v>444</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23022</v>
      </c>
      <c r="BR111" s="926"/>
      <c r="BS111" s="926"/>
      <c r="BT111" s="926"/>
      <c r="BU111" s="926"/>
      <c r="BV111" s="926" t="s">
        <v>449</v>
      </c>
      <c r="BW111" s="926"/>
      <c r="BX111" s="926"/>
      <c r="BY111" s="926"/>
      <c r="BZ111" s="926"/>
      <c r="CA111" s="926" t="s">
        <v>400</v>
      </c>
      <c r="CB111" s="926"/>
      <c r="CC111" s="926"/>
      <c r="CD111" s="926"/>
      <c r="CE111" s="926"/>
      <c r="CF111" s="920" t="s">
        <v>450</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445</v>
      </c>
      <c r="DM111" s="926"/>
      <c r="DN111" s="926"/>
      <c r="DO111" s="926"/>
      <c r="DP111" s="926"/>
      <c r="DQ111" s="926" t="s">
        <v>132</v>
      </c>
      <c r="DR111" s="926"/>
      <c r="DS111" s="926"/>
      <c r="DT111" s="926"/>
      <c r="DU111" s="926"/>
      <c r="DV111" s="927" t="s">
        <v>400</v>
      </c>
      <c r="DW111" s="927"/>
      <c r="DX111" s="927"/>
      <c r="DY111" s="927"/>
      <c r="DZ111" s="928"/>
    </row>
    <row r="112" spans="1:131" s="230" customFormat="1" ht="26.25" customHeight="1" x14ac:dyDescent="0.15">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400</v>
      </c>
      <c r="AB112" s="959"/>
      <c r="AC112" s="959"/>
      <c r="AD112" s="959"/>
      <c r="AE112" s="960"/>
      <c r="AF112" s="961" t="s">
        <v>400</v>
      </c>
      <c r="AG112" s="959"/>
      <c r="AH112" s="959"/>
      <c r="AI112" s="959"/>
      <c r="AJ112" s="960"/>
      <c r="AK112" s="961" t="s">
        <v>449</v>
      </c>
      <c r="AL112" s="959"/>
      <c r="AM112" s="959"/>
      <c r="AN112" s="959"/>
      <c r="AO112" s="960"/>
      <c r="AP112" s="962" t="s">
        <v>445</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1494917</v>
      </c>
      <c r="BR112" s="926"/>
      <c r="BS112" s="926"/>
      <c r="BT112" s="926"/>
      <c r="BU112" s="926"/>
      <c r="BV112" s="926">
        <v>1374232</v>
      </c>
      <c r="BW112" s="926"/>
      <c r="BX112" s="926"/>
      <c r="BY112" s="926"/>
      <c r="BZ112" s="926"/>
      <c r="CA112" s="926">
        <v>1280409</v>
      </c>
      <c r="CB112" s="926"/>
      <c r="CC112" s="926"/>
      <c r="CD112" s="926"/>
      <c r="CE112" s="926"/>
      <c r="CF112" s="920">
        <v>58.8</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132</v>
      </c>
      <c r="DH112" s="926"/>
      <c r="DI112" s="926"/>
      <c r="DJ112" s="926"/>
      <c r="DK112" s="926"/>
      <c r="DL112" s="926" t="s">
        <v>449</v>
      </c>
      <c r="DM112" s="926"/>
      <c r="DN112" s="926"/>
      <c r="DO112" s="926"/>
      <c r="DP112" s="926"/>
      <c r="DQ112" s="926" t="s">
        <v>445</v>
      </c>
      <c r="DR112" s="926"/>
      <c r="DS112" s="926"/>
      <c r="DT112" s="926"/>
      <c r="DU112" s="926"/>
      <c r="DV112" s="927" t="s">
        <v>132</v>
      </c>
      <c r="DW112" s="927"/>
      <c r="DX112" s="927"/>
      <c r="DY112" s="927"/>
      <c r="DZ112" s="928"/>
    </row>
    <row r="113" spans="1:130" s="230" customFormat="1" ht="26.25" customHeight="1" x14ac:dyDescent="0.15">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105330</v>
      </c>
      <c r="AB113" s="938"/>
      <c r="AC113" s="938"/>
      <c r="AD113" s="938"/>
      <c r="AE113" s="939"/>
      <c r="AF113" s="940">
        <v>100781</v>
      </c>
      <c r="AG113" s="938"/>
      <c r="AH113" s="938"/>
      <c r="AI113" s="938"/>
      <c r="AJ113" s="939"/>
      <c r="AK113" s="940">
        <v>103587</v>
      </c>
      <c r="AL113" s="938"/>
      <c r="AM113" s="938"/>
      <c r="AN113" s="938"/>
      <c r="AO113" s="939"/>
      <c r="AP113" s="941">
        <v>4.8</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57743</v>
      </c>
      <c r="BR113" s="926"/>
      <c r="BS113" s="926"/>
      <c r="BT113" s="926"/>
      <c r="BU113" s="926"/>
      <c r="BV113" s="926">
        <v>65667</v>
      </c>
      <c r="BW113" s="926"/>
      <c r="BX113" s="926"/>
      <c r="BY113" s="926"/>
      <c r="BZ113" s="926"/>
      <c r="CA113" s="926">
        <v>81035</v>
      </c>
      <c r="CB113" s="926"/>
      <c r="CC113" s="926"/>
      <c r="CD113" s="926"/>
      <c r="CE113" s="926"/>
      <c r="CF113" s="920">
        <v>3.7</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400</v>
      </c>
      <c r="DH113" s="959"/>
      <c r="DI113" s="959"/>
      <c r="DJ113" s="959"/>
      <c r="DK113" s="960"/>
      <c r="DL113" s="961" t="s">
        <v>459</v>
      </c>
      <c r="DM113" s="959"/>
      <c r="DN113" s="959"/>
      <c r="DO113" s="959"/>
      <c r="DP113" s="960"/>
      <c r="DQ113" s="961" t="s">
        <v>445</v>
      </c>
      <c r="DR113" s="959"/>
      <c r="DS113" s="959"/>
      <c r="DT113" s="959"/>
      <c r="DU113" s="960"/>
      <c r="DV113" s="962" t="s">
        <v>445</v>
      </c>
      <c r="DW113" s="963"/>
      <c r="DX113" s="963"/>
      <c r="DY113" s="963"/>
      <c r="DZ113" s="964"/>
    </row>
    <row r="114" spans="1:130" s="230" customFormat="1" ht="26.25" customHeight="1" x14ac:dyDescent="0.15">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5735</v>
      </c>
      <c r="AB114" s="959"/>
      <c r="AC114" s="959"/>
      <c r="AD114" s="959"/>
      <c r="AE114" s="960"/>
      <c r="AF114" s="961">
        <v>7674</v>
      </c>
      <c r="AG114" s="959"/>
      <c r="AH114" s="959"/>
      <c r="AI114" s="959"/>
      <c r="AJ114" s="960"/>
      <c r="AK114" s="961">
        <v>8034</v>
      </c>
      <c r="AL114" s="959"/>
      <c r="AM114" s="959"/>
      <c r="AN114" s="959"/>
      <c r="AO114" s="960"/>
      <c r="AP114" s="962">
        <v>0.4</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178799</v>
      </c>
      <c r="BR114" s="926"/>
      <c r="BS114" s="926"/>
      <c r="BT114" s="926"/>
      <c r="BU114" s="926"/>
      <c r="BV114" s="926">
        <v>116048</v>
      </c>
      <c r="BW114" s="926"/>
      <c r="BX114" s="926"/>
      <c r="BY114" s="926"/>
      <c r="BZ114" s="926"/>
      <c r="CA114" s="926">
        <v>139642</v>
      </c>
      <c r="CB114" s="926"/>
      <c r="CC114" s="926"/>
      <c r="CD114" s="926"/>
      <c r="CE114" s="926"/>
      <c r="CF114" s="920">
        <v>6.4</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459</v>
      </c>
      <c r="DH114" s="959"/>
      <c r="DI114" s="959"/>
      <c r="DJ114" s="959"/>
      <c r="DK114" s="960"/>
      <c r="DL114" s="961" t="s">
        <v>445</v>
      </c>
      <c r="DM114" s="959"/>
      <c r="DN114" s="959"/>
      <c r="DO114" s="959"/>
      <c r="DP114" s="960"/>
      <c r="DQ114" s="961" t="s">
        <v>444</v>
      </c>
      <c r="DR114" s="959"/>
      <c r="DS114" s="959"/>
      <c r="DT114" s="959"/>
      <c r="DU114" s="960"/>
      <c r="DV114" s="962" t="s">
        <v>444</v>
      </c>
      <c r="DW114" s="963"/>
      <c r="DX114" s="963"/>
      <c r="DY114" s="963"/>
      <c r="DZ114" s="964"/>
    </row>
    <row r="115" spans="1:130" s="230" customFormat="1" ht="26.25" customHeight="1" x14ac:dyDescent="0.15">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132</v>
      </c>
      <c r="AB115" s="938"/>
      <c r="AC115" s="938"/>
      <c r="AD115" s="938"/>
      <c r="AE115" s="939"/>
      <c r="AF115" s="940" t="s">
        <v>400</v>
      </c>
      <c r="AG115" s="938"/>
      <c r="AH115" s="938"/>
      <c r="AI115" s="938"/>
      <c r="AJ115" s="939"/>
      <c r="AK115" s="940" t="s">
        <v>445</v>
      </c>
      <c r="AL115" s="938"/>
      <c r="AM115" s="938"/>
      <c r="AN115" s="938"/>
      <c r="AO115" s="939"/>
      <c r="AP115" s="941" t="s">
        <v>445</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t="s">
        <v>459</v>
      </c>
      <c r="BR115" s="926"/>
      <c r="BS115" s="926"/>
      <c r="BT115" s="926"/>
      <c r="BU115" s="926"/>
      <c r="BV115" s="926" t="s">
        <v>132</v>
      </c>
      <c r="BW115" s="926"/>
      <c r="BX115" s="926"/>
      <c r="BY115" s="926"/>
      <c r="BZ115" s="926"/>
      <c r="CA115" s="926" t="s">
        <v>444</v>
      </c>
      <c r="CB115" s="926"/>
      <c r="CC115" s="926"/>
      <c r="CD115" s="926"/>
      <c r="CE115" s="926"/>
      <c r="CF115" s="920" t="s">
        <v>459</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23022</v>
      </c>
      <c r="DH115" s="959"/>
      <c r="DI115" s="959"/>
      <c r="DJ115" s="959"/>
      <c r="DK115" s="960"/>
      <c r="DL115" s="961" t="s">
        <v>459</v>
      </c>
      <c r="DM115" s="959"/>
      <c r="DN115" s="959"/>
      <c r="DO115" s="959"/>
      <c r="DP115" s="960"/>
      <c r="DQ115" s="961" t="s">
        <v>459</v>
      </c>
      <c r="DR115" s="959"/>
      <c r="DS115" s="959"/>
      <c r="DT115" s="959"/>
      <c r="DU115" s="960"/>
      <c r="DV115" s="962" t="s">
        <v>459</v>
      </c>
      <c r="DW115" s="963"/>
      <c r="DX115" s="963"/>
      <c r="DY115" s="963"/>
      <c r="DZ115" s="964"/>
    </row>
    <row r="116" spans="1:130" s="230" customFormat="1" ht="26.25" customHeight="1" x14ac:dyDescent="0.15">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459</v>
      </c>
      <c r="AB116" s="959"/>
      <c r="AC116" s="959"/>
      <c r="AD116" s="959"/>
      <c r="AE116" s="960"/>
      <c r="AF116" s="961" t="s">
        <v>459</v>
      </c>
      <c r="AG116" s="959"/>
      <c r="AH116" s="959"/>
      <c r="AI116" s="959"/>
      <c r="AJ116" s="960"/>
      <c r="AK116" s="961" t="s">
        <v>444</v>
      </c>
      <c r="AL116" s="959"/>
      <c r="AM116" s="959"/>
      <c r="AN116" s="959"/>
      <c r="AO116" s="960"/>
      <c r="AP116" s="962" t="s">
        <v>445</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449</v>
      </c>
      <c r="BR116" s="926"/>
      <c r="BS116" s="926"/>
      <c r="BT116" s="926"/>
      <c r="BU116" s="926"/>
      <c r="BV116" s="926" t="s">
        <v>400</v>
      </c>
      <c r="BW116" s="926"/>
      <c r="BX116" s="926"/>
      <c r="BY116" s="926"/>
      <c r="BZ116" s="926"/>
      <c r="CA116" s="926" t="s">
        <v>445</v>
      </c>
      <c r="CB116" s="926"/>
      <c r="CC116" s="926"/>
      <c r="CD116" s="926"/>
      <c r="CE116" s="926"/>
      <c r="CF116" s="920" t="s">
        <v>450</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400</v>
      </c>
      <c r="DH116" s="959"/>
      <c r="DI116" s="959"/>
      <c r="DJ116" s="959"/>
      <c r="DK116" s="960"/>
      <c r="DL116" s="961" t="s">
        <v>132</v>
      </c>
      <c r="DM116" s="959"/>
      <c r="DN116" s="959"/>
      <c r="DO116" s="959"/>
      <c r="DP116" s="960"/>
      <c r="DQ116" s="961" t="s">
        <v>445</v>
      </c>
      <c r="DR116" s="959"/>
      <c r="DS116" s="959"/>
      <c r="DT116" s="959"/>
      <c r="DU116" s="960"/>
      <c r="DV116" s="962" t="s">
        <v>459</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467466</v>
      </c>
      <c r="AB117" s="979"/>
      <c r="AC117" s="979"/>
      <c r="AD117" s="979"/>
      <c r="AE117" s="980"/>
      <c r="AF117" s="981">
        <v>451256</v>
      </c>
      <c r="AG117" s="979"/>
      <c r="AH117" s="979"/>
      <c r="AI117" s="979"/>
      <c r="AJ117" s="980"/>
      <c r="AK117" s="981">
        <v>422431</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400</v>
      </c>
      <c r="BR117" s="926"/>
      <c r="BS117" s="926"/>
      <c r="BT117" s="926"/>
      <c r="BU117" s="926"/>
      <c r="BV117" s="926" t="s">
        <v>443</v>
      </c>
      <c r="BW117" s="926"/>
      <c r="BX117" s="926"/>
      <c r="BY117" s="926"/>
      <c r="BZ117" s="926"/>
      <c r="CA117" s="926" t="s">
        <v>449</v>
      </c>
      <c r="CB117" s="926"/>
      <c r="CC117" s="926"/>
      <c r="CD117" s="926"/>
      <c r="CE117" s="926"/>
      <c r="CF117" s="920" t="s">
        <v>445</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132</v>
      </c>
      <c r="DH117" s="959"/>
      <c r="DI117" s="959"/>
      <c r="DJ117" s="959"/>
      <c r="DK117" s="960"/>
      <c r="DL117" s="961" t="s">
        <v>400</v>
      </c>
      <c r="DM117" s="959"/>
      <c r="DN117" s="959"/>
      <c r="DO117" s="959"/>
      <c r="DP117" s="960"/>
      <c r="DQ117" s="961" t="s">
        <v>445</v>
      </c>
      <c r="DR117" s="959"/>
      <c r="DS117" s="959"/>
      <c r="DT117" s="959"/>
      <c r="DU117" s="960"/>
      <c r="DV117" s="962" t="s">
        <v>132</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316</v>
      </c>
      <c r="AL118" s="893"/>
      <c r="AM118" s="893"/>
      <c r="AN118" s="893"/>
      <c r="AO118" s="894"/>
      <c r="AP118" s="970" t="s">
        <v>437</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449</v>
      </c>
      <c r="BR118" s="1000"/>
      <c r="BS118" s="1000"/>
      <c r="BT118" s="1000"/>
      <c r="BU118" s="1000"/>
      <c r="BV118" s="1000" t="s">
        <v>400</v>
      </c>
      <c r="BW118" s="1000"/>
      <c r="BX118" s="1000"/>
      <c r="BY118" s="1000"/>
      <c r="BZ118" s="1000"/>
      <c r="CA118" s="1000" t="s">
        <v>132</v>
      </c>
      <c r="CB118" s="1000"/>
      <c r="CC118" s="1000"/>
      <c r="CD118" s="1000"/>
      <c r="CE118" s="1000"/>
      <c r="CF118" s="920" t="s">
        <v>132</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400</v>
      </c>
      <c r="DH118" s="959"/>
      <c r="DI118" s="959"/>
      <c r="DJ118" s="959"/>
      <c r="DK118" s="960"/>
      <c r="DL118" s="961" t="s">
        <v>445</v>
      </c>
      <c r="DM118" s="959"/>
      <c r="DN118" s="959"/>
      <c r="DO118" s="959"/>
      <c r="DP118" s="960"/>
      <c r="DQ118" s="961" t="s">
        <v>445</v>
      </c>
      <c r="DR118" s="959"/>
      <c r="DS118" s="959"/>
      <c r="DT118" s="959"/>
      <c r="DU118" s="960"/>
      <c r="DV118" s="962" t="s">
        <v>449</v>
      </c>
      <c r="DW118" s="963"/>
      <c r="DX118" s="963"/>
      <c r="DY118" s="963"/>
      <c r="DZ118" s="964"/>
    </row>
    <row r="119" spans="1:130" s="230" customFormat="1" ht="26.25" customHeight="1" x14ac:dyDescent="0.15">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445</v>
      </c>
      <c r="AB119" s="900"/>
      <c r="AC119" s="900"/>
      <c r="AD119" s="900"/>
      <c r="AE119" s="901"/>
      <c r="AF119" s="902" t="s">
        <v>445</v>
      </c>
      <c r="AG119" s="900"/>
      <c r="AH119" s="900"/>
      <c r="AI119" s="900"/>
      <c r="AJ119" s="901"/>
      <c r="AK119" s="902" t="s">
        <v>400</v>
      </c>
      <c r="AL119" s="900"/>
      <c r="AM119" s="900"/>
      <c r="AN119" s="900"/>
      <c r="AO119" s="901"/>
      <c r="AP119" s="903" t="s">
        <v>400</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474</v>
      </c>
      <c r="BP119" s="1005"/>
      <c r="BQ119" s="999">
        <v>4675220</v>
      </c>
      <c r="BR119" s="1000"/>
      <c r="BS119" s="1000"/>
      <c r="BT119" s="1000"/>
      <c r="BU119" s="1000"/>
      <c r="BV119" s="1000">
        <v>4378928</v>
      </c>
      <c r="BW119" s="1000"/>
      <c r="BX119" s="1000"/>
      <c r="BY119" s="1000"/>
      <c r="BZ119" s="1000"/>
      <c r="CA119" s="1000">
        <v>4228127</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132</v>
      </c>
      <c r="DH119" s="986"/>
      <c r="DI119" s="986"/>
      <c r="DJ119" s="986"/>
      <c r="DK119" s="987"/>
      <c r="DL119" s="985" t="s">
        <v>400</v>
      </c>
      <c r="DM119" s="986"/>
      <c r="DN119" s="986"/>
      <c r="DO119" s="986"/>
      <c r="DP119" s="987"/>
      <c r="DQ119" s="985" t="s">
        <v>449</v>
      </c>
      <c r="DR119" s="986"/>
      <c r="DS119" s="986"/>
      <c r="DT119" s="986"/>
      <c r="DU119" s="987"/>
      <c r="DV119" s="988" t="s">
        <v>132</v>
      </c>
      <c r="DW119" s="989"/>
      <c r="DX119" s="989"/>
      <c r="DY119" s="989"/>
      <c r="DZ119" s="990"/>
    </row>
    <row r="120" spans="1:130" s="230" customFormat="1" ht="26.25" customHeight="1" x14ac:dyDescent="0.15">
      <c r="A120" s="1058"/>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400</v>
      </c>
      <c r="AB120" s="959"/>
      <c r="AC120" s="959"/>
      <c r="AD120" s="959"/>
      <c r="AE120" s="960"/>
      <c r="AF120" s="961" t="s">
        <v>400</v>
      </c>
      <c r="AG120" s="959"/>
      <c r="AH120" s="959"/>
      <c r="AI120" s="959"/>
      <c r="AJ120" s="960"/>
      <c r="AK120" s="961" t="s">
        <v>445</v>
      </c>
      <c r="AL120" s="959"/>
      <c r="AM120" s="959"/>
      <c r="AN120" s="959"/>
      <c r="AO120" s="960"/>
      <c r="AP120" s="962" t="s">
        <v>449</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1150769</v>
      </c>
      <c r="BR120" s="931"/>
      <c r="BS120" s="931"/>
      <c r="BT120" s="931"/>
      <c r="BU120" s="931"/>
      <c r="BV120" s="931">
        <v>1249242</v>
      </c>
      <c r="BW120" s="931"/>
      <c r="BX120" s="931"/>
      <c r="BY120" s="931"/>
      <c r="BZ120" s="931"/>
      <c r="CA120" s="931">
        <v>1347698</v>
      </c>
      <c r="CB120" s="931"/>
      <c r="CC120" s="931"/>
      <c r="CD120" s="931"/>
      <c r="CE120" s="931"/>
      <c r="CF120" s="944">
        <v>61.9</v>
      </c>
      <c r="CG120" s="945"/>
      <c r="CH120" s="945"/>
      <c r="CI120" s="945"/>
      <c r="CJ120" s="945"/>
      <c r="CK120" s="1006" t="s">
        <v>478</v>
      </c>
      <c r="CL120" s="1007"/>
      <c r="CM120" s="1007"/>
      <c r="CN120" s="1007"/>
      <c r="CO120" s="1008"/>
      <c r="CP120" s="1014" t="s">
        <v>415</v>
      </c>
      <c r="CQ120" s="1015"/>
      <c r="CR120" s="1015"/>
      <c r="CS120" s="1015"/>
      <c r="CT120" s="1015"/>
      <c r="CU120" s="1015"/>
      <c r="CV120" s="1015"/>
      <c r="CW120" s="1015"/>
      <c r="CX120" s="1015"/>
      <c r="CY120" s="1015"/>
      <c r="CZ120" s="1015"/>
      <c r="DA120" s="1015"/>
      <c r="DB120" s="1015"/>
      <c r="DC120" s="1015"/>
      <c r="DD120" s="1015"/>
      <c r="DE120" s="1015"/>
      <c r="DF120" s="1016"/>
      <c r="DG120" s="930">
        <v>1494917</v>
      </c>
      <c r="DH120" s="931"/>
      <c r="DI120" s="931"/>
      <c r="DJ120" s="931"/>
      <c r="DK120" s="931"/>
      <c r="DL120" s="931">
        <v>1374232</v>
      </c>
      <c r="DM120" s="931"/>
      <c r="DN120" s="931"/>
      <c r="DO120" s="931"/>
      <c r="DP120" s="931"/>
      <c r="DQ120" s="931">
        <v>1280409</v>
      </c>
      <c r="DR120" s="931"/>
      <c r="DS120" s="931"/>
      <c r="DT120" s="931"/>
      <c r="DU120" s="931"/>
      <c r="DV120" s="932">
        <v>58.8</v>
      </c>
      <c r="DW120" s="932"/>
      <c r="DX120" s="932"/>
      <c r="DY120" s="932"/>
      <c r="DZ120" s="933"/>
    </row>
    <row r="121" spans="1:130" s="230" customFormat="1" ht="26.25" customHeight="1" x14ac:dyDescent="0.15">
      <c r="A121" s="1058"/>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132</v>
      </c>
      <c r="AB121" s="959"/>
      <c r="AC121" s="959"/>
      <c r="AD121" s="959"/>
      <c r="AE121" s="960"/>
      <c r="AF121" s="961" t="s">
        <v>443</v>
      </c>
      <c r="AG121" s="959"/>
      <c r="AH121" s="959"/>
      <c r="AI121" s="959"/>
      <c r="AJ121" s="960"/>
      <c r="AK121" s="961" t="s">
        <v>400</v>
      </c>
      <c r="AL121" s="959"/>
      <c r="AM121" s="959"/>
      <c r="AN121" s="959"/>
      <c r="AO121" s="960"/>
      <c r="AP121" s="962" t="s">
        <v>449</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30048</v>
      </c>
      <c r="BR121" s="926"/>
      <c r="BS121" s="926"/>
      <c r="BT121" s="926"/>
      <c r="BU121" s="926"/>
      <c r="BV121" s="926">
        <v>31078</v>
      </c>
      <c r="BW121" s="926"/>
      <c r="BX121" s="926"/>
      <c r="BY121" s="926"/>
      <c r="BZ121" s="926"/>
      <c r="CA121" s="926">
        <v>23660</v>
      </c>
      <c r="CB121" s="926"/>
      <c r="CC121" s="926"/>
      <c r="CD121" s="926"/>
      <c r="CE121" s="926"/>
      <c r="CF121" s="920">
        <v>1.1000000000000001</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t="s">
        <v>443</v>
      </c>
      <c r="DH121" s="926"/>
      <c r="DI121" s="926"/>
      <c r="DJ121" s="926"/>
      <c r="DK121" s="926"/>
      <c r="DL121" s="926" t="s">
        <v>449</v>
      </c>
      <c r="DM121" s="926"/>
      <c r="DN121" s="926"/>
      <c r="DO121" s="926"/>
      <c r="DP121" s="926"/>
      <c r="DQ121" s="926" t="s">
        <v>445</v>
      </c>
      <c r="DR121" s="926"/>
      <c r="DS121" s="926"/>
      <c r="DT121" s="926"/>
      <c r="DU121" s="926"/>
      <c r="DV121" s="927" t="s">
        <v>449</v>
      </c>
      <c r="DW121" s="927"/>
      <c r="DX121" s="927"/>
      <c r="DY121" s="927"/>
      <c r="DZ121" s="928"/>
    </row>
    <row r="122" spans="1:130" s="230" customFormat="1" ht="26.25" customHeight="1" x14ac:dyDescent="0.15">
      <c r="A122" s="1058"/>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400</v>
      </c>
      <c r="AB122" s="959"/>
      <c r="AC122" s="959"/>
      <c r="AD122" s="959"/>
      <c r="AE122" s="960"/>
      <c r="AF122" s="961" t="s">
        <v>449</v>
      </c>
      <c r="AG122" s="959"/>
      <c r="AH122" s="959"/>
      <c r="AI122" s="959"/>
      <c r="AJ122" s="960"/>
      <c r="AK122" s="961" t="s">
        <v>443</v>
      </c>
      <c r="AL122" s="959"/>
      <c r="AM122" s="959"/>
      <c r="AN122" s="959"/>
      <c r="AO122" s="960"/>
      <c r="AP122" s="962" t="s">
        <v>449</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2997710</v>
      </c>
      <c r="BR122" s="1000"/>
      <c r="BS122" s="1000"/>
      <c r="BT122" s="1000"/>
      <c r="BU122" s="1000"/>
      <c r="BV122" s="1000">
        <v>2920762</v>
      </c>
      <c r="BW122" s="1000"/>
      <c r="BX122" s="1000"/>
      <c r="BY122" s="1000"/>
      <c r="BZ122" s="1000"/>
      <c r="CA122" s="1000">
        <v>2716523</v>
      </c>
      <c r="CB122" s="1000"/>
      <c r="CC122" s="1000"/>
      <c r="CD122" s="1000"/>
      <c r="CE122" s="1000"/>
      <c r="CF122" s="1017">
        <v>124.7</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8"/>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400</v>
      </c>
      <c r="AB123" s="959"/>
      <c r="AC123" s="959"/>
      <c r="AD123" s="959"/>
      <c r="AE123" s="960"/>
      <c r="AF123" s="961" t="s">
        <v>445</v>
      </c>
      <c r="AG123" s="959"/>
      <c r="AH123" s="959"/>
      <c r="AI123" s="959"/>
      <c r="AJ123" s="960"/>
      <c r="AK123" s="961" t="s">
        <v>445</v>
      </c>
      <c r="AL123" s="959"/>
      <c r="AM123" s="959"/>
      <c r="AN123" s="959"/>
      <c r="AO123" s="960"/>
      <c r="AP123" s="962" t="s">
        <v>132</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483</v>
      </c>
      <c r="BP123" s="1005"/>
      <c r="BQ123" s="1064">
        <v>4178527</v>
      </c>
      <c r="BR123" s="1031"/>
      <c r="BS123" s="1031"/>
      <c r="BT123" s="1031"/>
      <c r="BU123" s="1031"/>
      <c r="BV123" s="1031">
        <v>4201082</v>
      </c>
      <c r="BW123" s="1031"/>
      <c r="BX123" s="1031"/>
      <c r="BY123" s="1031"/>
      <c r="BZ123" s="1031"/>
      <c r="CA123" s="1031">
        <v>4087881</v>
      </c>
      <c r="CB123" s="1031"/>
      <c r="CC123" s="1031"/>
      <c r="CD123" s="1031"/>
      <c r="CE123" s="1031"/>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8"/>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450</v>
      </c>
      <c r="AB124" s="959"/>
      <c r="AC124" s="959"/>
      <c r="AD124" s="959"/>
      <c r="AE124" s="960"/>
      <c r="AF124" s="961" t="s">
        <v>450</v>
      </c>
      <c r="AG124" s="959"/>
      <c r="AH124" s="959"/>
      <c r="AI124" s="959"/>
      <c r="AJ124" s="960"/>
      <c r="AK124" s="961" t="s">
        <v>450</v>
      </c>
      <c r="AL124" s="959"/>
      <c r="AM124" s="959"/>
      <c r="AN124" s="959"/>
      <c r="AO124" s="960"/>
      <c r="AP124" s="962" t="s">
        <v>445</v>
      </c>
      <c r="AQ124" s="963"/>
      <c r="AR124" s="963"/>
      <c r="AS124" s="963"/>
      <c r="AT124" s="964"/>
      <c r="AU124" s="1060" t="s">
        <v>484</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24</v>
      </c>
      <c r="BR124" s="1027"/>
      <c r="BS124" s="1027"/>
      <c r="BT124" s="1027"/>
      <c r="BU124" s="1027"/>
      <c r="BV124" s="1027">
        <v>8.1</v>
      </c>
      <c r="BW124" s="1027"/>
      <c r="BX124" s="1027"/>
      <c r="BY124" s="1027"/>
      <c r="BZ124" s="1027"/>
      <c r="CA124" s="1027">
        <v>6.4</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132</v>
      </c>
      <c r="DH124" s="986"/>
      <c r="DI124" s="986"/>
      <c r="DJ124" s="986"/>
      <c r="DK124" s="987"/>
      <c r="DL124" s="985" t="s">
        <v>132</v>
      </c>
      <c r="DM124" s="986"/>
      <c r="DN124" s="986"/>
      <c r="DO124" s="986"/>
      <c r="DP124" s="987"/>
      <c r="DQ124" s="985" t="s">
        <v>132</v>
      </c>
      <c r="DR124" s="986"/>
      <c r="DS124" s="986"/>
      <c r="DT124" s="986"/>
      <c r="DU124" s="987"/>
      <c r="DV124" s="988" t="s">
        <v>132</v>
      </c>
      <c r="DW124" s="989"/>
      <c r="DX124" s="989"/>
      <c r="DY124" s="989"/>
      <c r="DZ124" s="990"/>
    </row>
    <row r="125" spans="1:130" s="230" customFormat="1" ht="26.25" customHeight="1" x14ac:dyDescent="0.15">
      <c r="A125" s="1058"/>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132</v>
      </c>
      <c r="AG125" s="959"/>
      <c r="AH125" s="959"/>
      <c r="AI125" s="959"/>
      <c r="AJ125" s="960"/>
      <c r="AK125" s="961" t="s">
        <v>132</v>
      </c>
      <c r="AL125" s="959"/>
      <c r="AM125" s="959"/>
      <c r="AN125" s="959"/>
      <c r="AO125" s="960"/>
      <c r="AP125" s="962" t="s">
        <v>132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132</v>
      </c>
      <c r="DH125" s="931"/>
      <c r="DI125" s="931"/>
      <c r="DJ125" s="931"/>
      <c r="DK125" s="931"/>
      <c r="DL125" s="931" t="s">
        <v>132</v>
      </c>
      <c r="DM125" s="931"/>
      <c r="DN125" s="931"/>
      <c r="DO125" s="931"/>
      <c r="DP125" s="931"/>
      <c r="DQ125" s="931" t="s">
        <v>132</v>
      </c>
      <c r="DR125" s="931"/>
      <c r="DS125" s="931"/>
      <c r="DT125" s="931"/>
      <c r="DU125" s="931"/>
      <c r="DV125" s="932" t="s">
        <v>132</v>
      </c>
      <c r="DW125" s="932"/>
      <c r="DX125" s="932"/>
      <c r="DY125" s="932"/>
      <c r="DZ125" s="933"/>
    </row>
    <row r="126" spans="1:130" s="230" customFormat="1" ht="26.25" customHeight="1" thickBot="1" x14ac:dyDescent="0.2">
      <c r="A126" s="1058"/>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132</v>
      </c>
      <c r="AB126" s="959"/>
      <c r="AC126" s="959"/>
      <c r="AD126" s="959"/>
      <c r="AE126" s="960"/>
      <c r="AF126" s="961" t="s">
        <v>132</v>
      </c>
      <c r="AG126" s="959"/>
      <c r="AH126" s="959"/>
      <c r="AI126" s="959"/>
      <c r="AJ126" s="960"/>
      <c r="AK126" s="961" t="s">
        <v>132</v>
      </c>
      <c r="AL126" s="959"/>
      <c r="AM126" s="959"/>
      <c r="AN126" s="959"/>
      <c r="AO126" s="960"/>
      <c r="AP126" s="962" t="s">
        <v>132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132</v>
      </c>
      <c r="DH126" s="926"/>
      <c r="DI126" s="926"/>
      <c r="DJ126" s="926"/>
      <c r="DK126" s="926"/>
      <c r="DL126" s="926" t="s">
        <v>132</v>
      </c>
      <c r="DM126" s="926"/>
      <c r="DN126" s="926"/>
      <c r="DO126" s="926"/>
      <c r="DP126" s="926"/>
      <c r="DQ126" s="926" t="s">
        <v>132</v>
      </c>
      <c r="DR126" s="926"/>
      <c r="DS126" s="926"/>
      <c r="DT126" s="926"/>
      <c r="DU126" s="926"/>
      <c r="DV126" s="927" t="s">
        <v>132</v>
      </c>
      <c r="DW126" s="927"/>
      <c r="DX126" s="927"/>
      <c r="DY126" s="927"/>
      <c r="DZ126" s="928"/>
    </row>
    <row r="127" spans="1:130" s="230" customFormat="1" ht="26.25" customHeight="1" x14ac:dyDescent="0.15">
      <c r="A127" s="1059"/>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132</v>
      </c>
      <c r="AB127" s="959"/>
      <c r="AC127" s="959"/>
      <c r="AD127" s="959"/>
      <c r="AE127" s="960"/>
      <c r="AF127" s="961" t="s">
        <v>132</v>
      </c>
      <c r="AG127" s="959"/>
      <c r="AH127" s="959"/>
      <c r="AI127" s="959"/>
      <c r="AJ127" s="960"/>
      <c r="AK127" s="961" t="s">
        <v>132</v>
      </c>
      <c r="AL127" s="959"/>
      <c r="AM127" s="959"/>
      <c r="AN127" s="959"/>
      <c r="AO127" s="960"/>
      <c r="AP127" s="962" t="s">
        <v>132</v>
      </c>
      <c r="AQ127" s="963"/>
      <c r="AR127" s="963"/>
      <c r="AS127" s="963"/>
      <c r="AT127" s="964"/>
      <c r="AU127" s="232"/>
      <c r="AV127" s="232"/>
      <c r="AW127" s="232"/>
      <c r="AX127" s="1032" t="s">
        <v>490</v>
      </c>
      <c r="AY127" s="1033"/>
      <c r="AZ127" s="1033"/>
      <c r="BA127" s="1033"/>
      <c r="BB127" s="1033"/>
      <c r="BC127" s="1033"/>
      <c r="BD127" s="1033"/>
      <c r="BE127" s="1034"/>
      <c r="BF127" s="1035" t="s">
        <v>491</v>
      </c>
      <c r="BG127" s="1033"/>
      <c r="BH127" s="1033"/>
      <c r="BI127" s="1033"/>
      <c r="BJ127" s="1033"/>
      <c r="BK127" s="1033"/>
      <c r="BL127" s="1034"/>
      <c r="BM127" s="1035" t="s">
        <v>492</v>
      </c>
      <c r="BN127" s="1033"/>
      <c r="BO127" s="1033"/>
      <c r="BP127" s="1033"/>
      <c r="BQ127" s="1033"/>
      <c r="BR127" s="1033"/>
      <c r="BS127" s="1034"/>
      <c r="BT127" s="1035" t="s">
        <v>493</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132</v>
      </c>
      <c r="DH127" s="926"/>
      <c r="DI127" s="926"/>
      <c r="DJ127" s="926"/>
      <c r="DK127" s="926"/>
      <c r="DL127" s="926" t="s">
        <v>132</v>
      </c>
      <c r="DM127" s="926"/>
      <c r="DN127" s="926"/>
      <c r="DO127" s="926"/>
      <c r="DP127" s="926"/>
      <c r="DQ127" s="926" t="s">
        <v>132</v>
      </c>
      <c r="DR127" s="926"/>
      <c r="DS127" s="926"/>
      <c r="DT127" s="926"/>
      <c r="DU127" s="926"/>
      <c r="DV127" s="927" t="s">
        <v>132</v>
      </c>
      <c r="DW127" s="927"/>
      <c r="DX127" s="927"/>
      <c r="DY127" s="927"/>
      <c r="DZ127" s="928"/>
    </row>
    <row r="128" spans="1:130" s="230" customFormat="1" ht="26.25" customHeight="1" thickBot="1" x14ac:dyDescent="0.2">
      <c r="A128" s="1042" t="s">
        <v>495</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496</v>
      </c>
      <c r="X128" s="1044"/>
      <c r="Y128" s="1044"/>
      <c r="Z128" s="1045"/>
      <c r="AA128" s="1046">
        <v>18682</v>
      </c>
      <c r="AB128" s="1047"/>
      <c r="AC128" s="1047"/>
      <c r="AD128" s="1047"/>
      <c r="AE128" s="1048"/>
      <c r="AF128" s="1049">
        <v>18028</v>
      </c>
      <c r="AG128" s="1047"/>
      <c r="AH128" s="1047"/>
      <c r="AI128" s="1047"/>
      <c r="AJ128" s="1048"/>
      <c r="AK128" s="1049">
        <v>14837</v>
      </c>
      <c r="AL128" s="1047"/>
      <c r="AM128" s="1047"/>
      <c r="AN128" s="1047"/>
      <c r="AO128" s="1048"/>
      <c r="AP128" s="1050"/>
      <c r="AQ128" s="1051"/>
      <c r="AR128" s="1051"/>
      <c r="AS128" s="1051"/>
      <c r="AT128" s="1052"/>
      <c r="AU128" s="232"/>
      <c r="AV128" s="232"/>
      <c r="AW128" s="232"/>
      <c r="AX128" s="896" t="s">
        <v>497</v>
      </c>
      <c r="AY128" s="897"/>
      <c r="AZ128" s="897"/>
      <c r="BA128" s="897"/>
      <c r="BB128" s="897"/>
      <c r="BC128" s="897"/>
      <c r="BD128" s="897"/>
      <c r="BE128" s="898"/>
      <c r="BF128" s="1053" t="s">
        <v>132</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498</v>
      </c>
      <c r="CQ128" s="726"/>
      <c r="CR128" s="726"/>
      <c r="CS128" s="726"/>
      <c r="CT128" s="726"/>
      <c r="CU128" s="726"/>
      <c r="CV128" s="726"/>
      <c r="CW128" s="726"/>
      <c r="CX128" s="726"/>
      <c r="CY128" s="726"/>
      <c r="CZ128" s="726"/>
      <c r="DA128" s="726"/>
      <c r="DB128" s="726"/>
      <c r="DC128" s="726"/>
      <c r="DD128" s="726"/>
      <c r="DE128" s="726"/>
      <c r="DF128" s="1037"/>
      <c r="DG128" s="1038" t="s">
        <v>132</v>
      </c>
      <c r="DH128" s="1039"/>
      <c r="DI128" s="1039"/>
      <c r="DJ128" s="1039"/>
      <c r="DK128" s="1039"/>
      <c r="DL128" s="1039" t="s">
        <v>132</v>
      </c>
      <c r="DM128" s="1039"/>
      <c r="DN128" s="1039"/>
      <c r="DO128" s="1039"/>
      <c r="DP128" s="1039"/>
      <c r="DQ128" s="1039" t="s">
        <v>132</v>
      </c>
      <c r="DR128" s="1039"/>
      <c r="DS128" s="1039"/>
      <c r="DT128" s="1039"/>
      <c r="DU128" s="1039"/>
      <c r="DV128" s="1040" t="s">
        <v>132</v>
      </c>
      <c r="DW128" s="1040"/>
      <c r="DX128" s="1040"/>
      <c r="DY128" s="1040"/>
      <c r="DZ128" s="1041"/>
    </row>
    <row r="129" spans="1:131" s="230" customFormat="1" ht="26.25" customHeight="1" x14ac:dyDescent="0.15">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2386705</v>
      </c>
      <c r="AB129" s="959"/>
      <c r="AC129" s="959"/>
      <c r="AD129" s="959"/>
      <c r="AE129" s="960"/>
      <c r="AF129" s="961">
        <v>2497430</v>
      </c>
      <c r="AG129" s="959"/>
      <c r="AH129" s="959"/>
      <c r="AI129" s="959"/>
      <c r="AJ129" s="960"/>
      <c r="AK129" s="961">
        <v>2464437</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132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323243</v>
      </c>
      <c r="AB130" s="959"/>
      <c r="AC130" s="959"/>
      <c r="AD130" s="959"/>
      <c r="AE130" s="960"/>
      <c r="AF130" s="961">
        <v>302983</v>
      </c>
      <c r="AG130" s="959"/>
      <c r="AH130" s="959"/>
      <c r="AI130" s="959"/>
      <c r="AJ130" s="960"/>
      <c r="AK130" s="961">
        <v>286104</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5.8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2063462</v>
      </c>
      <c r="AB131" s="986"/>
      <c r="AC131" s="986"/>
      <c r="AD131" s="986"/>
      <c r="AE131" s="987"/>
      <c r="AF131" s="985">
        <v>2194447</v>
      </c>
      <c r="AG131" s="986"/>
      <c r="AH131" s="986"/>
      <c r="AI131" s="986"/>
      <c r="AJ131" s="987"/>
      <c r="AK131" s="985">
        <v>2178333</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7"/>
      <c r="BF131" s="1084">
        <v>6.4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6.0839986389999998</v>
      </c>
      <c r="AB132" s="1097"/>
      <c r="AC132" s="1097"/>
      <c r="AD132" s="1097"/>
      <c r="AE132" s="1098"/>
      <c r="AF132" s="1099">
        <v>5.9352082780000002</v>
      </c>
      <c r="AG132" s="1097"/>
      <c r="AH132" s="1097"/>
      <c r="AI132" s="1097"/>
      <c r="AJ132" s="1098"/>
      <c r="AK132" s="1099">
        <v>5.5772005470000003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6.1</v>
      </c>
      <c r="AB133" s="1080"/>
      <c r="AC133" s="1080"/>
      <c r="AD133" s="1080"/>
      <c r="AE133" s="1081"/>
      <c r="AF133" s="1079">
        <v>5.9</v>
      </c>
      <c r="AG133" s="1080"/>
      <c r="AH133" s="1080"/>
      <c r="AI133" s="1080"/>
      <c r="AJ133" s="1081"/>
      <c r="AK133" s="1079">
        <v>5.8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lxU5HPtwa200zd4+1xP8oeNCQPjPx4N6wsc2oX9n+lo9BjA0PUqwwjy2VbqEV0KCUbyCm/Jq6CF0VcSKpeQQw==" saltValue="G32fetj0tzKvANMYyZFnB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27l2xMGQK+A5mJ42PM3gxVMfhHBUiRo8e4qTux1rUqnMFT096ScjBgFneTqFePMoyLaFQeiHGgBTSWqvLDBfg==" saltValue="hXC3j+heliiXo4yFmZn05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t++iVsp7eoe+XCJ8jHv86eoGRMaay+SXMtwW8cx+twXi/2VMPNp50NH4GJywJ6krSBTfCOr4p/c86LoVZEs1A==" saltValue="nDbJgAC7ylU/JS+rhIPV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932606</v>
      </c>
      <c r="AP9" s="281">
        <v>131353</v>
      </c>
      <c r="AQ9" s="282">
        <v>139150</v>
      </c>
      <c r="AR9" s="283">
        <v>-5.6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97339</v>
      </c>
      <c r="AP10" s="284">
        <v>13710</v>
      </c>
      <c r="AQ10" s="285">
        <v>19663</v>
      </c>
      <c r="AR10" s="286">
        <v>-30.3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t="s">
        <v>520</v>
      </c>
      <c r="AP11" s="284" t="s">
        <v>520</v>
      </c>
      <c r="AQ11" s="285">
        <v>1097</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520</v>
      </c>
      <c r="AP12" s="284" t="s">
        <v>520</v>
      </c>
      <c r="AQ12" s="285" t="s">
        <v>520</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38738</v>
      </c>
      <c r="AP13" s="284">
        <v>5456</v>
      </c>
      <c r="AQ13" s="285">
        <v>5184</v>
      </c>
      <c r="AR13" s="286">
        <v>5.2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t="s">
        <v>520</v>
      </c>
      <c r="AP14" s="284" t="s">
        <v>520</v>
      </c>
      <c r="AQ14" s="285">
        <v>3143</v>
      </c>
      <c r="AR14" s="286" t="s">
        <v>520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-78797</v>
      </c>
      <c r="AP15" s="284">
        <v>-11098</v>
      </c>
      <c r="AQ15" s="285">
        <v>-11320</v>
      </c>
      <c r="AR15" s="286">
        <v>-2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989886</v>
      </c>
      <c r="AP16" s="284">
        <v>139421</v>
      </c>
      <c r="AQ16" s="285">
        <v>156916</v>
      </c>
      <c r="AR16" s="286">
        <v>-11.1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14.37</v>
      </c>
      <c r="AP21" s="298">
        <v>13.85</v>
      </c>
      <c r="AQ21" s="299">
        <v>0.52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95.3</v>
      </c>
      <c r="AP22" s="303">
        <v>95.5</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310810</v>
      </c>
      <c r="AP32" s="312">
        <v>43776</v>
      </c>
      <c r="AQ32" s="313">
        <v>83132</v>
      </c>
      <c r="AR32" s="314">
        <v>-47.3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520</v>
      </c>
      <c r="AP34" s="312" t="s">
        <v>520</v>
      </c>
      <c r="AQ34" s="313" t="s">
        <v>520</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103587</v>
      </c>
      <c r="AP35" s="312">
        <v>14590</v>
      </c>
      <c r="AQ35" s="313">
        <v>18852</v>
      </c>
      <c r="AR35" s="314">
        <v>-22.6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8034</v>
      </c>
      <c r="AP36" s="312">
        <v>1132</v>
      </c>
      <c r="AQ36" s="313">
        <v>4344</v>
      </c>
      <c r="AR36" s="314">
        <v>-73.900000000000006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t="s">
        <v>520</v>
      </c>
      <c r="AP37" s="312" t="s">
        <v>520</v>
      </c>
      <c r="AQ37" s="313">
        <v>1642</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520</v>
      </c>
      <c r="AP38" s="315" t="s">
        <v>520</v>
      </c>
      <c r="AQ38" s="316">
        <v>19</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-14837</v>
      </c>
      <c r="AP39" s="312">
        <v>-2090</v>
      </c>
      <c r="AQ39" s="313">
        <v>-4399</v>
      </c>
      <c r="AR39" s="314">
        <v>-52.5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-286104</v>
      </c>
      <c r="AP40" s="312">
        <v>-40296</v>
      </c>
      <c r="AQ40" s="313">
        <v>-69608</v>
      </c>
      <c r="AR40" s="314">
        <v>-42.1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121490</v>
      </c>
      <c r="AP41" s="312">
        <v>17111</v>
      </c>
      <c r="AQ41" s="313">
        <v>33982</v>
      </c>
      <c r="AR41" s="314">
        <v>-49.6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569024</v>
      </c>
      <c r="AN51" s="334">
        <v>76441</v>
      </c>
      <c r="AO51" s="335">
        <v>43.6</v>
      </c>
      <c r="AP51" s="336">
        <v>121449</v>
      </c>
      <c r="AQ51" s="337">
        <v>4.5999999999999996</v>
      </c>
      <c r="AR51" s="338">
        <v>39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332835</v>
      </c>
      <c r="AN52" s="342">
        <v>44712</v>
      </c>
      <c r="AO52" s="343">
        <v>64</v>
      </c>
      <c r="AP52" s="344">
        <v>62922</v>
      </c>
      <c r="AQ52" s="345">
        <v>2.2000000000000002</v>
      </c>
      <c r="AR52" s="346">
        <v>61.8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269460</v>
      </c>
      <c r="AN53" s="334">
        <v>36379</v>
      </c>
      <c r="AO53" s="335">
        <v>-52.4</v>
      </c>
      <c r="AP53" s="336">
        <v>145139</v>
      </c>
      <c r="AQ53" s="337">
        <v>19.5</v>
      </c>
      <c r="AR53" s="338">
        <v>-71.900000000000006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223056</v>
      </c>
      <c r="AN54" s="342">
        <v>30114</v>
      </c>
      <c r="AO54" s="343">
        <v>-32.6</v>
      </c>
      <c r="AP54" s="344">
        <v>83762</v>
      </c>
      <c r="AQ54" s="345">
        <v>33.1</v>
      </c>
      <c r="AR54" s="346">
        <v>-65.7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265933</v>
      </c>
      <c r="AN55" s="334">
        <v>36590</v>
      </c>
      <c r="AO55" s="335">
        <v>0.6</v>
      </c>
      <c r="AP55" s="336">
        <v>125391</v>
      </c>
      <c r="AQ55" s="337">
        <v>-13.6</v>
      </c>
      <c r="AR55" s="338">
        <v>14.2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151727</v>
      </c>
      <c r="AN56" s="342">
        <v>20876</v>
      </c>
      <c r="AO56" s="343">
        <v>-30.7</v>
      </c>
      <c r="AP56" s="344">
        <v>68516</v>
      </c>
      <c r="AQ56" s="345">
        <v>-18.2</v>
      </c>
      <c r="AR56" s="346">
        <v>-12.5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128149</v>
      </c>
      <c r="AN57" s="334">
        <v>17915</v>
      </c>
      <c r="AO57" s="335">
        <v>-51</v>
      </c>
      <c r="AP57" s="336">
        <v>138402</v>
      </c>
      <c r="AQ57" s="337">
        <v>10.4</v>
      </c>
      <c r="AR57" s="338">
        <v>-61.4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75176</v>
      </c>
      <c r="AN58" s="342">
        <v>10510</v>
      </c>
      <c r="AO58" s="343">
        <v>-49.7</v>
      </c>
      <c r="AP58" s="344">
        <v>70652</v>
      </c>
      <c r="AQ58" s="345">
        <v>3.1</v>
      </c>
      <c r="AR58" s="346">
        <v>-52.8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161142</v>
      </c>
      <c r="AN59" s="334">
        <v>22696</v>
      </c>
      <c r="AO59" s="335">
        <v>26.7</v>
      </c>
      <c r="AP59" s="336">
        <v>146367</v>
      </c>
      <c r="AQ59" s="337">
        <v>5.8</v>
      </c>
      <c r="AR59" s="338">
        <v>20.9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115384</v>
      </c>
      <c r="AN60" s="342">
        <v>16251</v>
      </c>
      <c r="AO60" s="343">
        <v>54.6</v>
      </c>
      <c r="AP60" s="344">
        <v>79441</v>
      </c>
      <c r="AQ60" s="345">
        <v>12.4</v>
      </c>
      <c r="AR60" s="346">
        <v>42.2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278742</v>
      </c>
      <c r="AN61" s="349">
        <v>38004</v>
      </c>
      <c r="AO61" s="350">
        <v>-6.5</v>
      </c>
      <c r="AP61" s="351">
        <v>135350</v>
      </c>
      <c r="AQ61" s="352">
        <v>5.3</v>
      </c>
      <c r="AR61" s="338">
        <v>-11.8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179636</v>
      </c>
      <c r="AN62" s="342">
        <v>24493</v>
      </c>
      <c r="AO62" s="343">
        <v>1.1000000000000001</v>
      </c>
      <c r="AP62" s="344">
        <v>73059</v>
      </c>
      <c r="AQ62" s="345">
        <v>6.5</v>
      </c>
      <c r="AR62" s="346">
        <v>-5.4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dO0QnVXoA8EY/McsVNT6biugW8VSKlllBiKpXmYGmZZAb2+t6eO/t7XjzdY7zVJS/XWiiyslwTbrV7Gn6kwgQ==" saltValue="jLhfBE9xAcuZqPH9MgU/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1" spans="125:125" ht="13.5" hidden="1" customHeight="1" x14ac:dyDescent="0.15">
      <c r="DU121" s="259"/>
    </row>
  </sheetData>
  <sheetProtection algorithmName="SHA-512" hashValue="CaG37Fe2IOMuELRzmq+HYFDACaCl7Mdu3skOmjQXOotJgL7hQcXW6xt8UShCbPK8Rb6cqTzetMiija8kWv26kg==" saltValue="Ou1hBCma2GnpT4uT0BJh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509</v>
      </c>
    </row>
  </sheetData>
  <sheetProtection algorithmName="SHA-512" hashValue="TjPnRQwabPy8/pTOzIiy1aONxNM+UWrIO3AMmi6eZfPgW0d+mHHlLCYS3KPcabYRVRNdC9rZSfGsp/pUrm7row==" saltValue="Bm1OYQ5BXmqK0oIM5uxf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32.549999999999997</v>
      </c>
      <c r="G47" s="12">
        <v>30.16</v>
      </c>
      <c r="H47" s="12">
        <v>27.89</v>
      </c>
      <c r="I47" s="12">
        <v>30.6</v>
      </c>
      <c r="J47" s="13">
        <v>35</v>
      </c>
    </row>
    <row r="48" spans="2:10" ht="57.75" customHeight="1" x14ac:dyDescent="0.15">
      <c r="B48" s="14"/>
      <c r="C48" s="1141" t="s">
        <v>4</v>
      </c>
      <c r="D48" s="1141"/>
      <c r="E48" s="1142"/>
      <c r="F48" s="15">
        <v>4.8</v>
      </c>
      <c r="G48" s="16">
        <v>2.27</v>
      </c>
      <c r="H48" s="16">
        <v>6.14</v>
      </c>
      <c r="I48" s="16">
        <v>10.17</v>
      </c>
      <c r="J48" s="17">
        <v>13.98</v>
      </c>
    </row>
    <row r="49" spans="2:10" ht="57.75" customHeight="1" thickBot="1" x14ac:dyDescent="0.2">
      <c r="B49" s="18"/>
      <c r="C49" s="1143" t="s">
        <v>5</v>
      </c>
      <c r="D49" s="1143"/>
      <c r="E49" s="1144"/>
      <c r="F49" s="19" t="s">
        <v>566</v>
      </c>
      <c r="G49" s="20" t="s">
        <v>567</v>
      </c>
      <c r="H49" s="20">
        <v>4.05</v>
      </c>
      <c r="I49" s="20">
        <v>8.25</v>
      </c>
      <c r="J49" s="21">
        <v>7.66</v>
      </c>
    </row>
    <row r="50" spans="2:10" x14ac:dyDescent="0.15"/>
  </sheetData>
  <sheetProtection algorithmName="SHA-512" hashValue="rhXaJ9vBnfhpZws+0GnhoXHLmolMiKF7fpD31ILKuqwmUEDE2jIzeCrGqs7rAAp5hRAo8tyEc6ty1d8XpVTTpw==" saltValue="ng3OZ/WxhL6ZomEmaQsC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2024-03-17T22:47:24Z</cp:lastPrinted>
  <dcterms:created xsi:type="dcterms:W3CDTF">2024-03-14T03:30:16Z</dcterms:created>
  <dcterms:modified xsi:type="dcterms:W3CDTF">2024-03-18T05:59:17Z</dcterms:modified>
  <cp:category/>
</cp:coreProperties>
</file>