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02\Sharedfolder\140財務課\財政関係\370財政状況公表\R5(R4決算)\財政状況資料集\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23" i="12"/>
  <c r="AA23" i="12"/>
  <c r="V23" i="12"/>
  <c r="Q23" i="12"/>
  <c r="AU63" i="12"/>
  <c r="AP63" i="12"/>
  <c r="DB102" i="12"/>
  <c r="CR102"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<sst xmlns="http://schemas.openxmlformats.org/spreadsheetml/2006/main" count="1091" uniqueCount="603">
  <si>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</si>
  <si>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</si>
  <si>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</si>
  <si>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</si>
  <si>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</si>
  <si>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</si>
  <si>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</si>
  <si>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</si>
  <si>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</si>
  <si>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</si>
  <si>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</si>
  <si>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</si>
  <si>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</si>
  <si>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</si>
  <si>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</si>
  <si>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</si>
  <si>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</si>
  <si>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</si>
  <si>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</si>
  <si>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</si>
  <si>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</si>
  <si>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</si>
  <si>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</si>
  <si>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</si>
  <si>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</si>
  <si>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</si>
  <si>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</si>
  <si>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</si>
  <si>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</si>
  <si>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</si>
  <si>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</si>
  <si>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</si>
  <si>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</si>
  <si>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</si>
  <si>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</si>
  <si>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</si>
  <si>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</si>
  <si>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</si>
  <si>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</si>
  <si>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</si>
  <si>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</si>
  <si>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</si>
  <si>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</si>
  <si>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</si>
  <si>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</si>
  <si>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</si>
  <si>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</si>
  <si>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</si>
  <si>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</si>
  <si>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</si>
  <si>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</si>
  <si>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</si>
  <si>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</si>
  <si>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</si>
  <si>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</si>
  <si>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</si>
  <si>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</si>
  <si>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</si>
  <si>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</si>
  <si>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</si>
  <si>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</si>
  <si>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</si>
  <si>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</si>
  <si>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</si>
  <si>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</si>
  <si>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</si>
  <si>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</si>
  <si>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</si>
  <si>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</si>
  <si>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</si>
  <si>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</si>
  <si>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</si>
  <si>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</si>
  <si>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</si>
  <si>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</si>
  <si>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</si>
  <si>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</si>
  <si>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</si>
  <si>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</si>
  <si>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</si>
  <si>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</si>
  <si>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</si>
  <si>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</si>
  <si>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</si>
  <si>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</si>
  <si>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</si>
  <si>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</si>
  <si>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</si>
  <si>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</si>
  <si>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</si>
  <si>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</si>
  <si>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</si>
  <si>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</si>
  <si>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</si>
  <si>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</si>
  <si>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</si>
  <si>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</si>
  <si>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</si>
  <si>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</si>
  <si>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</si>
  <si>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</si>
  <si>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</si>
  <si>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</si>
  <si>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</si>
  <si>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</si>
  <si>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</si>
  <si>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</si>
  <si>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</si>
  <si>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</si>
  <si>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</si>
  <si>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</si>
  <si>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</si>
  <si>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</si>
  <si>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</si>
  <si>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</si>
  <si>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</si>
  <si>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</si>
  <si>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</si>
  <si>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</si>
  <si>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</si>
  <si>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</si>
  <si>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</si>
  <si>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</si>
  <si>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</si>
  <si>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</si>
  <si>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</si>
  <si>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</si>
  <si>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</si>
  <si>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</si>
  <si>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</si>
  <si>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</si>
  <si>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</si>
  <si>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</si>
  <si>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</si>
  <si>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</si>
  <si>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</si>
  <si>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</si>
  <si>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</si>
  <si>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</si>
  <si>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</si>
  <si>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</si>
  <si>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</si>
  <si>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</si>
  <si>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</si>
  <si>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</si>
  <si>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</si>
  <si>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</si>
  <si>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</si>
  <si>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</si>
  <si>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</si>
  <si>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</si>
  <si>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</si>
  <si>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</si>
  <si>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</si>
  <si>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</si>
  <si>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</si>
  <si>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</si>
  <si>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</si>
  <si>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</si>
  <si>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</si>
  <si>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</si>
  <si>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</si>
  <si>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</si>
  <si>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</si>
  <si>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</si>
  <si>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</si>
  <si>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</si>
  <si>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</si>
  <si>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</si>
  <si>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</si>
  <si>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</si>
  <si>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</si>
  <si>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</si>
  <si>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</si>
  <si>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</si>
  <si>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</si>
  <si>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</si>
  <si>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</si>
  <si>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</si>
  <si>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</si>
  <si>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</si>
  <si>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</si>
  <si>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</si>
  <si>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</si>
  <si>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</si>
  <si>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</si>
  <si>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</si>
  <si>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</si>
  <si>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</si>
  <si>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</si>
  <si>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</si>
  <si>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</si>
  <si>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</si>
  <si>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</si>
  <si>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</si>
  <si>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</si>
  <si>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</si>
  <si>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</si>
  <si>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</si>
  <si>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</si>
  <si>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</si>
  <si>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</si>
  <si>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</si>
  <si>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</si>
  <si>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</si>
  <si>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</si>
  <si>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</si>
  <si>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</si>
  <si>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</si>
  <si>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</si>
  <si>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</si>
  <si>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</si>
  <si>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</si>
  <si>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</si>
  <si>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</si>
  <si>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</si>
  <si>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</si>
  <si>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</si>
  <si>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奈良県大淀町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</si>
  <si>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</si>
  <si>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</si>
  <si>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</si>
  <si>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</si>
  <si>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</si>
  <si>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</si>
  <si>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</si>
  <si>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</si>
  <si>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</si>
  <si>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</si>
  <si>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</si>
  <si>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</si>
  <si>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</si>
  <si>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</si>
  <si>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</si>
  <si>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</si>
  <si>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</si>
  <si>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</si>
  <si>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</si>
  <si>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</si>
  <si>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</si>
  <si>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</si>
  <si>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</si>
  <si>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</si>
  <si>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</si>
  <si>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</si>
  <si>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</si>
  <si>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</si>
  <si>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</si>
  <si>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</si>
  <si>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</si>
  <si>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</si>
  <si>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</si>
  <si>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</si>
  <si>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</si>
  <si>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</si>
  <si>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</si>
  <si>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</si>
  <si>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</si>
  <si>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</si>
  <si>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</si>
  <si>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</si>
  <si>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</si>
  <si>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</si>
  <si>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</si>
  <si>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</si>
  <si>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</si>
  <si>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</si>
  <si>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</si>
  <si>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</si>
  <si>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</si>
  <si>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</si>
  <si>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</si>
  <si>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</si>
  <si>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</si>
  <si>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</si>
  <si>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</si>
  <si>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</si>
  <si>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</si>
  <si>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</si>
  <si>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</si>
  <si>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</si>
  <si>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</si>
  <si>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</si>
  <si>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</si>
  <si>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</si>
  <si>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</si>
  <si>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</si>
  <si>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</si>
  <si>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</si>
  <si>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</si>
  <si>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</si>
  <si>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</si>
  <si>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</si>
  <si>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</si>
  <si>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</si>
  <si>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</si>
  <si>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</si>
  <si>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</si>
  <si>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</si>
  <si>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</si>
  <si>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</si>
  <si>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</si>
  <si>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</si>
  <si>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</si>
  <si>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</si>
  <si>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</si>
  <si>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</si>
  <si>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</si>
  <si>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</si>
  <si>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</si>
  <si>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</si>
  <si>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</si>
  <si>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</si>
  <si>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</si>
  <si>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</si>
  <si>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</si>
  <si>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</si>
  <si>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</si>
  <si>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</si>
  <si>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</si>
  <si>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</si>
  <si>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</si>
  <si>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</si>
  <si>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</si>
  <si>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</si>
  <si>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</si>
  <si>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</si>
  <si>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</si>
  <si>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</si>
  <si>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</si>
  <si>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</si>
  <si>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</si>
  <si>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</si>
  <si>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</si>
  <si>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</si>
  <si>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</si>
  <si>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</si>
  <si>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</si>
  <si>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</si>
  <si>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</si>
  <si>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</si>
  <si>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</si>
  <si>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</si>
  <si>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</si>
  <si>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</si>
  <si>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</si>
  <si>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</si>
  <si>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</si>
  <si>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</si>
  <si>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</si>
  <si>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</si>
  <si>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</si>
  <si>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</si>
  <si>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</si>
  <si>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</si>
  <si>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</si>
  <si>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</si>
  <si>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</si>
  <si>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</si>
  <si>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</si>
  <si>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</si>
  <si>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</si>
  <si>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</si>
  <si>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</si>
  <si>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</si>
  <si>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</si>
  <si>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</si>
  <si>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</si>
  <si>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</si>
  <si>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</si>
  <si>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</si>
  <si>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奈良県大淀町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</si>
  <si>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</si>
  <si>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</si>
  <si>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</si>
  <si>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</si>
  <si>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</si>
  <si>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</si>
  <si>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</si>
  <si>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</si>
  <si>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</si>
  <si>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</si>
  <si>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</si>
  <si>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</si>
  <si>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</si>
  <si>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</si>
  <si>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</si>
  <si>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</si>
  <si>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</si>
  <si>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</si>
  <si>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</si>
  <si>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</si>
  <si>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</si>
  <si>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</si>
  <si>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</si>
  <si>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</si>
  <si>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</si>
  <si>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</si>
  <si>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</si>
  <si>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</si>
  <si>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</si>
  <si>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</si>
  <si>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</si>
  <si>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</si>
  <si>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</si>
  <si>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</si>
  <si>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</si>
  <si>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</si>
  <si>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</si>
  <si>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</si>
  <si>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</si>
  <si>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</si>
  <si>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</si>
  <si>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</si>
  <si>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</si>
  <si>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</si>
  <si>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</si>
  <si>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</si>
  <si>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</si>
  <si>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</si>
  <si>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</si>
  <si>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</si>
  <si>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</si>
  <si>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</si>
  <si>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</si>
  <si>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</si>
  <si>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</si>
  <si>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</si>
  <si>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</si>
  <si>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</si>
  <si>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</si>
  <si>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</si>
  <si>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</si>
  <si>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</si>
  <si>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</si>
  <si>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</si>
  <si>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</si>
  <si>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</si>
  <si>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</si>
  <si>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</si>
  <si>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</si>
  <si>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</si>
  <si>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</si>
  <si>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</si>
  <si>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</si>
  <si>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</si>
  <si>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</si>
  <si>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</si>
  <si>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</si>
  <si>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</si>
  <si>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</si>
  <si>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</si>
  <si>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</si>
  <si>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</si>
  <si>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</si>
  <si>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</si>
  <si>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</si>
  <si>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</si>
  <si>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</si>
  <si>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</si>
  <si>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</si>
  <si>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</si>
  <si>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</si>
  <si>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</si>
  <si>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</si>
  <si>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</si>
  <si>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</si>
  <si>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</si>
  <si>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</si>
  <si>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</si>
  <si>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</si>
  <si>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</si>
  <si>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</si>
  <si>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</si>
  <si>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</si>
  <si>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</si>
  <si>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</si>
  <si>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</si>
  <si>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</si>
  <si>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</si>
  <si>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</si>
  <si>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</si>
  <si>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</si>
  <si>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</si>
  <si>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</si>
  <si>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</si>
  <si>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</si>
  <si>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</si>
  <si>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</si>
  <si>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</si>
  <si>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</si>
  <si>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</si>
  <si>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</si>
  <si>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</si>
  <si>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</si>
  <si>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</si>
  <si>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</si>
  <si>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</si>
  <si>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</si>
  <si>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</si>
  <si>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</si>
  <si>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</si>
  <si>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</si>
  <si>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</si>
  <si>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</si>
  <si>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</si>
  <si>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</si>
  <si>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</si>
  <si>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</si>
  <si>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</si>
  <si>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</si>
  <si>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</si>
  <si>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</si>
  <si>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</si>
  <si>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</si>
  <si>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</si>
  <si>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</si>
  <si>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</si>
  <si>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</si>
  <si>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</si>
  <si>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</si>
  <si>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</si>
  <si>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</si>
  <si>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</si>
  <si>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</si>
  <si>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</si>
  <si>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</si>
  <si>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</si>
  <si>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</si>
  <si>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</si>
  <si>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</si>
  <si>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</si>
  <si>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</si>
  <si>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</si>
  <si>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</si>
  <si>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</si>
  <si>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</si>
  <si>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</si>
  <si>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</si>
  <si>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</si>
  <si>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</si>
  <si>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</si>
  <si>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</si>
  <si>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</si>
  <si>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</si>
  <si>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</si>
  <si>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</si>
  <si>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</si>
  <si>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</si>
  <si>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</si>
  <si>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</si>
  <si>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</si>
  <si>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</si>
  <si>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</si>
  <si>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</si>
  <si>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</si>
  <si>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</si>
  <si>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</si>
  <si>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</si>
  <si>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</si>
  <si>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</si>
  <si>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</si>
  <si>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</si>
  <si>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</si>
  <si>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</si>
  <si>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</si>
  <si>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</si>
  <si>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</si>
  <si>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</si>
  <si>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5.56</t>
  </si>
  <si>
    <t>▲ 7.54</t>
  </si>
  <si>
    <t>水道事業会計</t>
  </si>
  <si>
    <t>一般会計</t>
  </si>
  <si>
    <t>下水道事業会計</t>
  </si>
  <si>
    <t>介護保険事業特別会計</t>
  </si>
  <si>
    <t>国民健康保険事業特別会計</t>
  </si>
  <si>
    <t>公園墓地維持管理特別会計</t>
  </si>
  <si>
    <t>後期高齢者医療特別会計</t>
  </si>
  <si>
    <t>病院事業清算特別会計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</si>
  <si>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</si>
  <si>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</si>
  <si>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</si>
  <si>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</si>
  <si>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</si>
  <si>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</si>
  <si>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</si>
  <si>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</si>
  <si>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</si>
  <si>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</si>
  <si>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大淀町土地開発公社</t>
    <rPh sb="0" eb="3">
      <t>オオヨドチョウ</t>
    </rPh>
    <rPh sb="3" eb="5">
      <t>トチ</t>
    </rPh>
    <rPh sb="5" eb="7">
      <t>カイハツ</t>
    </rPh>
    <rPh sb="7" eb="9">
      <t>コウシャ</t>
    </rPh>
    <phoneticPr fontId="35"/>
  </si>
  <si>
    <t>吉野路大淀振興センター</t>
    <rPh sb="0" eb="2">
      <t>ヨシノ</t>
    </rPh>
    <rPh sb="2" eb="3">
      <t>ジ</t>
    </rPh>
    <rPh sb="3" eb="5">
      <t>オオヨド</t>
    </rPh>
    <rPh sb="5" eb="7">
      <t>シンコウ</t>
    </rPh>
    <phoneticPr fontId="35"/>
  </si>
  <si>
    <t>奈良県広域消防組合</t>
    <rPh sb="0" eb="3">
      <t>ナラケン</t>
    </rPh>
    <rPh sb="3" eb="5">
      <t>コウイキ</t>
    </rPh>
    <rPh sb="5" eb="7">
      <t>ショウボウ</t>
    </rPh>
    <rPh sb="7" eb="9">
      <t>クミアイ</t>
    </rPh>
    <phoneticPr fontId="35"/>
  </si>
  <si>
    <t>南和広域衛生組合</t>
    <rPh sb="0" eb="2">
      <t>ナンワ</t>
    </rPh>
    <rPh sb="2" eb="4">
      <t>コウイキ</t>
    </rPh>
    <rPh sb="4" eb="6">
      <t>エイセイ</t>
    </rPh>
    <rPh sb="6" eb="8">
      <t>クミアイ</t>
    </rPh>
    <phoneticPr fontId="35"/>
  </si>
  <si>
    <t>奈良県市町村総合事務組合</t>
    <rPh sb="0" eb="3">
      <t>ナラケン</t>
    </rPh>
    <rPh sb="3" eb="6">
      <t>シチョウソン</t>
    </rPh>
    <rPh sb="6" eb="8">
      <t>ソウゴウ</t>
    </rPh>
    <rPh sb="8" eb="10">
      <t>ジム</t>
    </rPh>
    <rPh sb="10" eb="12">
      <t>クミアイ</t>
    </rPh>
    <phoneticPr fontId="35"/>
  </si>
  <si>
    <t>奈良県後期高齢者医療広域連合</t>
    <rPh sb="0" eb="3">
      <t>ナラケン</t>
    </rPh>
    <rPh sb="3" eb="5">
      <t>コウキ</t>
    </rPh>
    <rPh sb="5" eb="8">
      <t>コウレイシャ</t>
    </rPh>
    <rPh sb="8" eb="10">
      <t>イリョウ</t>
    </rPh>
    <rPh sb="10" eb="12">
      <t>コウイキ</t>
    </rPh>
    <rPh sb="12" eb="14">
      <t>レンゴウ</t>
    </rPh>
    <phoneticPr fontId="35"/>
  </si>
  <si>
    <t>奈良県広域水質検査センター組合</t>
    <rPh sb="0" eb="3">
      <t>ナラケン</t>
    </rPh>
    <rPh sb="3" eb="5">
      <t>コウイキ</t>
    </rPh>
    <rPh sb="5" eb="7">
      <t>スイシツ</t>
    </rPh>
    <rPh sb="7" eb="9">
      <t>ケンサ</t>
    </rPh>
    <rPh sb="13" eb="15">
      <t>クミアイ</t>
    </rPh>
    <phoneticPr fontId="35"/>
  </si>
  <si>
    <t>南和広域医療企業団</t>
    <rPh sb="0" eb="2">
      <t>ナンワ</t>
    </rPh>
    <rPh sb="2" eb="4">
      <t>コウイキ</t>
    </rPh>
    <rPh sb="4" eb="6">
      <t>イリョウ</t>
    </rPh>
    <rPh sb="6" eb="8">
      <t>キギョウ</t>
    </rPh>
    <rPh sb="8" eb="9">
      <t>ダン</t>
    </rPh>
    <phoneticPr fontId="35"/>
  </si>
  <si>
    <t>さくら広域環境衛生組合</t>
    <rPh sb="3" eb="5">
      <t>コウイキ</t>
    </rPh>
    <rPh sb="5" eb="7">
      <t>カンキョウ</t>
    </rPh>
    <rPh sb="7" eb="9">
      <t>エイセイ</t>
    </rPh>
    <rPh sb="9" eb="11">
      <t>クミアイ</t>
    </rPh>
    <phoneticPr fontId="2"/>
  </si>
  <si>
    <t>特定事業資金積立基金</t>
    <rPh sb="0" eb="2">
      <t>トクテイ</t>
    </rPh>
    <rPh sb="2" eb="4">
      <t>ジギョウ</t>
    </rPh>
    <rPh sb="4" eb="6">
      <t>シキン</t>
    </rPh>
    <rPh sb="6" eb="8">
      <t>ツミタテ</t>
    </rPh>
    <rPh sb="8" eb="10">
      <t>キキン</t>
    </rPh>
    <phoneticPr fontId="5"/>
  </si>
  <si>
    <t>地域振興基金</t>
    <rPh sb="0" eb="2">
      <t>チイキ</t>
    </rPh>
    <rPh sb="2" eb="4">
      <t>シンコウ</t>
    </rPh>
    <rPh sb="4" eb="6">
      <t>キキン</t>
    </rPh>
    <phoneticPr fontId="5"/>
  </si>
  <si>
    <t>ふるさと創生整備基金</t>
    <rPh sb="4" eb="6">
      <t>ソウセイ</t>
    </rPh>
    <rPh sb="6" eb="8">
      <t>セイビ</t>
    </rPh>
    <rPh sb="8" eb="10">
      <t>キキン</t>
    </rPh>
    <phoneticPr fontId="5"/>
  </si>
  <si>
    <t>公共施設整備基金</t>
    <rPh sb="0" eb="2">
      <t>コウキョウ</t>
    </rPh>
    <rPh sb="2" eb="4">
      <t>シセツ</t>
    </rPh>
    <rPh sb="4" eb="6">
      <t>セイビ</t>
    </rPh>
    <rPh sb="6" eb="8">
      <t>キキン</t>
    </rPh>
    <phoneticPr fontId="5"/>
  </si>
  <si>
    <t>公園墓地維持管理基金</t>
    <rPh sb="0" eb="2">
      <t>コウエン</t>
    </rPh>
    <rPh sb="2" eb="4">
      <t>ボチ</t>
    </rPh>
    <rPh sb="4" eb="6">
      <t>イジ</t>
    </rPh>
    <rPh sb="6" eb="8">
      <t>カンリ</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</si>
</sst>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xmlns:c16r2="http://schemas.microsoft.com/office/drawing/2015/06/chart">
            <c:ext xmlns:c16="http://schemas.microsoft.com/office/drawing/2014/chart" uri="{C3380CC4-5D6E-409C-BE32-E72D297353CC}">
              <c16:uniqueId val="{00000000-3585-4F22-9FB2-3607F1B077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21004</c:v>
                </c:pt>
                <c:pt idx="1">
                  <c:v>26242</c:v>
                </c:pt>
                <c:pt idx="2">
                  <c:v>28104</c:v>
                </c:pt>
                <c:pt idx="3">
                  <c:v>41146</c:v>
                </c:pt>
                <c:pt idx="4">
                  <c:v>59104</c:v>
                </c:pt>
              </c:numCache>
            </c:numRef>
          </c:val>
          <c:smooth val="0"/>
          <c:extLst xmlns:c16r2="http://schemas.microsoft.com/office/drawing/2015/06/chart">
            <c:ext xmlns:c16="http://schemas.microsoft.com/office/drawing/2014/chart" uri="{C3380CC4-5D6E-409C-BE32-E72D297353CC}">
              <c16:uniqueId val="{00000001-3585-4F22-9FB2-3607F1B077EF}"/>
            </c:ext>
          </c:extLst>
        </c:ser>
        <c:dLbls>
          <c:showLegendKey val="0"/>
          <c:showVal val="0"/>
          <c:showCatName val="0"/>
          <c:showSerName val="0"/>
          <c:showPercent val="0"/>
          <c:showBubbleSize val="0"/>
        </c:dLbls>
        <c:marker val="1"/>
        <c:smooth val="0"/>
        <c:axId val="344931704"/>
        <c:axId val="344932488"/>
      </c:lineChart>
      <c:catAx>
        <c:axId val="344931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932488"/>
        <c:crosses val="autoZero"/>
        <c:auto val="1"/>
        <c:lblAlgn val="ctr"/>
        <c:lblOffset val="100"/>
        <c:tickLblSkip val="1"/>
        <c:tickMarkSkip val="1"/>
        <c:noMultiLvlLbl val="0"/>
      </c:catAx>
      <c:valAx>
        <c:axId val="3449324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931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c:v>
                </c:pt>
                <c:pt idx="1">
                  <c:v>1.1399999999999999</c:v>
                </c:pt>
                <c:pt idx="2">
                  <c:v>1.25</c:v>
                </c:pt>
                <c:pt idx="3">
                  <c:v>1.21</c:v>
                </c:pt>
                <c:pt idx="4">
                  <c:v>4.0599999999999996</c:v>
                </c:pt>
              </c:numCache>
            </c:numRef>
          </c:val>
          <c:extLst xmlns:c16r2="http://schemas.microsoft.com/office/drawing/2015/06/chart">
            <c:ext xmlns:c16="http://schemas.microsoft.com/office/drawing/2014/chart" uri="{C3380CC4-5D6E-409C-BE32-E72D297353CC}">
              <c16:uniqueId val="{00000000-76CC-4153-BF83-EAD77381CD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30.02</c:v>
                </c:pt>
                <c:pt idx="1">
                  <c:v>23.23</c:v>
                </c:pt>
                <c:pt idx="2">
                  <c:v>28.66</c:v>
                </c:pt>
                <c:pt idx="3">
                  <c:v>27.99</c:v>
                </c:pt>
                <c:pt idx="4">
                  <c:v>29.81</c:v>
                </c:pt>
              </c:numCache>
            </c:numRef>
          </c:val>
          <c:extLst xmlns:c16r2="http://schemas.microsoft.com/office/drawing/2015/06/chart">
            <c:ext xmlns:c16="http://schemas.microsoft.com/office/drawing/2014/chart" uri="{C3380CC4-5D6E-409C-BE32-E72D297353CC}">
              <c16:uniqueId val="{00000001-76CC-4153-BF83-EAD77381CD25}"/>
            </c:ext>
          </c:extLst>
        </c:ser>
        <c:dLbls>
          <c:showLegendKey val="0"/>
          <c:showVal val="0"/>
          <c:showCatName val="0"/>
          <c:showSerName val="0"/>
          <c:showPercent val="0"/>
          <c:showBubbleSize val="0"/>
        </c:dLbls>
        <c:gapWidth val="250"/>
        <c:overlap val="100"/>
        <c:axId val="344934448"/>
        <c:axId val="344934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-5.56</c:v>
                </c:pt>
                <c:pt idx="1">
                  <c:v>-7.54</c:v>
                </c:pt>
                <c:pt idx="2">
                  <c:v>5.74</c:v>
                </c:pt>
                <c:pt idx="3">
                  <c:v>0.34</c:v>
                </c:pt>
                <c:pt idx="4">
                  <c:v>3.15</c:v>
                </c:pt>
              </c:numCache>
            </c:numRef>
          </c:val>
          <c:smooth val="0"/>
          <c:extLst xmlns:c16r2="http://schemas.microsoft.com/office/drawing/2015/06/chart">
            <c:ext xmlns:c16="http://schemas.microsoft.com/office/drawing/2014/chart" uri="{C3380CC4-5D6E-409C-BE32-E72D297353CC}">
              <c16:uniqueId val="{00000002-76CC-4153-BF83-EAD77381CD25}"/>
            </c:ext>
          </c:extLst>
        </c:ser>
        <c:dLbls>
          <c:showLegendKey val="0"/>
          <c:showVal val="0"/>
          <c:showCatName val="0"/>
          <c:showSerName val="0"/>
          <c:showPercent val="0"/>
          <c:showBubbleSize val="0"/>
        </c:dLbls>
        <c:marker val="1"/>
        <c:smooth val="0"/>
        <c:axId val="344934448"/>
        <c:axId val="344934840"/>
      </c:lineChart>
      <c:catAx>
        <c:axId val="34493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934840"/>
        <c:crosses val="autoZero"/>
        <c:auto val="1"/>
        <c:lblAlgn val="ctr"/>
        <c:lblOffset val="100"/>
        <c:tickLblSkip val="1"/>
        <c:tickMarkSkip val="1"/>
        <c:noMultiLvlLbl val="0"/>
      </c:catAx>
      <c:valAx>
        <c:axId val="34493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93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0.1</c:v>
                </c:pt>
                <c:pt idx="4">
                  <c:v>#N/A</c:v>
                </c:pt>
                <c:pt idx="5">
                  <c:v>0.31</c:v>
                </c:pt>
                <c:pt idx="6">
                  <c:v>#N/A</c:v>
                </c:pt>
                <c:pt idx="7">
                  <c:v>0.28999999999999998</c:v>
                </c:pt>
                <c:pt idx="8">
                  <c:v>#N/A</c:v>
                </c:pt>
                <c:pt idx="9">
                  <c:v>0</c:v>
                </c:pt>
              </c:numCache>
            </c:numRef>
          </c:val>
          <c:extLst xmlns:c16r2="http://schemas.microsoft.com/office/drawing/2015/06/chart">
            <c:ext xmlns:c16="http://schemas.microsoft.com/office/drawing/2014/chart" uri="{C3380CC4-5D6E-409C-BE32-E72D297353CC}">
              <c16:uniqueId val="{00000000-1640-41C6-BFA7-290857B6F3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40-41C6-BFA7-290857B6F3B8}"/>
            </c:ext>
          </c:extLst>
        </c:ser>
        <c:ser>
          <c:idx val="2"/>
          <c:order val="2"/>
          <c:tx>
            <c:strRef>
              <c:f>データシート!$A$29</c:f>
              <c:strCache>
                <c:ptCount val="1"/>
                <c:pt idx="0">
                  <c:v>病院事業清算特別会計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640-41C6-BFA7-290857B6F3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1640-41C6-BFA7-290857B6F3B8}"/>
            </c:ext>
          </c:extLst>
        </c:ser>
        <c:ser>
          <c:idx val="4"/>
          <c:order val="4"/>
          <c:tx>
            <c:strRef>
              <c:f>データシート!$A$31</c:f>
              <c:strCache>
                <c:ptCount val="1"/>
                <c:pt idx="0">
                  <c:v>公園墓地維持管理特別会計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4-1640-41C6-BFA7-290857B6F3B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1.51</c:v>
                </c:pt>
                <c:pt idx="4">
                  <c:v>#N/A</c:v>
                </c:pt>
                <c:pt idx="5">
                  <c:v>0.91</c:v>
                </c:pt>
                <c:pt idx="6">
                  <c:v>#N/A</c:v>
                </c:pt>
                <c:pt idx="7">
                  <c:v>0.61</c:v>
                </c:pt>
                <c:pt idx="8">
                  <c:v>#N/A</c:v>
                </c:pt>
                <c:pt idx="9">
                  <c:v>0.35</c:v>
                </c:pt>
              </c:numCache>
            </c:numRef>
          </c:val>
          <c:extLst xmlns:c16r2="http://schemas.microsoft.com/office/drawing/2015/06/chart">
            <c:ext xmlns:c16="http://schemas.microsoft.com/office/drawing/2014/chart" uri="{C3380CC4-5D6E-409C-BE32-E72D297353CC}">
              <c16:uniqueId val="{00000005-1640-41C6-BFA7-290857B6F3B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1.1299999999999999</c:v>
                </c:pt>
                <c:pt idx="4">
                  <c:v>#N/A</c:v>
                </c:pt>
                <c:pt idx="5">
                  <c:v>0.87</c:v>
                </c:pt>
                <c:pt idx="6">
                  <c:v>#N/A</c:v>
                </c:pt>
                <c:pt idx="7">
                  <c:v>0.65</c:v>
                </c:pt>
                <c:pt idx="8">
                  <c:v>#N/A</c:v>
                </c:pt>
                <c:pt idx="9">
                  <c:v>0.69</c:v>
                </c:pt>
              </c:numCache>
            </c:numRef>
          </c:val>
          <c:extLst xmlns:c16r2="http://schemas.microsoft.com/office/drawing/2015/06/chart">
            <c:ext xmlns:c16="http://schemas.microsoft.com/office/drawing/2014/chart" uri="{C3380CC4-5D6E-409C-BE32-E72D297353CC}">
              <c16:uniqueId val="{00000006-1640-41C6-BFA7-290857B6F3B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2.96</c:v>
                </c:pt>
                <c:pt idx="2">
                  <c:v>#N/A</c:v>
                </c:pt>
                <c:pt idx="3">
                  <c:v>3.09</c:v>
                </c:pt>
                <c:pt idx="4">
                  <c:v>#N/A</c:v>
                </c:pt>
                <c:pt idx="5">
                  <c:v>2.84</c:v>
                </c:pt>
                <c:pt idx="6">
                  <c:v>#N/A</c:v>
                </c:pt>
                <c:pt idx="7">
                  <c:v>2.52</c:v>
                </c:pt>
                <c:pt idx="8">
                  <c:v>#N/A</c:v>
                </c:pt>
                <c:pt idx="9">
                  <c:v>2.2000000000000002</c:v>
                </c:pt>
              </c:numCache>
            </c:numRef>
          </c:val>
          <c:extLst xmlns:c16r2="http://schemas.microsoft.com/office/drawing/2015/06/chart">
            <c:ext xmlns:c16="http://schemas.microsoft.com/office/drawing/2014/chart" uri="{C3380CC4-5D6E-409C-BE32-E72D297353CC}">
              <c16:uniqueId val="{00000007-1640-41C6-BFA7-290857B6F3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0.98</c:v>
                </c:pt>
                <c:pt idx="2">
                  <c:v>#N/A</c:v>
                </c:pt>
                <c:pt idx="3">
                  <c:v>1.02</c:v>
                </c:pt>
                <c:pt idx="4">
                  <c:v>#N/A</c:v>
                </c:pt>
                <c:pt idx="5">
                  <c:v>0.92</c:v>
                </c:pt>
                <c:pt idx="6">
                  <c:v>#N/A</c:v>
                </c:pt>
                <c:pt idx="7">
                  <c:v>0.88</c:v>
                </c:pt>
                <c:pt idx="8">
                  <c:v>#N/A</c:v>
                </c:pt>
                <c:pt idx="9">
                  <c:v>4</c:v>
                </c:pt>
              </c:numCache>
            </c:numRef>
          </c:val>
          <c:extLst xmlns:c16r2="http://schemas.microsoft.com/office/drawing/2015/06/chart">
            <c:ext xmlns:c16="http://schemas.microsoft.com/office/drawing/2014/chart" uri="{C3380CC4-5D6E-409C-BE32-E72D297353CC}">
              <c16:uniqueId val="{00000008-1640-41C6-BFA7-290857B6F3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23.82</c:v>
                </c:pt>
                <c:pt idx="2">
                  <c:v>#N/A</c:v>
                </c:pt>
                <c:pt idx="3">
                  <c:v>24.47</c:v>
                </c:pt>
                <c:pt idx="4">
                  <c:v>#N/A</c:v>
                </c:pt>
                <c:pt idx="5">
                  <c:v>24.81</c:v>
                </c:pt>
                <c:pt idx="6">
                  <c:v>#N/A</c:v>
                </c:pt>
                <c:pt idx="7">
                  <c:v>23.67</c:v>
                </c:pt>
                <c:pt idx="8">
                  <c:v>#N/A</c:v>
                </c:pt>
                <c:pt idx="9">
                  <c:v>24.48</c:v>
                </c:pt>
              </c:numCache>
            </c:numRef>
          </c:val>
          <c:extLst xmlns:c16r2="http://schemas.microsoft.com/office/drawing/2015/06/chart">
            <c:ext xmlns:c16="http://schemas.microsoft.com/office/drawing/2014/chart" uri="{C3380CC4-5D6E-409C-BE32-E72D297353CC}">
              <c16:uniqueId val="{00000009-1640-41C6-BFA7-290857B6F3B8}"/>
            </c:ext>
          </c:extLst>
        </c:ser>
        <c:dLbls>
          <c:showLegendKey val="0"/>
          <c:showVal val="0"/>
          <c:showCatName val="0"/>
          <c:showSerName val="0"/>
          <c:showPercent val="0"/>
          <c:showBubbleSize val="0"/>
        </c:dLbls>
        <c:gapWidth val="150"/>
        <c:overlap val="100"/>
        <c:axId val="349935072"/>
        <c:axId val="349935464"/>
      </c:barChart>
      <c:catAx>
        <c:axId val="3499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935464"/>
        <c:crosses val="autoZero"/>
        <c:auto val="1"/>
        <c:lblAlgn val="ctr"/>
        <c:lblOffset val="100"/>
        <c:tickLblSkip val="1"/>
        <c:tickMarkSkip val="1"/>
        <c:noMultiLvlLbl val="0"/>
      </c:catAx>
      <c:valAx>
        <c:axId val="34993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3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758</c:v>
                </c:pt>
                <c:pt idx="5">
                  <c:v>755</c:v>
                </c:pt>
                <c:pt idx="8">
                  <c:v>760</c:v>
                </c:pt>
                <c:pt idx="11">
                  <c:v>729</c:v>
                </c:pt>
                <c:pt idx="14">
                  <c:v>665</c:v>
                </c:pt>
              </c:numCache>
            </c:numRef>
          </c:val>
          <c:extLst xmlns:c16r2="http://schemas.microsoft.com/office/drawing/2015/06/chart">
            <c:ext xmlns:c16="http://schemas.microsoft.com/office/drawing/2014/chart" uri="{C3380CC4-5D6E-409C-BE32-E72D297353CC}">
              <c16:uniqueId val="{00000000-F1D0-4F35-9305-B0D7442181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D0-4F35-9305-B0D7442181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1D0-4F35-9305-B0D7442181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278</c:v>
                </c:pt>
                <c:pt idx="3">
                  <c:v>232</c:v>
                </c:pt>
                <c:pt idx="6">
                  <c:v>250</c:v>
                </c:pt>
                <c:pt idx="9">
                  <c:v>172</c:v>
                </c:pt>
                <c:pt idx="12">
                  <c:v>103</c:v>
                </c:pt>
              </c:numCache>
            </c:numRef>
          </c:val>
          <c:extLst xmlns:c16r2="http://schemas.microsoft.com/office/drawing/2015/06/chart">
            <c:ext xmlns:c16="http://schemas.microsoft.com/office/drawing/2014/chart" uri="{C3380CC4-5D6E-409C-BE32-E72D297353CC}">
              <c16:uniqueId val="{00000003-F1D0-4F35-9305-B0D7442181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225</c:v>
                </c:pt>
                <c:pt idx="3">
                  <c:v>231</c:v>
                </c:pt>
                <c:pt idx="6">
                  <c:v>216</c:v>
                </c:pt>
                <c:pt idx="9">
                  <c:v>217</c:v>
                </c:pt>
                <c:pt idx="12">
                  <c:v>217</c:v>
                </c:pt>
              </c:numCache>
            </c:numRef>
          </c:val>
          <c:extLst xmlns:c16r2="http://schemas.microsoft.com/office/drawing/2015/06/chart">
            <c:ext xmlns:c16="http://schemas.microsoft.com/office/drawing/2014/chart" uri="{C3380CC4-5D6E-409C-BE32-E72D297353CC}">
              <c16:uniqueId val="{00000004-F1D0-4F35-9305-B0D7442181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D0-4F35-9305-B0D7442181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D0-4F35-9305-B0D7442181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682</c:v>
                </c:pt>
                <c:pt idx="3">
                  <c:v>676</c:v>
                </c:pt>
                <c:pt idx="6">
                  <c:v>641</c:v>
                </c:pt>
                <c:pt idx="9">
                  <c:v>667</c:v>
                </c:pt>
                <c:pt idx="12">
                  <c:v>679</c:v>
                </c:pt>
              </c:numCache>
            </c:numRef>
          </c:val>
          <c:extLst xmlns:c16r2="http://schemas.microsoft.com/office/drawing/2015/06/chart">
            <c:ext xmlns:c16="http://schemas.microsoft.com/office/drawing/2014/chart" uri="{C3380CC4-5D6E-409C-BE32-E72D297353CC}">
              <c16:uniqueId val="{00000007-F1D0-4F35-9305-B0D744218162}"/>
            </c:ext>
          </c:extLst>
        </c:ser>
        <c:dLbls>
          <c:showLegendKey val="0"/>
          <c:showVal val="0"/>
          <c:showCatName val="0"/>
          <c:showSerName val="0"/>
          <c:showPercent val="0"/>
          <c:showBubbleSize val="0"/>
        </c:dLbls>
        <c:gapWidth val="100"/>
        <c:overlap val="100"/>
        <c:axId val="349937816"/>
        <c:axId val="353801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427</c:v>
                </c:pt>
                <c:pt idx="2">
                  <c:v>#N/A</c:v>
                </c:pt>
                <c:pt idx="3">
                  <c:v>#N/A</c:v>
                </c:pt>
                <c:pt idx="4">
                  <c:v>384</c:v>
                </c:pt>
                <c:pt idx="5">
                  <c:v>#N/A</c:v>
                </c:pt>
                <c:pt idx="6">
                  <c:v>#N/A</c:v>
                </c:pt>
                <c:pt idx="7">
                  <c:v>347</c:v>
                </c:pt>
                <c:pt idx="8">
                  <c:v>#N/A</c:v>
                </c:pt>
                <c:pt idx="9">
                  <c:v>#N/A</c:v>
                </c:pt>
                <c:pt idx="10">
                  <c:v>327</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F1D0-4F35-9305-B0D744218162}"/>
            </c:ext>
          </c:extLst>
        </c:ser>
        <c:dLbls>
          <c:showLegendKey val="0"/>
          <c:showVal val="0"/>
          <c:showCatName val="0"/>
          <c:showSerName val="0"/>
          <c:showPercent val="0"/>
          <c:showBubbleSize val="0"/>
        </c:dLbls>
        <c:marker val="1"/>
        <c:smooth val="0"/>
        <c:axId val="349937816"/>
        <c:axId val="353801000"/>
      </c:lineChart>
      <c:catAx>
        <c:axId val="34993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801000"/>
        <c:crosses val="autoZero"/>
        <c:auto val="1"/>
        <c:lblAlgn val="ctr"/>
        <c:lblOffset val="100"/>
        <c:tickLblSkip val="1"/>
        <c:tickMarkSkip val="1"/>
        <c:noMultiLvlLbl val="0"/>
      </c:catAx>
      <c:valAx>
        <c:axId val="353801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3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8450</c:v>
                </c:pt>
                <c:pt idx="5">
                  <c:v>8255</c:v>
                </c:pt>
                <c:pt idx="8">
                  <c:v>7950</c:v>
                </c:pt>
                <c:pt idx="11">
                  <c:v>7772</c:v>
                </c:pt>
                <c:pt idx="14">
                  <c:v>7904</c:v>
                </c:pt>
              </c:numCache>
            </c:numRef>
          </c:val>
          <c:extLst xmlns:c16r2="http://schemas.microsoft.com/office/drawing/2015/06/chart">
            <c:ext xmlns:c16="http://schemas.microsoft.com/office/drawing/2014/chart" uri="{C3380CC4-5D6E-409C-BE32-E72D297353CC}">
              <c16:uniqueId val="{00000000-2C1B-49CC-B0FB-83C62E77A0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1715</c:v>
                </c:pt>
                <c:pt idx="5">
                  <c:v>1598</c:v>
                </c:pt>
                <c:pt idx="8">
                  <c:v>1102</c:v>
                </c:pt>
                <c:pt idx="11">
                  <c:v>1029</c:v>
                </c:pt>
                <c:pt idx="14">
                  <c:v>981</c:v>
                </c:pt>
              </c:numCache>
            </c:numRef>
          </c:val>
          <c:extLst xmlns:c16r2="http://schemas.microsoft.com/office/drawing/2015/06/chart">
            <c:ext xmlns:c16="http://schemas.microsoft.com/office/drawing/2014/chart" uri="{C3380CC4-5D6E-409C-BE32-E72D297353CC}">
              <c16:uniqueId val="{00000001-2C1B-49CC-B0FB-83C62E77A0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3802</c:v>
                </c:pt>
                <c:pt idx="5">
                  <c:v>3237</c:v>
                </c:pt>
                <c:pt idx="8">
                  <c:v>3366</c:v>
                </c:pt>
                <c:pt idx="11">
                  <c:v>3625</c:v>
                </c:pt>
                <c:pt idx="14">
                  <c:v>3767</c:v>
                </c:pt>
              </c:numCache>
            </c:numRef>
          </c:val>
          <c:extLst xmlns:c16r2="http://schemas.microsoft.com/office/drawing/2015/06/chart">
            <c:ext xmlns:c16="http://schemas.microsoft.com/office/drawing/2014/chart" uri="{C3380CC4-5D6E-409C-BE32-E72D297353CC}">
              <c16:uniqueId val="{00000002-2C1B-49CC-B0FB-83C62E77A0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1B-49CC-B0FB-83C62E77A0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1B-49CC-B0FB-83C62E77A0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47</c:v>
                </c:pt>
                <c:pt idx="3">
                  <c:v>35</c:v>
                </c:pt>
                <c:pt idx="6">
                  <c:v>23</c:v>
                </c:pt>
                <c:pt idx="9">
                  <c:v>20</c:v>
                </c:pt>
                <c:pt idx="12">
                  <c:v>17</c:v>
                </c:pt>
              </c:numCache>
            </c:numRef>
          </c:val>
          <c:extLst xmlns:c16r2="http://schemas.microsoft.com/office/drawing/2015/06/chart">
            <c:ext xmlns:c16="http://schemas.microsoft.com/office/drawing/2014/chart" uri="{C3380CC4-5D6E-409C-BE32-E72D297353CC}">
              <c16:uniqueId val="{00000005-2C1B-49CC-B0FB-83C62E77A0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1750</c:v>
                </c:pt>
                <c:pt idx="3">
                  <c:v>1305</c:v>
                </c:pt>
                <c:pt idx="6">
                  <c:v>1193</c:v>
                </c:pt>
                <c:pt idx="9">
                  <c:v>1618</c:v>
                </c:pt>
                <c:pt idx="12">
                  <c:v>1556</c:v>
                </c:pt>
              </c:numCache>
            </c:numRef>
          </c:val>
          <c:extLst xmlns:c16r2="http://schemas.microsoft.com/office/drawing/2015/06/chart">
            <c:ext xmlns:c16="http://schemas.microsoft.com/office/drawing/2014/chart" uri="{C3380CC4-5D6E-409C-BE32-E72D297353CC}">
              <c16:uniqueId val="{00000006-2C1B-49CC-B0FB-83C62E77A0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2405</c:v>
                </c:pt>
                <c:pt idx="3">
                  <c:v>1895</c:v>
                </c:pt>
                <c:pt idx="6">
                  <c:v>1656</c:v>
                </c:pt>
                <c:pt idx="9">
                  <c:v>1527</c:v>
                </c:pt>
                <c:pt idx="12">
                  <c:v>1457</c:v>
                </c:pt>
              </c:numCache>
            </c:numRef>
          </c:val>
          <c:extLst xmlns:c16r2="http://schemas.microsoft.com/office/drawing/2015/06/chart">
            <c:ext xmlns:c16="http://schemas.microsoft.com/office/drawing/2014/chart" uri="{C3380CC4-5D6E-409C-BE32-E72D297353CC}">
              <c16:uniqueId val="{00000007-2C1B-49CC-B0FB-83C62E77A0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3812</c:v>
                </c:pt>
                <c:pt idx="3">
                  <c:v>3855</c:v>
                </c:pt>
                <c:pt idx="6">
                  <c:v>3563</c:v>
                </c:pt>
                <c:pt idx="9">
                  <c:v>3411</c:v>
                </c:pt>
                <c:pt idx="12">
                  <c:v>3210</c:v>
                </c:pt>
              </c:numCache>
            </c:numRef>
          </c:val>
          <c:extLst xmlns:c16r2="http://schemas.microsoft.com/office/drawing/2015/06/chart">
            <c:ext xmlns:c16="http://schemas.microsoft.com/office/drawing/2014/chart" uri="{C3380CC4-5D6E-409C-BE32-E72D297353CC}">
              <c16:uniqueId val="{00000008-2C1B-49CC-B0FB-83C62E77A0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C1B-49CC-B0FB-83C62E77A0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6513</c:v>
                </c:pt>
                <c:pt idx="3">
                  <c:v>6295</c:v>
                </c:pt>
                <c:pt idx="6">
                  <c:v>6284</c:v>
                </c:pt>
                <c:pt idx="9">
                  <c:v>6131</c:v>
                </c:pt>
                <c:pt idx="12">
                  <c:v>6828</c:v>
                </c:pt>
              </c:numCache>
            </c:numRef>
          </c:val>
          <c:extLst xmlns:c16r2="http://schemas.microsoft.com/office/drawing/2015/06/chart">
            <c:ext xmlns:c16="http://schemas.microsoft.com/office/drawing/2014/chart" uri="{C3380CC4-5D6E-409C-BE32-E72D297353CC}">
              <c16:uniqueId val="{0000000A-2C1B-49CC-B0FB-83C62E77A0E7}"/>
            </c:ext>
          </c:extLst>
        </c:ser>
        <c:dLbls>
          <c:showLegendKey val="0"/>
          <c:showVal val="0"/>
          <c:showCatName val="0"/>
          <c:showSerName val="0"/>
          <c:showPercent val="0"/>
          <c:showBubbleSize val="0"/>
        </c:dLbls>
        <c:gapWidth val="100"/>
        <c:overlap val="100"/>
        <c:axId val="353801784"/>
        <c:axId val="35380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560</c:v>
                </c:pt>
                <c:pt idx="2">
                  <c:v>#N/A</c:v>
                </c:pt>
                <c:pt idx="3">
                  <c:v>#N/A</c:v>
                </c:pt>
                <c:pt idx="4">
                  <c:v>294</c:v>
                </c:pt>
                <c:pt idx="5">
                  <c:v>#N/A</c:v>
                </c:pt>
                <c:pt idx="6">
                  <c:v>#N/A</c:v>
                </c:pt>
                <c:pt idx="7">
                  <c:v>301</c:v>
                </c:pt>
                <c:pt idx="8">
                  <c:v>#N/A</c:v>
                </c:pt>
                <c:pt idx="9">
                  <c:v>#N/A</c:v>
                </c:pt>
                <c:pt idx="10">
                  <c:v>281</c:v>
                </c:pt>
                <c:pt idx="11">
                  <c:v>#N/A</c:v>
                </c:pt>
                <c:pt idx="12">
                  <c:v>#N/A</c:v>
                </c:pt>
                <c:pt idx="13">
                  <c:v>416</c:v>
                </c:pt>
                <c:pt idx="14">
                  <c:v>#N/A</c:v>
                </c:pt>
              </c:numCache>
            </c:numRef>
          </c:val>
          <c:smooth val="0"/>
          <c:extLst xmlns:c16r2="http://schemas.microsoft.com/office/drawing/2015/06/chart">
            <c:ext xmlns:c16="http://schemas.microsoft.com/office/drawing/2014/chart" uri="{C3380CC4-5D6E-409C-BE32-E72D297353CC}">
              <c16:uniqueId val="{0000000B-2C1B-49CC-B0FB-83C62E77A0E7}"/>
            </c:ext>
          </c:extLst>
        </c:ser>
        <c:dLbls>
          <c:showLegendKey val="0"/>
          <c:showVal val="0"/>
          <c:showCatName val="0"/>
          <c:showSerName val="0"/>
          <c:showPercent val="0"/>
          <c:showBubbleSize val="0"/>
        </c:dLbls>
        <c:marker val="1"/>
        <c:smooth val="0"/>
        <c:axId val="353801784"/>
        <c:axId val="353802176"/>
      </c:lineChart>
      <c:catAx>
        <c:axId val="35380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802176"/>
        <c:crosses val="autoZero"/>
        <c:auto val="1"/>
        <c:lblAlgn val="ctr"/>
        <c:lblOffset val="100"/>
        <c:tickLblSkip val="1"/>
        <c:tickMarkSkip val="1"/>
        <c:noMultiLvlLbl val="0"/>
      </c:catAx>
      <c:valAx>
        <c:axId val="3538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80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1417</c:v>
                </c:pt>
                <c:pt idx="1">
                  <c:v>1459</c:v>
                </c:pt>
                <c:pt idx="2">
                  <c:v>1502</c:v>
                </c:pt>
              </c:numCache>
            </c:numRef>
          </c:val>
          <c:extLst xmlns:c16r2="http://schemas.microsoft.com/office/drawing/2015/06/chart">
            <c:ext xmlns:c16="http://schemas.microsoft.com/office/drawing/2014/chart" uri="{C3380CC4-5D6E-409C-BE32-E72D297353CC}">
              <c16:uniqueId val="{00000000-6528-4ADE-858A-793842E75E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305</c:v>
                </c:pt>
                <c:pt idx="1">
                  <c:v>658</c:v>
                </c:pt>
                <c:pt idx="2">
                  <c:v>810</c:v>
                </c:pt>
              </c:numCache>
            </c:numRef>
          </c:val>
          <c:extLst xmlns:c16r2="http://schemas.microsoft.com/office/drawing/2015/06/chart">
            <c:ext xmlns:c16="http://schemas.microsoft.com/office/drawing/2014/chart" uri="{C3380CC4-5D6E-409C-BE32-E72D297353CC}">
              <c16:uniqueId val="{00000001-6528-4ADE-858A-793842E75E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1404</c:v>
                </c:pt>
                <c:pt idx="1">
                  <c:v>1267</c:v>
                </c:pt>
                <c:pt idx="2">
                  <c:v>1216</c:v>
                </c:pt>
              </c:numCache>
            </c:numRef>
          </c:val>
          <c:extLst xmlns:c16r2="http://schemas.microsoft.com/office/drawing/2015/06/chart">
            <c:ext xmlns:c16="http://schemas.microsoft.com/office/drawing/2014/chart" uri="{C3380CC4-5D6E-409C-BE32-E72D297353CC}">
              <c16:uniqueId val="{00000002-6528-4ADE-858A-793842E75E38}"/>
            </c:ext>
          </c:extLst>
        </c:ser>
        <c:dLbls>
          <c:showLegendKey val="0"/>
          <c:showVal val="0"/>
          <c:showCatName val="0"/>
          <c:showSerName val="0"/>
          <c:showPercent val="0"/>
          <c:showBubbleSize val="0"/>
        </c:dLbls>
        <c:gapWidth val="120"/>
        <c:overlap val="100"/>
        <c:axId val="349936640"/>
        <c:axId val="349936248"/>
      </c:barChart>
      <c:catAx>
        <c:axId val="3499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9936248"/>
        <c:crosses val="autoZero"/>
        <c:auto val="1"/>
        <c:lblAlgn val="ctr"/>
        <c:lblOffset val="100"/>
        <c:tickLblSkip val="1"/>
        <c:tickMarkSkip val="1"/>
        <c:noMultiLvlLbl val="0"/>
      </c:catAx>
      <c:valAx>
        <c:axId val="349936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99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実質公債費比率の分子は、令和４年度については前年度より増加している。これは、算入公債費のうち災害復旧費等に係る基準財政需要額が減少したためである。</a:t>
          </a:r>
        </a:p>
        <a:p>
          <a:r>
            <a:rPr kumimoji="1" lang="ja-JP" altLang="en-US" sz="1100">
              <a:latin typeface="ＭＳ ゴシック" pitchFamily="49" charset="-128"/>
              <a:ea typeface="ＭＳ ゴシック" pitchFamily="49" charset="-128"/>
            </a:rPr>
            <a:t>　実質公債費比率が基準値を超えると起債の発行が制限されることもあり、新規発行においては、後年度負担となるような事業は十分精査し実施していく必要がある。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本町は満期一括償還地方債は起こしていないため、本表は該当なし。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令和４年度においては、一般会計等に係る地方債の残高が大幅に増加したことで、将来負担額は前年度よりも増加した。</a:t>
          </a:r>
        </a:p>
        <a:p>
          <a:r>
            <a:rPr kumimoji="1" lang="ja-JP" altLang="en-US" sz="1100">
              <a:latin typeface="ＭＳ ゴシック" pitchFamily="49" charset="-128"/>
              <a:ea typeface="ＭＳ ゴシック" pitchFamily="49" charset="-128"/>
            </a:rPr>
            <a:t>　一方で、平成２９年度以降基金を多額に取り崩しているため、充当可能基金額は年々減少している。令和２年度の土地開発公社貸付金返還による財政調整基金への積み立て、令和３年度の普通地方交付税の追加交付による減債基金の積み立てにより、充当可能基金は増加したものの、今後も多額の取り崩しを行わざるを得ない状況に変わりはない。</a:t>
          </a:r>
        </a:p>
        <a:p>
          <a:r>
            <a:rPr kumimoji="1" lang="ja-JP" altLang="en-US" sz="1100">
              <a:latin typeface="ＭＳ ゴシック" pitchFamily="49" charset="-128"/>
              <a:ea typeface="ＭＳ ゴシック" pitchFamily="49" charset="-128"/>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こと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減債基金」を１００百万円、「ふるさと創生整備基金」を１３３百万円取り崩した一方、歳入超過分や普通地方交付税追加交付分約３５３百万円を「減債基金」に、ふるさと応援寄付金約５７．３万円を「ふるさと創生整備基金」へ積み立てたこと等により、基金全体としては２５９百万円の増となった。</a:t>
          </a:r>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利子積立及びふるさと応援寄附金による増分はあるものの、財政状況を鑑みると、全体として減少傾向になる見込みである。今後も引き続き、自主財源の確保や歳出の削減に努め、基金の取り崩しが最小限とできるような財政運営に取り組んで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ふるさと創生整備基金：住みよい町づくり、心のふれあいを求める人づくりを目指し、快適環境行政施策に要する経費の財源に充てるため</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ごみ処理施設周辺地区環境整備基金：さくら広域環境衛生組合が大淀町西増地区に建設するごみ処理施設の周辺地区住民の生活環境の向上を図り、周辺地区の発展と活性化に要する経費の財源に充てるため</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公共施設整備基金：公共施設の整備等に要する経費の財源に充てるため</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ふるさと創生整備基金：ふるさと応援寄附金により約１０９．７百万円積立した一方、地方創生関連事業や新型コロナウイルス感染症対応事業等に約１６７百万円充当したため、５７百万円の減額となった。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ごみ処理施設周辺地区環境整備基金：さくら広域環境衛生組合のごみ処理施設の周辺地区整備事業に２．３百万円の減額となった。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公共施設整備基金：町営斎場運営管理事業及びさくら広域環境生成組合負担金の施設建設事業分に充当したため、３３百万円の減額となった。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ふるさと創生整備基金：ふるさと応援寄附金によって積立を行う方針であるが、寄附者の意向も踏まえ早期に取り崩し事業実施する予定である。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ごみ処理施設周辺地区環境整備基金：現在工事中のごみ処理施設整備事業の財源に充てるため取り崩して使用する予定である。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公共施設整備基金：今後においても公共施設の更新等で必要なときに取り崩して使用する予定である。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令和４年度は基金の取り崩しはなく、基金利子分を積み立てたことにより増加している。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一般財源所要額の増加により取り崩しが必要な状況であるが、取り崩しを極力抑えていく方針である。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歳入超過分により、１５１百万円の積み立てをしている。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基金残高の減少傾向は落ち着く見込みであるが、今後、起債の新規発行においては、後年度負担となるような事業は十分精査し実施していく必要がある。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16,438
16,124
38.10
10,225,630
9,939,286
204,325
5,037,886
6,828,097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の低い本町においては、計画的な財政運営を行い、さらなる早期収納の推進や滞納整理の強化を進め、徴収率の改善を目指し自主財源の確保に努めるとともに、歳出削減を行い健全な財政運営を行えるよう努めることが必要とな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163285</xdr:rowOff>
    </xdr:to>
    <xdr:cxnSp macro="">
      <xdr:nvCxnSpPr>
        <xdr:cNvPr id="70" name="直線コネクタ 69"/>
        <xdr:cNvCxnSpPr/>
      </xdr:nvCxnSpPr>
      <xdr:spPr>
        <a:xfrm>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151795</xdr:rowOff>
    </xdr:to>
    <xdr:cxnSp macro="">
      <xdr:nvCxnSpPr>
        <xdr:cNvPr id="73" name="直線コネクタ 72"/>
        <xdr:cNvCxnSpPr/>
      </xdr:nvCxnSpPr>
      <xdr:spPr>
        <a:xfrm>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128815</xdr:rowOff>
    </xdr:to>
    <xdr:cxnSp macro="">
      <xdr:nvCxnSpPr>
        <xdr:cNvPr id="79" name="直線コネクタ 78"/>
        <xdr:cNvCxnSpPr/>
      </xdr:nvCxnSpPr>
      <xdr:spPr>
        <a:xfrm>
          <a:off x="1447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15922</xdr:rowOff>
    </xdr:from>
    <xdr:ext cx="736600" cy="259045"/>
    <xdr:sp macro="" textlink="">
      <xdr:nvSpPr>
        <xdr:cNvPr id="92" name="テキスト ボックス 91"/>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98" name="テキスト ボックス 97"/>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経常的な収入（地方税や地方交付税や地方譲与税など）に対する経常的な支出（人件費や扶助費、公債費のように毎年支出される性質の支出）の割合のことを経常収支比率という。</a:t>
          </a:r>
        </a:p>
        <a:p>
          <a:r>
            <a:rPr kumimoji="1" lang="ja-JP" altLang="en-US" sz="1100">
              <a:latin typeface="ＭＳ Ｐゴシック" panose="020B0600070205080204" pitchFamily="50" charset="-128"/>
              <a:ea typeface="ＭＳ Ｐゴシック" panose="020B0600070205080204" pitchFamily="50" charset="-128"/>
            </a:rPr>
            <a:t>　令和４年度においては、経常経費が減少したものの、臨時財政対策債や普通交付税が大幅に減少したこと等により前年度より５．４ポイント悪化し、依然として類似団体平均値を上回っている状況である。</a:t>
          </a:r>
        </a:p>
        <a:p>
          <a:r>
            <a:rPr kumimoji="1" lang="ja-JP" altLang="en-US" sz="1100">
              <a:latin typeface="ＭＳ Ｐゴシック" panose="020B0600070205080204" pitchFamily="50" charset="-128"/>
              <a:ea typeface="ＭＳ Ｐゴシック" panose="020B0600070205080204" pitchFamily="50" charset="-128"/>
            </a:rPr>
            <a:t>　当指標は依存財源の増減により比率が上下する可能性が高く、安定的な財政運営のためには、今後も経常経費のさらなる削減に努めるとともに、町税等の自主財源の確保や新たな歳入の創出などによる財源の確保が必要とな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97282</xdr:rowOff>
    </xdr:to>
    <xdr:cxnSp macro="">
      <xdr:nvCxnSpPr>
        <xdr:cNvPr id="131" name="直線コネクタ 130"/>
        <xdr:cNvCxnSpPr/>
      </xdr:nvCxnSpPr>
      <xdr:spPr>
        <a:xfrm>
          <a:off x="4114800" y="1080947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65</xdr:row>
      <xdr:rowOff>12700</xdr:rowOff>
    </xdr:to>
    <xdr:cxnSp macro="">
      <xdr:nvCxnSpPr>
        <xdr:cNvPr id="134" name="直線コネクタ 133"/>
        <xdr:cNvCxnSpPr/>
      </xdr:nvCxnSpPr>
      <xdr:spPr>
        <a:xfrm flipV="1">
          <a:off x="3225800" y="1080947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48768</xdr:rowOff>
    </xdr:to>
    <xdr:cxnSp macro="">
      <xdr:nvCxnSpPr>
        <xdr:cNvPr id="137" name="直線コネクタ 136"/>
        <xdr:cNvCxnSpPr/>
      </xdr:nvCxnSpPr>
      <xdr:spPr>
        <a:xfrm flipV="1">
          <a:off x="2336800" y="1115695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67</xdr:row>
      <xdr:rowOff>36576</xdr:rowOff>
    </xdr:to>
    <xdr:cxnSp macro="">
      <xdr:nvCxnSpPr>
        <xdr:cNvPr id="140" name="直線コネクタ 139"/>
        <xdr:cNvCxnSpPr/>
      </xdr:nvCxnSpPr>
      <xdr:spPr>
        <a:xfrm flipV="1">
          <a:off x="1447800" y="1136446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0" name="楕円 149"/>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51"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3" name="テキスト ボックス 152"/>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6" name="楕円 155"/>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57" name="テキスト ボックス 156"/>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157226</xdr:rowOff>
    </xdr:from>
    <xdr:to>
      <xdr:col>7</xdr:col>
      <xdr:colOff>31750</xdr:colOff>
      <xdr:row>67</xdr:row>
      <xdr:rowOff>87376</xdr:rowOff>
    </xdr:to>
    <xdr:sp macro="" textlink="">
      <xdr:nvSpPr>
        <xdr:cNvPr id="158" name="楕円 157"/>
        <xdr:cNvSpPr/>
      </xdr:nvSpPr>
      <xdr:spPr>
        <a:xfrm>
          <a:off x="1397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72153</xdr:rowOff>
    </xdr:from>
    <xdr:ext cx="762000" cy="259045"/>
    <xdr:sp macro="" textlink="">
      <xdr:nvSpPr>
        <xdr:cNvPr id="159" name="テキスト ボックス 158"/>
        <xdr:cNvSpPr txBox="1"/>
      </xdr:nvSpPr>
      <xdr:spPr>
        <a:xfrm>
          <a:off x="1066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類似団体平均を下回っており、令和４年度においては前年度より増加することとなった。</a:t>
          </a:r>
        </a:p>
        <a:p>
          <a:r>
            <a:rPr kumimoji="1" lang="ja-JP" altLang="en-US" sz="1100">
              <a:latin typeface="ＭＳ Ｐゴシック" panose="020B0600070205080204" pitchFamily="50" charset="-128"/>
              <a:ea typeface="ＭＳ Ｐゴシック" panose="020B0600070205080204" pitchFamily="50" charset="-128"/>
            </a:rPr>
            <a:t>　直近数年間においては新型コロナウイルス感染症対応に係る各種事業経費の実施に伴い、物件費が高い水準にあるが、今後増加傾向が続くことのないよう、行財政改革のさらなる推進により業務の効率化、節減に取り組むとともに、民間委託等の方法も考慮にいれながら、これらの経費が削減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64258</xdr:rowOff>
    </xdr:from>
    <xdr:to>
      <xdr:col>23</xdr:col>
      <xdr:colOff>133350</xdr:colOff>
      <xdr:row>83</xdr:row>
      <xdr:rowOff>97597</xdr:rowOff>
    </xdr:to>
    <xdr:cxnSp macro="">
      <xdr:nvCxnSpPr>
        <xdr:cNvPr id="194" name="直線コネクタ 193"/>
        <xdr:cNvCxnSpPr/>
      </xdr:nvCxnSpPr>
      <xdr:spPr>
        <a:xfrm>
          <a:off x="4114800" y="14294608"/>
          <a:ext cx="838200" cy="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134080</xdr:rowOff>
    </xdr:from>
    <xdr:to>
      <xdr:col>19</xdr:col>
      <xdr:colOff>133350</xdr:colOff>
      <xdr:row>83</xdr:row>
      <xdr:rowOff>64258</xdr:rowOff>
    </xdr:to>
    <xdr:cxnSp macro="">
      <xdr:nvCxnSpPr>
        <xdr:cNvPr id="197" name="直線コネクタ 196"/>
        <xdr:cNvCxnSpPr/>
      </xdr:nvCxnSpPr>
      <xdr:spPr>
        <a:xfrm>
          <a:off x="3225800" y="14192980"/>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37480</xdr:rowOff>
    </xdr:from>
    <xdr:to>
      <xdr:col>15</xdr:col>
      <xdr:colOff>82550</xdr:colOff>
      <xdr:row>82</xdr:row>
      <xdr:rowOff>134080</xdr:rowOff>
    </xdr:to>
    <xdr:cxnSp macro="">
      <xdr:nvCxnSpPr>
        <xdr:cNvPr id="200" name="直線コネクタ 199"/>
        <xdr:cNvCxnSpPr/>
      </xdr:nvCxnSpPr>
      <xdr:spPr>
        <a:xfrm>
          <a:off x="2336800" y="14096380"/>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37480</xdr:rowOff>
    </xdr:from>
    <xdr:to>
      <xdr:col>11</xdr:col>
      <xdr:colOff>31750</xdr:colOff>
      <xdr:row>82</xdr:row>
      <xdr:rowOff>44027</xdr:rowOff>
    </xdr:to>
    <xdr:cxnSp macro="">
      <xdr:nvCxnSpPr>
        <xdr:cNvPr id="203" name="直線コネクタ 202"/>
        <xdr:cNvCxnSpPr/>
      </xdr:nvCxnSpPr>
      <xdr:spPr>
        <a:xfrm flipV="1">
          <a:off x="1447800" y="14096380"/>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46797</xdr:rowOff>
    </xdr:from>
    <xdr:to>
      <xdr:col>23</xdr:col>
      <xdr:colOff>184150</xdr:colOff>
      <xdr:row>83</xdr:row>
      <xdr:rowOff>148397</xdr:rowOff>
    </xdr:to>
    <xdr:sp macro="" textlink="">
      <xdr:nvSpPr>
        <xdr:cNvPr id="213" name="楕円 212"/>
        <xdr:cNvSpPr/>
      </xdr:nvSpPr>
      <xdr:spPr>
        <a:xfrm>
          <a:off x="4902200" y="142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63324</xdr:rowOff>
    </xdr:from>
    <xdr:ext cx="762000" cy="259045"/>
    <xdr:sp macro="" textlink="">
      <xdr:nvSpPr>
        <xdr:cNvPr id="214" name="人件費・物件費等の状況該当値テキスト"/>
        <xdr:cNvSpPr txBox="1"/>
      </xdr:nvSpPr>
      <xdr:spPr>
        <a:xfrm>
          <a:off x="5041900" y="1412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13458</xdr:rowOff>
    </xdr:from>
    <xdr:to>
      <xdr:col>19</xdr:col>
      <xdr:colOff>184150</xdr:colOff>
      <xdr:row>83</xdr:row>
      <xdr:rowOff>115058</xdr:rowOff>
    </xdr:to>
    <xdr:sp macro="" textlink="">
      <xdr:nvSpPr>
        <xdr:cNvPr id="215" name="楕円 214"/>
        <xdr:cNvSpPr/>
      </xdr:nvSpPr>
      <xdr:spPr>
        <a:xfrm>
          <a:off x="4064000" y="142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125235</xdr:rowOff>
    </xdr:from>
    <xdr:ext cx="736600" cy="259045"/>
    <xdr:sp macro="" textlink="">
      <xdr:nvSpPr>
        <xdr:cNvPr id="216" name="テキスト ボックス 215"/>
        <xdr:cNvSpPr txBox="1"/>
      </xdr:nvSpPr>
      <xdr:spPr>
        <a:xfrm>
          <a:off x="3733800" y="140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83280</xdr:rowOff>
    </xdr:from>
    <xdr:to>
      <xdr:col>15</xdr:col>
      <xdr:colOff>133350</xdr:colOff>
      <xdr:row>83</xdr:row>
      <xdr:rowOff>13430</xdr:rowOff>
    </xdr:to>
    <xdr:sp macro="" textlink="">
      <xdr:nvSpPr>
        <xdr:cNvPr id="217" name="楕円 216"/>
        <xdr:cNvSpPr/>
      </xdr:nvSpPr>
      <xdr:spPr>
        <a:xfrm>
          <a:off x="3175000" y="141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23607</xdr:rowOff>
    </xdr:from>
    <xdr:ext cx="762000" cy="259045"/>
    <xdr:sp macro="" textlink="">
      <xdr:nvSpPr>
        <xdr:cNvPr id="218" name="テキスト ボックス 217"/>
        <xdr:cNvSpPr txBox="1"/>
      </xdr:nvSpPr>
      <xdr:spPr>
        <a:xfrm>
          <a:off x="2844800" y="1391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158130</xdr:rowOff>
    </xdr:from>
    <xdr:to>
      <xdr:col>11</xdr:col>
      <xdr:colOff>82550</xdr:colOff>
      <xdr:row>82</xdr:row>
      <xdr:rowOff>88280</xdr:rowOff>
    </xdr:to>
    <xdr:sp macro="" textlink="">
      <xdr:nvSpPr>
        <xdr:cNvPr id="219" name="楕円 218"/>
        <xdr:cNvSpPr/>
      </xdr:nvSpPr>
      <xdr:spPr>
        <a:xfrm>
          <a:off x="2286000" y="140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98457</xdr:rowOff>
    </xdr:from>
    <xdr:ext cx="762000" cy="259045"/>
    <xdr:sp macro="" textlink="">
      <xdr:nvSpPr>
        <xdr:cNvPr id="220" name="テキスト ボックス 219"/>
        <xdr:cNvSpPr txBox="1"/>
      </xdr:nvSpPr>
      <xdr:spPr>
        <a:xfrm>
          <a:off x="1955800" y="138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164677</xdr:rowOff>
    </xdr:from>
    <xdr:to>
      <xdr:col>7</xdr:col>
      <xdr:colOff>31750</xdr:colOff>
      <xdr:row>82</xdr:row>
      <xdr:rowOff>94827</xdr:rowOff>
    </xdr:to>
    <xdr:sp macro="" textlink="">
      <xdr:nvSpPr>
        <xdr:cNvPr id="221" name="楕円 220"/>
        <xdr:cNvSpPr/>
      </xdr:nvSpPr>
      <xdr:spPr>
        <a:xfrm>
          <a:off x="1397000" y="140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105004</xdr:rowOff>
    </xdr:from>
    <xdr:ext cx="762000" cy="259045"/>
    <xdr:sp macro="" textlink="">
      <xdr:nvSpPr>
        <xdr:cNvPr id="222" name="テキスト ボックス 221"/>
        <xdr:cNvSpPr txBox="1"/>
      </xdr:nvSpPr>
      <xdr:spPr>
        <a:xfrm>
          <a:off x="1066800" y="1382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本町は令和４年度においては横ばいであり、類似団体平均を少し下回っている。</a:t>
          </a:r>
        </a:p>
        <a:p>
          <a:r>
            <a:rPr kumimoji="1" lang="ja-JP" altLang="en-US" sz="1100">
              <a:latin typeface="ＭＳ Ｐゴシック" panose="020B0600070205080204" pitchFamily="50" charset="-128"/>
              <a:ea typeface="ＭＳ Ｐゴシック" panose="020B0600070205080204" pitchFamily="50" charset="-128"/>
            </a:rPr>
            <a:t>　今後は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45155</xdr:rowOff>
    </xdr:to>
    <xdr:cxnSp macro="">
      <xdr:nvCxnSpPr>
        <xdr:cNvPr id="256" name="直線コネクタ 255"/>
        <xdr:cNvCxnSpPr/>
      </xdr:nvCxnSpPr>
      <xdr:spPr>
        <a:xfrm>
          <a:off x="16179800" y="1460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165805</xdr:rowOff>
    </xdr:to>
    <xdr:cxnSp macro="">
      <xdr:nvCxnSpPr>
        <xdr:cNvPr id="259" name="直線コネクタ 258"/>
        <xdr:cNvCxnSpPr/>
      </xdr:nvCxnSpPr>
      <xdr:spPr>
        <a:xfrm flipV="1">
          <a:off x="15290800" y="1460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165805</xdr:rowOff>
    </xdr:to>
    <xdr:cxnSp macro="">
      <xdr:nvCxnSpPr>
        <xdr:cNvPr id="262" name="直線コネクタ 261"/>
        <xdr:cNvCxnSpPr/>
      </xdr:nvCxnSpPr>
      <xdr:spPr>
        <a:xfrm>
          <a:off x="14401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125589</xdr:rowOff>
    </xdr:to>
    <xdr:cxnSp macro="">
      <xdr:nvCxnSpPr>
        <xdr:cNvPr id="265" name="直線コネクタ 264"/>
        <xdr:cNvCxnSpPr/>
      </xdr:nvCxnSpPr>
      <xdr:spPr>
        <a:xfrm flipV="1">
          <a:off x="13512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5" name="楕円 274"/>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6" name="給与水準   （国との比較）該当値テキスト"/>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8" name="テキスト ボックス 27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9" name="楕円 278"/>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0" name="テキスト ボックス 279"/>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2" name="テキスト ボックス 281"/>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3" name="楕円 282"/>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4" name="テキスト ボックス 283"/>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令和４年度は、前年度より増加する結果となった。これは人口の減少が要因となっており、依然として類似団体平均は上回っている。</a:t>
          </a:r>
        </a:p>
        <a:p>
          <a:r>
            <a:rPr kumimoji="1" lang="ja-JP" altLang="en-US" sz="1100">
              <a:latin typeface="ＭＳ Ｐゴシック" panose="020B0600070205080204" pitchFamily="50" charset="-128"/>
              <a:ea typeface="ＭＳ Ｐゴシック" panose="020B0600070205080204" pitchFamily="50" charset="-128"/>
            </a:rPr>
            <a:t>　保育士や給食調理員、文化会館・図書館における職員数を確保し、待機児童ゼロ、給食自校調理方式などの施策を実現しながらも、職員数の削減を図ったことで一定の水準となった現状を踏まえながら、これらの施策の今後のあり方も併せて検討し、適正な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71</xdr:rowOff>
    </xdr:to>
    <xdr:cxnSp macro="">
      <xdr:nvCxnSpPr>
        <xdr:cNvPr id="319" name="直線コネクタ 318"/>
        <xdr:cNvCxnSpPr/>
      </xdr:nvCxnSpPr>
      <xdr:spPr>
        <a:xfrm>
          <a:off x="16179800" y="10457180"/>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144710</xdr:rowOff>
    </xdr:from>
    <xdr:to>
      <xdr:col>77</xdr:col>
      <xdr:colOff>44450</xdr:colOff>
      <xdr:row>60</xdr:row>
      <xdr:rowOff>170180</xdr:rowOff>
    </xdr:to>
    <xdr:cxnSp macro="">
      <xdr:nvCxnSpPr>
        <xdr:cNvPr id="322" name="直線コネクタ 321"/>
        <xdr:cNvCxnSpPr/>
      </xdr:nvCxnSpPr>
      <xdr:spPr>
        <a:xfrm>
          <a:off x="15290800" y="10431710"/>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144710</xdr:rowOff>
    </xdr:from>
    <xdr:to>
      <xdr:col>72</xdr:col>
      <xdr:colOff>203200</xdr:colOff>
      <xdr:row>61</xdr:row>
      <xdr:rowOff>10795</xdr:rowOff>
    </xdr:to>
    <xdr:cxnSp macro="">
      <xdr:nvCxnSpPr>
        <xdr:cNvPr id="325" name="直線コネクタ 324"/>
        <xdr:cNvCxnSpPr/>
      </xdr:nvCxnSpPr>
      <xdr:spPr>
        <a:xfrm flipV="1">
          <a:off x="14401800" y="1043171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36265</xdr:rowOff>
    </xdr:to>
    <xdr:cxnSp macro="">
      <xdr:nvCxnSpPr>
        <xdr:cNvPr id="328" name="直線コネクタ 327"/>
        <xdr:cNvCxnSpPr/>
      </xdr:nvCxnSpPr>
      <xdr:spPr>
        <a:xfrm flipV="1">
          <a:off x="13512800" y="10469245"/>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120721</xdr:rowOff>
    </xdr:from>
    <xdr:to>
      <xdr:col>81</xdr:col>
      <xdr:colOff>95250</xdr:colOff>
      <xdr:row>61</xdr:row>
      <xdr:rowOff>50871</xdr:rowOff>
    </xdr:to>
    <xdr:sp macro="" textlink="">
      <xdr:nvSpPr>
        <xdr:cNvPr id="338" name="楕円 337"/>
        <xdr:cNvSpPr/>
      </xdr:nvSpPr>
      <xdr:spPr>
        <a:xfrm>
          <a:off x="169672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92798</xdr:rowOff>
    </xdr:from>
    <xdr:ext cx="762000" cy="259045"/>
    <xdr:sp macro="" textlink="">
      <xdr:nvSpPr>
        <xdr:cNvPr id="339" name="定員管理の状況該当値テキスト"/>
        <xdr:cNvSpPr txBox="1"/>
      </xdr:nvSpPr>
      <xdr:spPr>
        <a:xfrm>
          <a:off x="17106900" y="1037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0" name="楕円 339"/>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34307</xdr:rowOff>
    </xdr:from>
    <xdr:ext cx="736600" cy="259045"/>
    <xdr:sp macro="" textlink="">
      <xdr:nvSpPr>
        <xdr:cNvPr id="341" name="テキスト ボックス 340"/>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93910</xdr:rowOff>
    </xdr:from>
    <xdr:to>
      <xdr:col>73</xdr:col>
      <xdr:colOff>44450</xdr:colOff>
      <xdr:row>61</xdr:row>
      <xdr:rowOff>24060</xdr:rowOff>
    </xdr:to>
    <xdr:sp macro="" textlink="">
      <xdr:nvSpPr>
        <xdr:cNvPr id="342" name="楕円 341"/>
        <xdr:cNvSpPr/>
      </xdr:nvSpPr>
      <xdr:spPr>
        <a:xfrm>
          <a:off x="15240000" y="103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8837</xdr:rowOff>
    </xdr:from>
    <xdr:ext cx="762000" cy="259045"/>
    <xdr:sp macro="" textlink="">
      <xdr:nvSpPr>
        <xdr:cNvPr id="343" name="テキスト ボックス 342"/>
        <xdr:cNvSpPr txBox="1"/>
      </xdr:nvSpPr>
      <xdr:spPr>
        <a:xfrm>
          <a:off x="14909800" y="104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4" name="楕円 343"/>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45" name="テキスト ボックス 344"/>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156915</xdr:rowOff>
    </xdr:from>
    <xdr:to>
      <xdr:col>64</xdr:col>
      <xdr:colOff>152400</xdr:colOff>
      <xdr:row>61</xdr:row>
      <xdr:rowOff>87065</xdr:rowOff>
    </xdr:to>
    <xdr:sp macro="" textlink="">
      <xdr:nvSpPr>
        <xdr:cNvPr id="346" name="楕円 345"/>
        <xdr:cNvSpPr/>
      </xdr:nvSpPr>
      <xdr:spPr>
        <a:xfrm>
          <a:off x="13462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71842</xdr:rowOff>
    </xdr:from>
    <xdr:ext cx="762000" cy="259045"/>
    <xdr:sp macro="" textlink="">
      <xdr:nvSpPr>
        <xdr:cNvPr id="347" name="テキスト ボックス 346"/>
        <xdr:cNvSpPr txBox="1"/>
      </xdr:nvSpPr>
      <xdr:spPr>
        <a:xfrm>
          <a:off x="13131800" y="105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南和広域医療企業団が起こした地方債への負担金が多額であるために本町の実質公債費比率は高水準にある。</a:t>
          </a:r>
        </a:p>
        <a:p>
          <a:r>
            <a:rPr kumimoji="1" lang="ja-JP" altLang="en-US" sz="1100">
              <a:latin typeface="ＭＳ Ｐゴシック" panose="020B0600070205080204" pitchFamily="50" charset="-128"/>
              <a:ea typeface="ＭＳ Ｐゴシック" panose="020B0600070205080204" pitchFamily="50" charset="-128"/>
            </a:rPr>
            <a:t>　令和４年度においては、企業団が起こした地方債の一部が償還終了したことにより、０．６ポイント改善したが、類似団体平均より上回っており、企業団が起こした地方債は償還期間も長期間であるため、今後も同水準の比率となることが予想される。　</a:t>
          </a:r>
        </a:p>
        <a:p>
          <a:r>
            <a:rPr kumimoji="1" lang="ja-JP" altLang="en-US" sz="1100">
              <a:latin typeface="ＭＳ Ｐゴシック" panose="020B0600070205080204" pitchFamily="50" charset="-128"/>
              <a:ea typeface="ＭＳ Ｐゴシック" panose="020B0600070205080204" pitchFamily="50" charset="-128"/>
            </a:rPr>
            <a:t>　実質公債費比率が基準値を超えると起債の発行が制限されることもあり、今後も新規発行においては、後年度負担となるような事業は十分精査し実施していく必要がある。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41487</xdr:rowOff>
    </xdr:to>
    <xdr:cxnSp macro="">
      <xdr:nvCxnSpPr>
        <xdr:cNvPr id="380" name="直線コネクタ 379"/>
        <xdr:cNvCxnSpPr/>
      </xdr:nvCxnSpPr>
      <xdr:spPr>
        <a:xfrm flipV="1">
          <a:off x="16179800" y="71941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121920</xdr:rowOff>
    </xdr:to>
    <xdr:cxnSp macro="">
      <xdr:nvCxnSpPr>
        <xdr:cNvPr id="383" name="直線コネクタ 382"/>
        <xdr:cNvCxnSpPr/>
      </xdr:nvCxnSpPr>
      <xdr:spPr>
        <a:xfrm flipV="1">
          <a:off x="15290800" y="72423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138006</xdr:rowOff>
    </xdr:to>
    <xdr:cxnSp macro="">
      <xdr:nvCxnSpPr>
        <xdr:cNvPr id="386" name="直線コネクタ 385"/>
        <xdr:cNvCxnSpPr/>
      </xdr:nvCxnSpPr>
      <xdr:spPr>
        <a:xfrm flipV="1">
          <a:off x="14401800" y="732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138006</xdr:rowOff>
    </xdr:to>
    <xdr:cxnSp macro="">
      <xdr:nvCxnSpPr>
        <xdr:cNvPr id="389" name="直線コネクタ 388"/>
        <xdr:cNvCxnSpPr/>
      </xdr:nvCxnSpPr>
      <xdr:spPr>
        <a:xfrm>
          <a:off x="13512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9" name="楕円 398"/>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0"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1" name="楕円 400"/>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2" name="テキスト ボックス 401"/>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3" name="楕円 402"/>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4" name="テキスト ボックス 403"/>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5" name="楕円 404"/>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6" name="テキスト ボックス 405"/>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7" name="楕円 406"/>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8" name="テキスト ボックス 407"/>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将来負担していく額がその負担に対して充当できる資産額を上回ったため、前年度に続き数値が計上されることとなった。</a:t>
          </a:r>
        </a:p>
        <a:p>
          <a:r>
            <a:rPr kumimoji="1" lang="ja-JP" altLang="en-US" sz="1100">
              <a:latin typeface="ＭＳ Ｐゴシック" panose="020B0600070205080204" pitchFamily="50" charset="-128"/>
              <a:ea typeface="ＭＳ Ｐゴシック" panose="020B0600070205080204" pitchFamily="50" charset="-128"/>
            </a:rPr>
            <a:t>　令和４年度は、さくら広域環境衛生組合のごみ処理施設建設に係る負担金に対する地方債を発行したことによる地方債の現在高が大幅に増加したことで、前年度よりも３．３ポイント悪化する結果となった。</a:t>
          </a:r>
        </a:p>
        <a:p>
          <a:r>
            <a:rPr kumimoji="1" lang="ja-JP" altLang="en-US" sz="1100">
              <a:latin typeface="ＭＳ Ｐゴシック" panose="020B0600070205080204" pitchFamily="50" charset="-128"/>
              <a:ea typeface="ＭＳ Ｐゴシック" panose="020B0600070205080204" pitchFamily="50" charset="-128"/>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109677</xdr:rowOff>
    </xdr:from>
    <xdr:to>
      <xdr:col>81</xdr:col>
      <xdr:colOff>44450</xdr:colOff>
      <xdr:row>14</xdr:row>
      <xdr:rowOff>141529</xdr:rowOff>
    </xdr:to>
    <xdr:cxnSp macro="">
      <xdr:nvCxnSpPr>
        <xdr:cNvPr id="440" name="直線コネクタ 439"/>
        <xdr:cNvCxnSpPr/>
      </xdr:nvCxnSpPr>
      <xdr:spPr>
        <a:xfrm>
          <a:off x="16179800" y="2509977"/>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109677</xdr:rowOff>
    </xdr:from>
    <xdr:to>
      <xdr:col>77</xdr:col>
      <xdr:colOff>44450</xdr:colOff>
      <xdr:row>14</xdr:row>
      <xdr:rowOff>118364</xdr:rowOff>
    </xdr:to>
    <xdr:cxnSp macro="">
      <xdr:nvCxnSpPr>
        <xdr:cNvPr id="443" name="直線コネクタ 442"/>
        <xdr:cNvCxnSpPr/>
      </xdr:nvCxnSpPr>
      <xdr:spPr>
        <a:xfrm flipV="1">
          <a:off x="15290800" y="250997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118364</xdr:rowOff>
    </xdr:from>
    <xdr:to>
      <xdr:col>72</xdr:col>
      <xdr:colOff>203200</xdr:colOff>
      <xdr:row>14</xdr:row>
      <xdr:rowOff>119329</xdr:rowOff>
    </xdr:to>
    <xdr:cxnSp macro="">
      <xdr:nvCxnSpPr>
        <xdr:cNvPr id="446" name="直線コネクタ 445"/>
        <xdr:cNvCxnSpPr/>
      </xdr:nvCxnSpPr>
      <xdr:spPr>
        <a:xfrm flipV="1">
          <a:off x="14401800" y="251866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38473</xdr:rowOff>
    </xdr:from>
    <xdr:ext cx="762000" cy="259045"/>
    <xdr:sp macro="" textlink="">
      <xdr:nvSpPr>
        <xdr:cNvPr id="448" name="テキスト ボックス 447"/>
        <xdr:cNvSpPr txBox="1"/>
      </xdr:nvSpPr>
      <xdr:spPr>
        <a:xfrm>
          <a:off x="14909800" y="26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119329</xdr:rowOff>
    </xdr:from>
    <xdr:to>
      <xdr:col>68</xdr:col>
      <xdr:colOff>152400</xdr:colOff>
      <xdr:row>15</xdr:row>
      <xdr:rowOff>9652</xdr:rowOff>
    </xdr:to>
    <xdr:cxnSp macro="">
      <xdr:nvCxnSpPr>
        <xdr:cNvPr id="449" name="直線コネクタ 448"/>
        <xdr:cNvCxnSpPr/>
      </xdr:nvCxnSpPr>
      <xdr:spPr>
        <a:xfrm flipV="1">
          <a:off x="13512800" y="2519629"/>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121480</xdr:rowOff>
    </xdr:from>
    <xdr:ext cx="762000" cy="259045"/>
    <xdr:sp macro="" textlink="">
      <xdr:nvSpPr>
        <xdr:cNvPr id="451" name="テキスト ボックス 450"/>
        <xdr:cNvSpPr txBox="1"/>
      </xdr:nvSpPr>
      <xdr:spPr>
        <a:xfrm>
          <a:off x="14020800" y="269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3" name="テキスト ボックス 452"/>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90729</xdr:rowOff>
    </xdr:from>
    <xdr:to>
      <xdr:col>81</xdr:col>
      <xdr:colOff>95250</xdr:colOff>
      <xdr:row>15</xdr:row>
      <xdr:rowOff>20879</xdr:rowOff>
    </xdr:to>
    <xdr:sp macro="" textlink="">
      <xdr:nvSpPr>
        <xdr:cNvPr id="459" name="楕円 458"/>
        <xdr:cNvSpPr/>
      </xdr:nvSpPr>
      <xdr:spPr>
        <a:xfrm>
          <a:off x="169672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62806</xdr:rowOff>
    </xdr:from>
    <xdr:ext cx="762000" cy="259045"/>
    <xdr:sp macro="" textlink="">
      <xdr:nvSpPr>
        <xdr:cNvPr id="460" name="将来負担の状況該当値テキスト"/>
        <xdr:cNvSpPr txBox="1"/>
      </xdr:nvSpPr>
      <xdr:spPr>
        <a:xfrm>
          <a:off x="17106900" y="246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58877</xdr:rowOff>
    </xdr:from>
    <xdr:to>
      <xdr:col>77</xdr:col>
      <xdr:colOff>95250</xdr:colOff>
      <xdr:row>14</xdr:row>
      <xdr:rowOff>160477</xdr:rowOff>
    </xdr:to>
    <xdr:sp macro="" textlink="">
      <xdr:nvSpPr>
        <xdr:cNvPr id="461" name="楕円 460"/>
        <xdr:cNvSpPr/>
      </xdr:nvSpPr>
      <xdr:spPr>
        <a:xfrm>
          <a:off x="16129000" y="24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145254</xdr:rowOff>
    </xdr:from>
    <xdr:ext cx="736600" cy="259045"/>
    <xdr:sp macro="" textlink="">
      <xdr:nvSpPr>
        <xdr:cNvPr id="462" name="テキスト ボックス 461"/>
        <xdr:cNvSpPr txBox="1"/>
      </xdr:nvSpPr>
      <xdr:spPr>
        <a:xfrm>
          <a:off x="15798800" y="254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63" name="楕円 462"/>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64" name="テキスト ボックス 463"/>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68529</xdr:rowOff>
    </xdr:from>
    <xdr:to>
      <xdr:col>68</xdr:col>
      <xdr:colOff>203200</xdr:colOff>
      <xdr:row>14</xdr:row>
      <xdr:rowOff>170129</xdr:rowOff>
    </xdr:to>
    <xdr:sp macro="" textlink="">
      <xdr:nvSpPr>
        <xdr:cNvPr id="465" name="楕円 464"/>
        <xdr:cNvSpPr/>
      </xdr:nvSpPr>
      <xdr:spPr>
        <a:xfrm>
          <a:off x="143510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8856</xdr:rowOff>
    </xdr:from>
    <xdr:ext cx="762000" cy="259045"/>
    <xdr:sp macro="" textlink="">
      <xdr:nvSpPr>
        <xdr:cNvPr id="466" name="テキスト ボックス 465"/>
        <xdr:cNvSpPr txBox="1"/>
      </xdr:nvSpPr>
      <xdr:spPr>
        <a:xfrm>
          <a:off x="14020800" y="22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130302</xdr:rowOff>
    </xdr:from>
    <xdr:to>
      <xdr:col>64</xdr:col>
      <xdr:colOff>152400</xdr:colOff>
      <xdr:row>15</xdr:row>
      <xdr:rowOff>60452</xdr:rowOff>
    </xdr:to>
    <xdr:sp macro="" textlink="">
      <xdr:nvSpPr>
        <xdr:cNvPr id="467" name="楕円 466"/>
        <xdr:cNvSpPr/>
      </xdr:nvSpPr>
      <xdr:spPr>
        <a:xfrm>
          <a:off x="13462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70629</xdr:rowOff>
    </xdr:from>
    <xdr:ext cx="762000" cy="259045"/>
    <xdr:sp macro="" textlink="">
      <xdr:nvSpPr>
        <xdr:cNvPr id="468" name="テキスト ボックス 467"/>
        <xdr:cNvSpPr txBox="1"/>
      </xdr:nvSpPr>
      <xdr:spPr>
        <a:xfrm>
          <a:off x="13131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16,438
16,124
38.10
10,225,630
9,939,286
204,325
5,037,886
6,828,097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平成３０年度から減少傾向にあり、令和４年度には前年度と比べ減少し、引き続き類似団体平均を下回る結果となった。これは、高職位の職員が減少したことによる職員給の減少が要因となっている。</a:t>
          </a:r>
        </a:p>
        <a:p>
          <a:r>
            <a:rPr kumimoji="1" lang="ja-JP" altLang="en-US" sz="1100">
              <a:latin typeface="ＭＳ Ｐゴシック" panose="020B0600070205080204" pitchFamily="50" charset="-128"/>
              <a:ea typeface="ＭＳ Ｐゴシック" panose="020B0600070205080204" pitchFamily="50" charset="-128"/>
            </a:rPr>
            <a:t>　今後も、職員数に注視しながらも行財政改革のさらなる推進により業務の効率化、節減に取り組むとともに、民間委託等の方法も考慮にいれながら、これらの経費が削減できるよう努める。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97064</xdr:rowOff>
    </xdr:from>
    <xdr:to>
      <xdr:col>24</xdr:col>
      <xdr:colOff>25400</xdr:colOff>
      <xdr:row>35</xdr:row>
      <xdr:rowOff>118836</xdr:rowOff>
    </xdr:to>
    <xdr:cxnSp macro="">
      <xdr:nvCxnSpPr>
        <xdr:cNvPr id="68" name="直線コネクタ 67"/>
        <xdr:cNvCxnSpPr/>
      </xdr:nvCxnSpPr>
      <xdr:spPr>
        <a:xfrm flipV="1">
          <a:off x="3987800" y="6097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37</xdr:row>
      <xdr:rowOff>135164</xdr:rowOff>
    </xdr:to>
    <xdr:cxnSp macro="">
      <xdr:nvCxnSpPr>
        <xdr:cNvPr id="71" name="直線コネクタ 70"/>
        <xdr:cNvCxnSpPr/>
      </xdr:nvCxnSpPr>
      <xdr:spPr>
        <a:xfrm flipV="1">
          <a:off x="3098800" y="611958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18143</xdr:rowOff>
    </xdr:to>
    <xdr:cxnSp macro="">
      <xdr:nvCxnSpPr>
        <xdr:cNvPr id="74" name="直線コネクタ 73"/>
        <xdr:cNvCxnSpPr/>
      </xdr:nvCxnSpPr>
      <xdr:spPr>
        <a:xfrm flipV="1">
          <a:off x="2209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18143</xdr:rowOff>
    </xdr:from>
    <xdr:to>
      <xdr:col>11</xdr:col>
      <xdr:colOff>9525</xdr:colOff>
      <xdr:row>38</xdr:row>
      <xdr:rowOff>105228</xdr:rowOff>
    </xdr:to>
    <xdr:cxnSp macro="">
      <xdr:nvCxnSpPr>
        <xdr:cNvPr id="77" name="直線コネクタ 76"/>
        <xdr:cNvCxnSpPr/>
      </xdr:nvCxnSpPr>
      <xdr:spPr>
        <a:xfrm flipV="1">
          <a:off x="1320800" y="6533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87" name="楕円 86"/>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62791</xdr:rowOff>
    </xdr:from>
    <xdr:ext cx="762000" cy="259045"/>
    <xdr:sp macro="" textlink="">
      <xdr:nvSpPr>
        <xdr:cNvPr id="88"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84364</xdr:rowOff>
    </xdr:from>
    <xdr:to>
      <xdr:col>15</xdr:col>
      <xdr:colOff>149225</xdr:colOff>
      <xdr:row>38</xdr:row>
      <xdr:rowOff>14514</xdr:rowOff>
    </xdr:to>
    <xdr:sp macro="" textlink="">
      <xdr:nvSpPr>
        <xdr:cNvPr id="91" name="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170742</xdr:rowOff>
    </xdr:from>
    <xdr:ext cx="762000" cy="259045"/>
    <xdr:sp macro="" textlink="">
      <xdr:nvSpPr>
        <xdr:cNvPr id="92" name="テキスト ボックス 91"/>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138793</xdr:rowOff>
    </xdr:from>
    <xdr:to>
      <xdr:col>11</xdr:col>
      <xdr:colOff>60325</xdr:colOff>
      <xdr:row>38</xdr:row>
      <xdr:rowOff>68943</xdr:rowOff>
    </xdr:to>
    <xdr:sp macro="" textlink="">
      <xdr:nvSpPr>
        <xdr:cNvPr id="93" name="楕円 92"/>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94" name="テキスト ボックス 93"/>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54428</xdr:rowOff>
    </xdr:from>
    <xdr:to>
      <xdr:col>6</xdr:col>
      <xdr:colOff>171450</xdr:colOff>
      <xdr:row>38</xdr:row>
      <xdr:rowOff>156028</xdr:rowOff>
    </xdr:to>
    <xdr:sp macro="" textlink="">
      <xdr:nvSpPr>
        <xdr:cNvPr id="95" name="楕円 94"/>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140805</xdr:rowOff>
    </xdr:from>
    <xdr:ext cx="762000" cy="259045"/>
    <xdr:sp macro="" textlink="">
      <xdr:nvSpPr>
        <xdr:cNvPr id="96" name="テキスト ボックス 95"/>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年度間で多少のばらつきはあるものの、ほぼ横ばい状態であり、類似団体平均も下回っており、令和４年度は予防接種・結核検診委託料などが増加したことにより、比率は増加している。</a:t>
          </a:r>
        </a:p>
        <a:p>
          <a:r>
            <a:rPr kumimoji="1" lang="ja-JP" altLang="en-US" sz="1100">
              <a:latin typeface="ＭＳ Ｐゴシック" panose="020B0600070205080204" pitchFamily="50" charset="-128"/>
              <a:ea typeface="ＭＳ Ｐゴシック" panose="020B0600070205080204" pitchFamily="50" charset="-128"/>
            </a:rPr>
            <a:t>今後も、行財政改革のさらなる推進により業務の効率化、節減に取り組みながら、この水準を維持できるよう努める。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149860</xdr:rowOff>
    </xdr:to>
    <xdr:cxnSp macro="">
      <xdr:nvCxnSpPr>
        <xdr:cNvPr id="129" name="直線コネクタ 128"/>
        <xdr:cNvCxnSpPr/>
      </xdr:nvCxnSpPr>
      <xdr:spPr>
        <a:xfrm>
          <a:off x="15671800" y="24282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142240</xdr:rowOff>
    </xdr:to>
    <xdr:cxnSp macro="">
      <xdr:nvCxnSpPr>
        <xdr:cNvPr id="132" name="直線コネクタ 131"/>
        <xdr:cNvCxnSpPr/>
      </xdr:nvCxnSpPr>
      <xdr:spPr>
        <a:xfrm flipV="1">
          <a:off x="14782800" y="242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142240</xdr:rowOff>
    </xdr:to>
    <xdr:cxnSp macro="">
      <xdr:nvCxnSpPr>
        <xdr:cNvPr id="135" name="直線コネクタ 134"/>
        <xdr:cNvCxnSpPr/>
      </xdr:nvCxnSpPr>
      <xdr:spPr>
        <a:xfrm>
          <a:off x="13893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157480</xdr:rowOff>
    </xdr:to>
    <xdr:cxnSp macro="">
      <xdr:nvCxnSpPr>
        <xdr:cNvPr id="138" name="直線コネクタ 137"/>
        <xdr:cNvCxnSpPr/>
      </xdr:nvCxnSpPr>
      <xdr:spPr>
        <a:xfrm flipV="1">
          <a:off x="13004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8" name="楕円 147"/>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9" name="物件費該当値テキスト"/>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50" name="楕円 149"/>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51" name="テキスト ボックス 150"/>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2" name="楕円 151"/>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3" name="テキスト ボックス 152"/>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4" name="楕円 153"/>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5" name="テキスト ボックス 154"/>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6" name="楕円 155"/>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7" name="テキスト ボックス 156"/>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類似団体平均とほぼ同じように推移し、近年は減少傾向にある。</a:t>
          </a:r>
        </a:p>
        <a:p>
          <a:r>
            <a:rPr kumimoji="1" lang="ja-JP" altLang="en-US" sz="1100">
              <a:latin typeface="ＭＳ Ｐゴシック" panose="020B0600070205080204" pitchFamily="50" charset="-128"/>
              <a:ea typeface="ＭＳ Ｐゴシック" panose="020B0600070205080204" pitchFamily="50" charset="-128"/>
            </a:rPr>
            <a:t>　義務的経費の一つであり、今後は増加することも考えられるため、財政運営に支障が出ないように他の経費を更に圧縮することもさることながら、抜本的な制度の見直しが求められる。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159657</xdr:rowOff>
    </xdr:to>
    <xdr:cxnSp macro="">
      <xdr:nvCxnSpPr>
        <xdr:cNvPr id="192" name="直線コネクタ 191"/>
        <xdr:cNvCxnSpPr/>
      </xdr:nvCxnSpPr>
      <xdr:spPr>
        <a:xfrm>
          <a:off x="3987800" y="97118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127000</xdr:rowOff>
    </xdr:to>
    <xdr:cxnSp macro="">
      <xdr:nvCxnSpPr>
        <xdr:cNvPr id="195" name="直線コネクタ 194"/>
        <xdr:cNvCxnSpPr/>
      </xdr:nvCxnSpPr>
      <xdr:spPr>
        <a:xfrm flipV="1">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8" name="直線コネクタ 197"/>
        <xdr:cNvCxnSpPr/>
      </xdr:nvCxnSpPr>
      <xdr:spPr>
        <a:xfrm flipV="1">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102507</xdr:rowOff>
    </xdr:to>
    <xdr:cxnSp macro="">
      <xdr:nvCxnSpPr>
        <xdr:cNvPr id="201" name="直線コネクタ 200"/>
        <xdr:cNvCxnSpPr/>
      </xdr:nvCxnSpPr>
      <xdr:spPr>
        <a:xfrm flipV="1">
          <a:off x="1320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0" name="テキスト ボックス 219"/>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維持補修費、貸付金、繰出金が該当し、令和４年度については道路維持補修費の増加により、前年度より増加する結果となった。</a:t>
          </a:r>
        </a:p>
        <a:p>
          <a:r>
            <a:rPr kumimoji="1" lang="ja-JP" altLang="en-US" sz="1100">
              <a:latin typeface="ＭＳ Ｐゴシック" panose="020B0600070205080204" pitchFamily="50" charset="-128"/>
              <a:ea typeface="ＭＳ Ｐゴシック" panose="020B0600070205080204" pitchFamily="50" charset="-128"/>
            </a:rPr>
            <a:t>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168910</xdr:rowOff>
    </xdr:to>
    <xdr:cxnSp macro="">
      <xdr:nvCxnSpPr>
        <xdr:cNvPr id="253" name="直線コネクタ 252"/>
        <xdr:cNvCxnSpPr/>
      </xdr:nvCxnSpPr>
      <xdr:spPr>
        <a:xfrm>
          <a:off x="15671800" y="9499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138430</xdr:rowOff>
    </xdr:to>
    <xdr:cxnSp macro="">
      <xdr:nvCxnSpPr>
        <xdr:cNvPr id="256" name="直線コネクタ 255"/>
        <xdr:cNvCxnSpPr/>
      </xdr:nvCxnSpPr>
      <xdr:spPr>
        <a:xfrm flipV="1">
          <a:off x="14782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9" name="直線コネクタ 258"/>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161290</xdr:rowOff>
    </xdr:to>
    <xdr:cxnSp macro="">
      <xdr:nvCxnSpPr>
        <xdr:cNvPr id="262" name="直線コネクタ 261"/>
        <xdr:cNvCxnSpPr/>
      </xdr:nvCxnSpPr>
      <xdr:spPr>
        <a:xfrm>
          <a:off x="13004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2" name="楕円 27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3"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7" name="テキスト ボックス 276"/>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80" name="楕円 279"/>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81" name="テキスト ボックス 280"/>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令和４年度は前年度より増加する結果となり、依然として類似団体平均を大きく上回っており、本町の財政状況に最も大きな影響を与えている。</a:t>
          </a:r>
        </a:p>
        <a:p>
          <a:r>
            <a:rPr kumimoji="1" lang="ja-JP" altLang="en-US" sz="1100">
              <a:latin typeface="ＭＳ Ｐゴシック" panose="020B0600070205080204" pitchFamily="50" charset="-128"/>
              <a:ea typeface="ＭＳ Ｐゴシック" panose="020B0600070205080204" pitchFamily="50" charset="-128"/>
            </a:rPr>
            <a:t>　南和広域衛生組合や奈良県広域消防組合、南和広域医療企業団、さくら広域環境衛生組合への負担金、下水道事業会計に係る繰出金（補助金）が多くの割合を占めている。</a:t>
          </a:r>
        </a:p>
        <a:p>
          <a:r>
            <a:rPr kumimoji="1" lang="ja-JP" altLang="en-US" sz="1100">
              <a:latin typeface="ＭＳ Ｐゴシック" panose="020B0600070205080204" pitchFamily="50" charset="-128"/>
              <a:ea typeface="ＭＳ Ｐゴシック" panose="020B0600070205080204" pitchFamily="50" charset="-128"/>
            </a:rPr>
            <a:t>　今後は、補助金の効果が低いものなどを精査し縮小することや一部事務組合負担金の負担割合の見直しを検討していくこと等により削減を行っていく。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41275</xdr:rowOff>
    </xdr:from>
    <xdr:to>
      <xdr:col>82</xdr:col>
      <xdr:colOff>107950</xdr:colOff>
      <xdr:row>39</xdr:row>
      <xdr:rowOff>144145</xdr:rowOff>
    </xdr:to>
    <xdr:cxnSp macro="">
      <xdr:nvCxnSpPr>
        <xdr:cNvPr id="305" name="直線コネクタ 304"/>
        <xdr:cNvCxnSpPr/>
      </xdr:nvCxnSpPr>
      <xdr:spPr>
        <a:xfrm flipV="1">
          <a:off x="16510000" y="569912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116222</xdr:rowOff>
    </xdr:from>
    <xdr:ext cx="762000" cy="259045"/>
    <xdr:sp macro="" textlink="">
      <xdr:nvSpPr>
        <xdr:cNvPr id="306" name="補助費等最小値テキスト"/>
        <xdr:cNvSpPr txBox="1"/>
      </xdr:nvSpPr>
      <xdr:spPr>
        <a:xfrm>
          <a:off x="16598900" y="680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144145</xdr:rowOff>
    </xdr:from>
    <xdr:to>
      <xdr:col>82</xdr:col>
      <xdr:colOff>196850</xdr:colOff>
      <xdr:row>39</xdr:row>
      <xdr:rowOff>144145</xdr:rowOff>
    </xdr:to>
    <xdr:cxnSp macro="">
      <xdr:nvCxnSpPr>
        <xdr:cNvPr id="307" name="直線コネクタ 306"/>
        <xdr:cNvCxnSpPr/>
      </xdr:nvCxnSpPr>
      <xdr:spPr>
        <a:xfrm>
          <a:off x="16421100" y="6830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127652</xdr:rowOff>
    </xdr:from>
    <xdr:ext cx="762000" cy="259045"/>
    <xdr:sp macro="" textlink="">
      <xdr:nvSpPr>
        <xdr:cNvPr id="308" name="補助費等最大値テキスト"/>
        <xdr:cNvSpPr txBox="1"/>
      </xdr:nvSpPr>
      <xdr:spPr>
        <a:xfrm>
          <a:off x="16598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41275</xdr:rowOff>
    </xdr:from>
    <xdr:to>
      <xdr:col>82</xdr:col>
      <xdr:colOff>196850</xdr:colOff>
      <xdr:row>33</xdr:row>
      <xdr:rowOff>41275</xdr:rowOff>
    </xdr:to>
    <xdr:cxnSp macro="">
      <xdr:nvCxnSpPr>
        <xdr:cNvPr id="309" name="直線コネクタ 308"/>
        <xdr:cNvCxnSpPr/>
      </xdr:nvCxnSpPr>
      <xdr:spPr>
        <a:xfrm>
          <a:off x="16421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64135</xdr:rowOff>
    </xdr:from>
    <xdr:to>
      <xdr:col>82</xdr:col>
      <xdr:colOff>107950</xdr:colOff>
      <xdr:row>39</xdr:row>
      <xdr:rowOff>144145</xdr:rowOff>
    </xdr:to>
    <xdr:cxnSp macro="">
      <xdr:nvCxnSpPr>
        <xdr:cNvPr id="310" name="直線コネクタ 309"/>
        <xdr:cNvCxnSpPr/>
      </xdr:nvCxnSpPr>
      <xdr:spPr>
        <a:xfrm>
          <a:off x="15671800" y="675068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81297</xdr:rowOff>
    </xdr:from>
    <xdr:ext cx="762000" cy="259045"/>
    <xdr:sp macro="" textlink="">
      <xdr:nvSpPr>
        <xdr:cNvPr id="311" name="補助費等平均値テキスト"/>
        <xdr:cNvSpPr txBox="1"/>
      </xdr:nvSpPr>
      <xdr:spPr>
        <a:xfrm>
          <a:off x="16598900" y="5910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2" name="フローチャート: 判断 311"/>
        <xdr:cNvSpPr/>
      </xdr:nvSpPr>
      <xdr:spPr>
        <a:xfrm>
          <a:off x="16459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64135</xdr:rowOff>
    </xdr:from>
    <xdr:to>
      <xdr:col>78</xdr:col>
      <xdr:colOff>69850</xdr:colOff>
      <xdr:row>39</xdr:row>
      <xdr:rowOff>115570</xdr:rowOff>
    </xdr:to>
    <xdr:cxnSp macro="">
      <xdr:nvCxnSpPr>
        <xdr:cNvPr id="313" name="直線コネクタ 312"/>
        <xdr:cNvCxnSpPr/>
      </xdr:nvCxnSpPr>
      <xdr:spPr>
        <a:xfrm flipV="1">
          <a:off x="14782800" y="67506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1905</xdr:rowOff>
    </xdr:from>
    <xdr:to>
      <xdr:col>78</xdr:col>
      <xdr:colOff>120650</xdr:colOff>
      <xdr:row>35</xdr:row>
      <xdr:rowOff>103505</xdr:rowOff>
    </xdr:to>
    <xdr:sp macro="" textlink="">
      <xdr:nvSpPr>
        <xdr:cNvPr id="314" name="フローチャート: 判断 313"/>
        <xdr:cNvSpPr/>
      </xdr:nvSpPr>
      <xdr:spPr>
        <a:xfrm>
          <a:off x="15621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113682</xdr:rowOff>
    </xdr:from>
    <xdr:ext cx="736600" cy="259045"/>
    <xdr:sp macro="" textlink="">
      <xdr:nvSpPr>
        <xdr:cNvPr id="315" name="テキスト ボックス 314"/>
        <xdr:cNvSpPr txBox="1"/>
      </xdr:nvSpPr>
      <xdr:spPr>
        <a:xfrm>
          <a:off x="15290800" y="577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40</xdr:row>
      <xdr:rowOff>104140</xdr:rowOff>
    </xdr:to>
    <xdr:cxnSp macro="">
      <xdr:nvCxnSpPr>
        <xdr:cNvPr id="316" name="直線コネクタ 315"/>
        <xdr:cNvCxnSpPr/>
      </xdr:nvCxnSpPr>
      <xdr:spPr>
        <a:xfrm flipV="1">
          <a:off x="13893800" y="6802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17" name="フローチャート: 判断 316"/>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18" name="テキスト ボックス 317"/>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104140</xdr:rowOff>
    </xdr:from>
    <xdr:to>
      <xdr:col>69</xdr:col>
      <xdr:colOff>92075</xdr:colOff>
      <xdr:row>41</xdr:row>
      <xdr:rowOff>86995</xdr:rowOff>
    </xdr:to>
    <xdr:cxnSp macro="">
      <xdr:nvCxnSpPr>
        <xdr:cNvPr id="319" name="直線コネクタ 318"/>
        <xdr:cNvCxnSpPr/>
      </xdr:nvCxnSpPr>
      <xdr:spPr>
        <a:xfrm flipV="1">
          <a:off x="13004800" y="696214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xdr:rowOff>
    </xdr:from>
    <xdr:to>
      <xdr:col>65</xdr:col>
      <xdr:colOff>53975</xdr:colOff>
      <xdr:row>35</xdr:row>
      <xdr:rowOff>109220</xdr:rowOff>
    </xdr:to>
    <xdr:sp macro="" textlink="">
      <xdr:nvSpPr>
        <xdr:cNvPr id="322" name="フローチャート: 判断 321"/>
        <xdr:cNvSpPr/>
      </xdr:nvSpPr>
      <xdr:spPr>
        <a:xfrm>
          <a:off x="12954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119397</xdr:rowOff>
    </xdr:from>
    <xdr:ext cx="762000" cy="259045"/>
    <xdr:sp macro="" textlink="">
      <xdr:nvSpPr>
        <xdr:cNvPr id="323" name="テキスト ボックス 322"/>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93345</xdr:rowOff>
    </xdr:from>
    <xdr:to>
      <xdr:col>82</xdr:col>
      <xdr:colOff>158750</xdr:colOff>
      <xdr:row>40</xdr:row>
      <xdr:rowOff>23495</xdr:rowOff>
    </xdr:to>
    <xdr:sp macro="" textlink="">
      <xdr:nvSpPr>
        <xdr:cNvPr id="329" name="楕円 328"/>
        <xdr:cNvSpPr/>
      </xdr:nvSpPr>
      <xdr:spPr>
        <a:xfrm>
          <a:off x="164592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1922</xdr:rowOff>
    </xdr:from>
    <xdr:ext cx="762000" cy="259045"/>
    <xdr:sp macro="" textlink="">
      <xdr:nvSpPr>
        <xdr:cNvPr id="330" name="補助費等該当値テキスト"/>
        <xdr:cNvSpPr txBox="1"/>
      </xdr:nvSpPr>
      <xdr:spPr>
        <a:xfrm>
          <a:off x="16598900" y="668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xdr:rowOff>
    </xdr:from>
    <xdr:to>
      <xdr:col>78</xdr:col>
      <xdr:colOff>120650</xdr:colOff>
      <xdr:row>39</xdr:row>
      <xdr:rowOff>114935</xdr:rowOff>
    </xdr:to>
    <xdr:sp macro="" textlink="">
      <xdr:nvSpPr>
        <xdr:cNvPr id="331" name="楕円 330"/>
        <xdr:cNvSpPr/>
      </xdr:nvSpPr>
      <xdr:spPr>
        <a:xfrm>
          <a:off x="15621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99712</xdr:rowOff>
    </xdr:from>
    <xdr:ext cx="736600" cy="259045"/>
    <xdr:sp macro="" textlink="">
      <xdr:nvSpPr>
        <xdr:cNvPr id="332" name="テキスト ボックス 331"/>
        <xdr:cNvSpPr txBox="1"/>
      </xdr:nvSpPr>
      <xdr:spPr>
        <a:xfrm>
          <a:off x="15290800" y="678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3" name="楕円 332"/>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4" name="テキスト ボックス 333"/>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35" name="楕円 334"/>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36" name="テキスト ボックス 335"/>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36195</xdr:rowOff>
    </xdr:from>
    <xdr:to>
      <xdr:col>65</xdr:col>
      <xdr:colOff>53975</xdr:colOff>
      <xdr:row>41</xdr:row>
      <xdr:rowOff>137795</xdr:rowOff>
    </xdr:to>
    <xdr:sp macro="" textlink="">
      <xdr:nvSpPr>
        <xdr:cNvPr id="337" name="楕円 336"/>
        <xdr:cNvSpPr/>
      </xdr:nvSpPr>
      <xdr:spPr>
        <a:xfrm>
          <a:off x="129540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122572</xdr:rowOff>
    </xdr:from>
    <xdr:ext cx="762000" cy="259045"/>
    <xdr:sp macro="" textlink="">
      <xdr:nvSpPr>
        <xdr:cNvPr id="338" name="テキスト ボックス 337"/>
        <xdr:cNvSpPr txBox="1"/>
      </xdr:nvSpPr>
      <xdr:spPr>
        <a:xfrm>
          <a:off x="12623800" y="71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令和４年度は前年度とほぼ横ばいであり、類似団体平均を下回っている。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今後はさくら広域環境衛生組合のごみ処理施設事業や大淀町立保育所型認定こども園新営事業など高額起債の元金返済が始まるため増加していくと考えられる。</a:t>
          </a:r>
        </a:p>
        <a:p>
          <a:r>
            <a:rPr kumimoji="1" lang="ja-JP" altLang="en-US" sz="1100">
              <a:latin typeface="ＭＳ Ｐゴシック" panose="020B0600070205080204" pitchFamily="50" charset="-128"/>
              <a:ea typeface="ＭＳ Ｐゴシック" panose="020B0600070205080204" pitchFamily="50" charset="-128"/>
            </a:rPr>
            <a:t>　この水準を維持していくために、新規発行においてはこれまで以上に十分精査しながら事業を実施していく必要がある。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3" name="直線コネクタ 362"/>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4"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5" name="直線コネクタ 364"/>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6"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7" name="直線コネクタ 366"/>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159004</xdr:rowOff>
    </xdr:to>
    <xdr:cxnSp macro="">
      <xdr:nvCxnSpPr>
        <xdr:cNvPr id="368" name="直線コネクタ 367"/>
        <xdr:cNvCxnSpPr/>
      </xdr:nvCxnSpPr>
      <xdr:spPr>
        <a:xfrm>
          <a:off x="3987800" y="131434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9"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0" name="フローチャート: 判断 369"/>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136144</xdr:rowOff>
    </xdr:to>
    <xdr:cxnSp macro="">
      <xdr:nvCxnSpPr>
        <xdr:cNvPr id="371" name="直線コネクタ 370"/>
        <xdr:cNvCxnSpPr/>
      </xdr:nvCxnSpPr>
      <xdr:spPr>
        <a:xfrm flipV="1">
          <a:off x="3098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2" name="フローチャート: 判断 371"/>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3" name="テキスト ボックス 372"/>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140715</xdr:rowOff>
    </xdr:to>
    <xdr:cxnSp macro="">
      <xdr:nvCxnSpPr>
        <xdr:cNvPr id="374" name="直線コネクタ 373"/>
        <xdr:cNvCxnSpPr/>
      </xdr:nvCxnSpPr>
      <xdr:spPr>
        <a:xfrm flipV="1">
          <a:off x="2209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5" name="フローチャート: 判断 374"/>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76" name="テキスト ボックス 375"/>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140715</xdr:rowOff>
    </xdr:to>
    <xdr:cxnSp macro="">
      <xdr:nvCxnSpPr>
        <xdr:cNvPr id="377" name="直線コネクタ 376"/>
        <xdr:cNvCxnSpPr/>
      </xdr:nvCxnSpPr>
      <xdr:spPr>
        <a:xfrm>
          <a:off x="1320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8" name="フローチャート: 判断 377"/>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9" name="テキスト ボックス 378"/>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1" name="テキスト ボックス 380"/>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7" name="楕円 386"/>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8"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9" name="楕円 388"/>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0" name="テキスト ボックス 389"/>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1" name="楕円 390"/>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2" name="テキスト ボックス 391"/>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5" name="楕円 394"/>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6" name="テキスト ボックス 395"/>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以降良化に転じていたが、令和４年度においては前年度より悪化する結果となり、依然として類似団体平均を上回っている。これは、経常経費のうちで多くの割合を占める一部事務組合負担金によるところが大きな要因となっている。</a:t>
          </a:r>
        </a:p>
        <a:p>
          <a:r>
            <a:rPr kumimoji="1" lang="ja-JP" altLang="en-US" sz="1100">
              <a:latin typeface="ＭＳ Ｐゴシック" panose="020B0600070205080204" pitchFamily="50" charset="-128"/>
              <a:ea typeface="ＭＳ Ｐゴシック" panose="020B0600070205080204" pitchFamily="50" charset="-128"/>
            </a:rPr>
            <a:t>　今後は、行財政改革のさらなる推進により業務の効率化、節減に取り組むとともに、これらの経費が削減できるよう努める。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2" name="直線コネクタ 421"/>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3"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4" name="直線コネクタ 423"/>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5"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6" name="直線コネクタ 425"/>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12700</xdr:rowOff>
    </xdr:to>
    <xdr:cxnSp macro="">
      <xdr:nvCxnSpPr>
        <xdr:cNvPr id="427" name="直線コネクタ 426"/>
        <xdr:cNvCxnSpPr/>
      </xdr:nvCxnSpPr>
      <xdr:spPr>
        <a:xfrm>
          <a:off x="15671800" y="1318463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28"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29" name="フローチャート: 判断 428"/>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78</xdr:row>
      <xdr:rowOff>117856</xdr:rowOff>
    </xdr:to>
    <xdr:cxnSp macro="">
      <xdr:nvCxnSpPr>
        <xdr:cNvPr id="430" name="直線コネクタ 429"/>
        <xdr:cNvCxnSpPr/>
      </xdr:nvCxnSpPr>
      <xdr:spPr>
        <a:xfrm flipV="1">
          <a:off x="14782800" y="1318463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1" name="フローチャート: 判断 430"/>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2" name="テキスト ボックス 43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138430</xdr:rowOff>
    </xdr:to>
    <xdr:cxnSp macro="">
      <xdr:nvCxnSpPr>
        <xdr:cNvPr id="433" name="直線コネクタ 432"/>
        <xdr:cNvCxnSpPr/>
      </xdr:nvCxnSpPr>
      <xdr:spPr>
        <a:xfrm flipV="1">
          <a:off x="13893800" y="134909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34" name="フローチャート: 判断 433"/>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35" name="テキスト ボックス 434"/>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149861</xdr:rowOff>
    </xdr:to>
    <xdr:cxnSp macro="">
      <xdr:nvCxnSpPr>
        <xdr:cNvPr id="436" name="直線コネクタ 435"/>
        <xdr:cNvCxnSpPr/>
      </xdr:nvCxnSpPr>
      <xdr:spPr>
        <a:xfrm flipV="1">
          <a:off x="13004800" y="136829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7" name="フローチャート: 判断 436"/>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8" name="テキスト ボックス 437"/>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9" name="フローチャート: 判断 438"/>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0" name="テキスト ボックス 439"/>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8" name="楕円 447"/>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49" name="テキスト ボックス 448"/>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0" name="楕円 449"/>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1" name="テキスト ボックス 450"/>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2" name="楕円 451"/>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3" name="テキスト ボックス 452"/>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99061</xdr:rowOff>
    </xdr:from>
    <xdr:to>
      <xdr:col>65</xdr:col>
      <xdr:colOff>53975</xdr:colOff>
      <xdr:row>81</xdr:row>
      <xdr:rowOff>29211</xdr:rowOff>
    </xdr:to>
    <xdr:sp macro="" textlink="">
      <xdr:nvSpPr>
        <xdr:cNvPr id="454" name="楕円 453"/>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13988</xdr:rowOff>
    </xdr:from>
    <xdr:ext cx="762000" cy="259045"/>
    <xdr:sp macro="" textlink="">
      <xdr:nvSpPr>
        <xdr:cNvPr id="455" name="テキスト ボックス 454"/>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39675</xdr:rowOff>
    </xdr:from>
    <xdr:to>
      <xdr:col>29</xdr:col>
      <xdr:colOff>127000</xdr:colOff>
      <xdr:row>16</xdr:row>
      <xdr:rowOff>52870</xdr:rowOff>
    </xdr:to>
    <xdr:cxnSp macro="">
      <xdr:nvCxnSpPr>
        <xdr:cNvPr id="50" name="直線コネクタ 49"/>
        <xdr:cNvCxnSpPr/>
      </xdr:nvCxnSpPr>
      <xdr:spPr bwMode="auto">
        <a:xfrm flipV="1">
          <a:off x="5003800" y="2830500"/>
          <a:ext cx="647700" cy="1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52870</xdr:rowOff>
    </xdr:from>
    <xdr:to>
      <xdr:col>26</xdr:col>
      <xdr:colOff>50800</xdr:colOff>
      <xdr:row>16</xdr:row>
      <xdr:rowOff>69266</xdr:rowOff>
    </xdr:to>
    <xdr:cxnSp macro="">
      <xdr:nvCxnSpPr>
        <xdr:cNvPr id="53" name="直線コネクタ 52"/>
        <xdr:cNvCxnSpPr/>
      </xdr:nvCxnSpPr>
      <xdr:spPr bwMode="auto">
        <a:xfrm flipV="1">
          <a:off x="4305300" y="2843695"/>
          <a:ext cx="698500" cy="16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4839</xdr:rowOff>
    </xdr:from>
    <xdr:to>
      <xdr:col>22</xdr:col>
      <xdr:colOff>114300</xdr:colOff>
      <xdr:row>16</xdr:row>
      <xdr:rowOff>69266</xdr:rowOff>
    </xdr:to>
    <xdr:cxnSp macro="">
      <xdr:nvCxnSpPr>
        <xdr:cNvPr id="56" name="直線コネクタ 55"/>
        <xdr:cNvCxnSpPr/>
      </xdr:nvCxnSpPr>
      <xdr:spPr bwMode="auto">
        <a:xfrm>
          <a:off x="3606800" y="2795664"/>
          <a:ext cx="6985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4839</xdr:rowOff>
    </xdr:from>
    <xdr:to>
      <xdr:col>18</xdr:col>
      <xdr:colOff>177800</xdr:colOff>
      <xdr:row>16</xdr:row>
      <xdr:rowOff>6274</xdr:rowOff>
    </xdr:to>
    <xdr:cxnSp macro="">
      <xdr:nvCxnSpPr>
        <xdr:cNvPr id="59" name="直線コネクタ 58"/>
        <xdr:cNvCxnSpPr/>
      </xdr:nvCxnSpPr>
      <xdr:spPr bwMode="auto">
        <a:xfrm flipV="1">
          <a:off x="2908300" y="2795664"/>
          <a:ext cx="698500" cy="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160325</xdr:rowOff>
    </xdr:from>
    <xdr:to>
      <xdr:col>29</xdr:col>
      <xdr:colOff>177800</xdr:colOff>
      <xdr:row>16</xdr:row>
      <xdr:rowOff>90475</xdr:rowOff>
    </xdr:to>
    <xdr:sp macro="" textlink="">
      <xdr:nvSpPr>
        <xdr:cNvPr id="69" name="楕円 68"/>
        <xdr:cNvSpPr/>
      </xdr:nvSpPr>
      <xdr:spPr bwMode="auto">
        <a:xfrm>
          <a:off x="5600700" y="277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5402</xdr:rowOff>
    </xdr:from>
    <xdr:ext cx="762000" cy="259045"/>
    <xdr:sp macro="" textlink="">
      <xdr:nvSpPr>
        <xdr:cNvPr id="70" name="人口1人当たり決算額の推移該当値テキスト130"/>
        <xdr:cNvSpPr txBox="1"/>
      </xdr:nvSpPr>
      <xdr:spPr>
        <a:xfrm>
          <a:off x="5740400" y="26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2070</xdr:rowOff>
    </xdr:from>
    <xdr:to>
      <xdr:col>26</xdr:col>
      <xdr:colOff>101600</xdr:colOff>
      <xdr:row>16</xdr:row>
      <xdr:rowOff>103670</xdr:rowOff>
    </xdr:to>
    <xdr:sp macro="" textlink="">
      <xdr:nvSpPr>
        <xdr:cNvPr id="71" name="楕円 70"/>
        <xdr:cNvSpPr/>
      </xdr:nvSpPr>
      <xdr:spPr bwMode="auto">
        <a:xfrm>
          <a:off x="4953000" y="279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113847</xdr:rowOff>
    </xdr:from>
    <xdr:ext cx="736600" cy="259045"/>
    <xdr:sp macro="" textlink="">
      <xdr:nvSpPr>
        <xdr:cNvPr id="72" name="テキスト ボックス 71"/>
        <xdr:cNvSpPr txBox="1"/>
      </xdr:nvSpPr>
      <xdr:spPr>
        <a:xfrm>
          <a:off x="4622800" y="2561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18466</xdr:rowOff>
    </xdr:from>
    <xdr:to>
      <xdr:col>22</xdr:col>
      <xdr:colOff>165100</xdr:colOff>
      <xdr:row>16</xdr:row>
      <xdr:rowOff>120066</xdr:rowOff>
    </xdr:to>
    <xdr:sp macro="" textlink="">
      <xdr:nvSpPr>
        <xdr:cNvPr id="73" name="楕円 72"/>
        <xdr:cNvSpPr/>
      </xdr:nvSpPr>
      <xdr:spPr bwMode="auto">
        <a:xfrm>
          <a:off x="4254500" y="280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130243</xdr:rowOff>
    </xdr:from>
    <xdr:ext cx="762000" cy="259045"/>
    <xdr:sp macro="" textlink="">
      <xdr:nvSpPr>
        <xdr:cNvPr id="74" name="テキスト ボックス 73"/>
        <xdr:cNvSpPr txBox="1"/>
      </xdr:nvSpPr>
      <xdr:spPr>
        <a:xfrm>
          <a:off x="3924300" y="257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125489</xdr:rowOff>
    </xdr:from>
    <xdr:to>
      <xdr:col>19</xdr:col>
      <xdr:colOff>38100</xdr:colOff>
      <xdr:row>16</xdr:row>
      <xdr:rowOff>55639</xdr:rowOff>
    </xdr:to>
    <xdr:sp macro="" textlink="">
      <xdr:nvSpPr>
        <xdr:cNvPr id="75" name="楕円 74"/>
        <xdr:cNvSpPr/>
      </xdr:nvSpPr>
      <xdr:spPr bwMode="auto">
        <a:xfrm>
          <a:off x="3556000" y="274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65816</xdr:rowOff>
    </xdr:from>
    <xdr:ext cx="762000" cy="259045"/>
    <xdr:sp macro="" textlink="">
      <xdr:nvSpPr>
        <xdr:cNvPr id="76" name="テキスト ボックス 75"/>
        <xdr:cNvSpPr txBox="1"/>
      </xdr:nvSpPr>
      <xdr:spPr>
        <a:xfrm>
          <a:off x="3225800" y="251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126924</xdr:rowOff>
    </xdr:from>
    <xdr:to>
      <xdr:col>15</xdr:col>
      <xdr:colOff>101600</xdr:colOff>
      <xdr:row>16</xdr:row>
      <xdr:rowOff>57074</xdr:rowOff>
    </xdr:to>
    <xdr:sp macro="" textlink="">
      <xdr:nvSpPr>
        <xdr:cNvPr id="77" name="楕円 76"/>
        <xdr:cNvSpPr/>
      </xdr:nvSpPr>
      <xdr:spPr bwMode="auto">
        <a:xfrm>
          <a:off x="2857500" y="274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67251</xdr:rowOff>
    </xdr:from>
    <xdr:ext cx="762000" cy="259045"/>
    <xdr:sp macro="" textlink="">
      <xdr:nvSpPr>
        <xdr:cNvPr id="78" name="テキスト ボックス 77"/>
        <xdr:cNvSpPr txBox="1"/>
      </xdr:nvSpPr>
      <xdr:spPr>
        <a:xfrm>
          <a:off x="2527300" y="251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62901</xdr:rowOff>
    </xdr:from>
    <xdr:to>
      <xdr:col>29</xdr:col>
      <xdr:colOff>127000</xdr:colOff>
      <xdr:row>36</xdr:row>
      <xdr:rowOff>81326</xdr:rowOff>
    </xdr:to>
    <xdr:cxnSp macro="">
      <xdr:nvCxnSpPr>
        <xdr:cNvPr id="110" name="直線コネクタ 109"/>
        <xdr:cNvCxnSpPr/>
      </xdr:nvCxnSpPr>
      <xdr:spPr bwMode="auto">
        <a:xfrm flipV="1">
          <a:off x="5003800" y="7016151"/>
          <a:ext cx="6477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67176</xdr:rowOff>
    </xdr:from>
    <xdr:to>
      <xdr:col>26</xdr:col>
      <xdr:colOff>50800</xdr:colOff>
      <xdr:row>36</xdr:row>
      <xdr:rowOff>81326</xdr:rowOff>
    </xdr:to>
    <xdr:cxnSp macro="">
      <xdr:nvCxnSpPr>
        <xdr:cNvPr id="113" name="直線コネクタ 112"/>
        <xdr:cNvCxnSpPr/>
      </xdr:nvCxnSpPr>
      <xdr:spPr bwMode="auto">
        <a:xfrm>
          <a:off x="4305300" y="7020426"/>
          <a:ext cx="698500" cy="1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24633</xdr:rowOff>
    </xdr:from>
    <xdr:to>
      <xdr:col>22</xdr:col>
      <xdr:colOff>114300</xdr:colOff>
      <xdr:row>36</xdr:row>
      <xdr:rowOff>67176</xdr:rowOff>
    </xdr:to>
    <xdr:cxnSp macro="">
      <xdr:nvCxnSpPr>
        <xdr:cNvPr id="116" name="直線コネクタ 115"/>
        <xdr:cNvCxnSpPr/>
      </xdr:nvCxnSpPr>
      <xdr:spPr bwMode="auto">
        <a:xfrm>
          <a:off x="3606800" y="6977883"/>
          <a:ext cx="698500" cy="4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319870</xdr:rowOff>
    </xdr:from>
    <xdr:to>
      <xdr:col>18</xdr:col>
      <xdr:colOff>177800</xdr:colOff>
      <xdr:row>36</xdr:row>
      <xdr:rowOff>24633</xdr:rowOff>
    </xdr:to>
    <xdr:cxnSp macro="">
      <xdr:nvCxnSpPr>
        <xdr:cNvPr id="119" name="直線コネクタ 118"/>
        <xdr:cNvCxnSpPr/>
      </xdr:nvCxnSpPr>
      <xdr:spPr bwMode="auto">
        <a:xfrm>
          <a:off x="2908300" y="6930220"/>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12101</xdr:rowOff>
    </xdr:from>
    <xdr:to>
      <xdr:col>29</xdr:col>
      <xdr:colOff>177800</xdr:colOff>
      <xdr:row>36</xdr:row>
      <xdr:rowOff>113701</xdr:rowOff>
    </xdr:to>
    <xdr:sp macro="" textlink="">
      <xdr:nvSpPr>
        <xdr:cNvPr id="129" name="楕円 128"/>
        <xdr:cNvSpPr/>
      </xdr:nvSpPr>
      <xdr:spPr bwMode="auto">
        <a:xfrm>
          <a:off x="5600700" y="696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327078</xdr:rowOff>
    </xdr:from>
    <xdr:ext cx="762000" cy="259045"/>
    <xdr:sp macro="" textlink="">
      <xdr:nvSpPr>
        <xdr:cNvPr id="130" name="人口1人当たり決算額の推移該当値テキスト445"/>
        <xdr:cNvSpPr txBox="1"/>
      </xdr:nvSpPr>
      <xdr:spPr>
        <a:xfrm>
          <a:off x="5740400" y="693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30526</xdr:rowOff>
    </xdr:from>
    <xdr:to>
      <xdr:col>26</xdr:col>
      <xdr:colOff>101600</xdr:colOff>
      <xdr:row>36</xdr:row>
      <xdr:rowOff>132126</xdr:rowOff>
    </xdr:to>
    <xdr:sp macro="" textlink="">
      <xdr:nvSpPr>
        <xdr:cNvPr id="131" name="楕円 130"/>
        <xdr:cNvSpPr/>
      </xdr:nvSpPr>
      <xdr:spPr bwMode="auto">
        <a:xfrm>
          <a:off x="4953000" y="698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116903</xdr:rowOff>
    </xdr:from>
    <xdr:ext cx="736600" cy="259045"/>
    <xdr:sp macro="" textlink="">
      <xdr:nvSpPr>
        <xdr:cNvPr id="132" name="テキスト ボックス 131"/>
        <xdr:cNvSpPr txBox="1"/>
      </xdr:nvSpPr>
      <xdr:spPr>
        <a:xfrm>
          <a:off x="4622800" y="7070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16376</xdr:rowOff>
    </xdr:from>
    <xdr:to>
      <xdr:col>22</xdr:col>
      <xdr:colOff>165100</xdr:colOff>
      <xdr:row>36</xdr:row>
      <xdr:rowOff>117976</xdr:rowOff>
    </xdr:to>
    <xdr:sp macro="" textlink="">
      <xdr:nvSpPr>
        <xdr:cNvPr id="133" name="楕円 132"/>
        <xdr:cNvSpPr/>
      </xdr:nvSpPr>
      <xdr:spPr bwMode="auto">
        <a:xfrm>
          <a:off x="4254500" y="696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128153</xdr:rowOff>
    </xdr:from>
    <xdr:ext cx="762000" cy="259045"/>
    <xdr:sp macro="" textlink="">
      <xdr:nvSpPr>
        <xdr:cNvPr id="134" name="テキスト ボックス 133"/>
        <xdr:cNvSpPr txBox="1"/>
      </xdr:nvSpPr>
      <xdr:spPr>
        <a:xfrm>
          <a:off x="3924300" y="673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316733</xdr:rowOff>
    </xdr:from>
    <xdr:to>
      <xdr:col>19</xdr:col>
      <xdr:colOff>38100</xdr:colOff>
      <xdr:row>36</xdr:row>
      <xdr:rowOff>75433</xdr:rowOff>
    </xdr:to>
    <xdr:sp macro="" textlink="">
      <xdr:nvSpPr>
        <xdr:cNvPr id="135" name="楕円 134"/>
        <xdr:cNvSpPr/>
      </xdr:nvSpPr>
      <xdr:spPr bwMode="auto">
        <a:xfrm>
          <a:off x="3556000" y="692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85610</xdr:rowOff>
    </xdr:from>
    <xdr:ext cx="762000" cy="259045"/>
    <xdr:sp macro="" textlink="">
      <xdr:nvSpPr>
        <xdr:cNvPr id="136" name="テキスト ボックス 135"/>
        <xdr:cNvSpPr txBox="1"/>
      </xdr:nvSpPr>
      <xdr:spPr>
        <a:xfrm>
          <a:off x="3225800" y="66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269070</xdr:rowOff>
    </xdr:from>
    <xdr:to>
      <xdr:col>15</xdr:col>
      <xdr:colOff>101600</xdr:colOff>
      <xdr:row>36</xdr:row>
      <xdr:rowOff>27770</xdr:rowOff>
    </xdr:to>
    <xdr:sp macro="" textlink="">
      <xdr:nvSpPr>
        <xdr:cNvPr id="137" name="楕円 136"/>
        <xdr:cNvSpPr/>
      </xdr:nvSpPr>
      <xdr:spPr bwMode="auto">
        <a:xfrm>
          <a:off x="2857500" y="687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37947</xdr:rowOff>
    </xdr:from>
    <xdr:ext cx="762000" cy="259045"/>
    <xdr:sp macro="" textlink="">
      <xdr:nvSpPr>
        <xdr:cNvPr id="138" name="テキスト ボックス 137"/>
        <xdr:cNvSpPr txBox="1"/>
      </xdr:nvSpPr>
      <xdr:spPr>
        <a:xfrm>
          <a:off x="2527300" y="66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16,438
16,124
38.10
10,225,630
9,939,286
204,325
5,037,886
6,828,097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72034</xdr:rowOff>
    </xdr:from>
    <xdr:to>
      <xdr:col>24</xdr:col>
      <xdr:colOff>63500</xdr:colOff>
      <xdr:row>35</xdr:row>
      <xdr:rowOff>83822</xdr:rowOff>
    </xdr:to>
    <xdr:cxnSp macro="">
      <xdr:nvCxnSpPr>
        <xdr:cNvPr id="65" name="直線コネクタ 64"/>
        <xdr:cNvCxnSpPr/>
      </xdr:nvCxnSpPr>
      <xdr:spPr>
        <a:xfrm flipV="1">
          <a:off x="3797300" y="6072784"/>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38016</xdr:rowOff>
    </xdr:from>
    <xdr:to>
      <xdr:col>19</xdr:col>
      <xdr:colOff>177800</xdr:colOff>
      <xdr:row>35</xdr:row>
      <xdr:rowOff>83822</xdr:rowOff>
    </xdr:to>
    <xdr:cxnSp macro="">
      <xdr:nvCxnSpPr>
        <xdr:cNvPr id="68" name="直線コネクタ 67"/>
        <xdr:cNvCxnSpPr/>
      </xdr:nvCxnSpPr>
      <xdr:spPr>
        <a:xfrm>
          <a:off x="2908300" y="6038766"/>
          <a:ext cx="8890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38016</xdr:rowOff>
    </xdr:from>
    <xdr:to>
      <xdr:col>15</xdr:col>
      <xdr:colOff>50800</xdr:colOff>
      <xdr:row>36</xdr:row>
      <xdr:rowOff>12984</xdr:rowOff>
    </xdr:to>
    <xdr:cxnSp macro="">
      <xdr:nvCxnSpPr>
        <xdr:cNvPr id="71" name="直線コネクタ 70"/>
        <xdr:cNvCxnSpPr/>
      </xdr:nvCxnSpPr>
      <xdr:spPr>
        <a:xfrm flipV="1">
          <a:off x="2019300" y="6038766"/>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12984</xdr:rowOff>
    </xdr:from>
    <xdr:to>
      <xdr:col>10</xdr:col>
      <xdr:colOff>114300</xdr:colOff>
      <xdr:row>36</xdr:row>
      <xdr:rowOff>22171</xdr:rowOff>
    </xdr:to>
    <xdr:cxnSp macro="">
      <xdr:nvCxnSpPr>
        <xdr:cNvPr id="74" name="直線コネクタ 73"/>
        <xdr:cNvCxnSpPr/>
      </xdr:nvCxnSpPr>
      <xdr:spPr>
        <a:xfrm flipV="1">
          <a:off x="1130300" y="618518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21234</xdr:rowOff>
    </xdr:from>
    <xdr:to>
      <xdr:col>24</xdr:col>
      <xdr:colOff>114300</xdr:colOff>
      <xdr:row>35</xdr:row>
      <xdr:rowOff>122834</xdr:rowOff>
    </xdr:to>
    <xdr:sp macro="" textlink="">
      <xdr:nvSpPr>
        <xdr:cNvPr id="84" name="楕円 83"/>
        <xdr:cNvSpPr/>
      </xdr:nvSpPr>
      <xdr:spPr>
        <a:xfrm>
          <a:off x="45847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44111</xdr:rowOff>
    </xdr:from>
    <xdr:ext cx="534377" cy="259045"/>
    <xdr:sp macro="" textlink="">
      <xdr:nvSpPr>
        <xdr:cNvPr id="85" name="人件費該当値テキスト"/>
        <xdr:cNvSpPr txBox="1"/>
      </xdr:nvSpPr>
      <xdr:spPr>
        <a:xfrm>
          <a:off x="4686300" y="58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33022</xdr:rowOff>
    </xdr:from>
    <xdr:to>
      <xdr:col>20</xdr:col>
      <xdr:colOff>38100</xdr:colOff>
      <xdr:row>35</xdr:row>
      <xdr:rowOff>134622</xdr:rowOff>
    </xdr:to>
    <xdr:sp macro="" textlink="">
      <xdr:nvSpPr>
        <xdr:cNvPr id="86" name="楕円 85"/>
        <xdr:cNvSpPr/>
      </xdr:nvSpPr>
      <xdr:spPr>
        <a:xfrm>
          <a:off x="3746500" y="60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151149</xdr:rowOff>
    </xdr:from>
    <xdr:ext cx="534377" cy="259045"/>
    <xdr:sp macro="" textlink="">
      <xdr:nvSpPr>
        <xdr:cNvPr id="87" name="テキスト ボックス 86"/>
        <xdr:cNvSpPr txBox="1"/>
      </xdr:nvSpPr>
      <xdr:spPr>
        <a:xfrm>
          <a:off x="3530111" y="58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158666</xdr:rowOff>
    </xdr:from>
    <xdr:to>
      <xdr:col>15</xdr:col>
      <xdr:colOff>101600</xdr:colOff>
      <xdr:row>35</xdr:row>
      <xdr:rowOff>88816</xdr:rowOff>
    </xdr:to>
    <xdr:sp macro="" textlink="">
      <xdr:nvSpPr>
        <xdr:cNvPr id="88" name="楕円 87"/>
        <xdr:cNvSpPr/>
      </xdr:nvSpPr>
      <xdr:spPr>
        <a:xfrm>
          <a:off x="2857500" y="5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105343</xdr:rowOff>
    </xdr:from>
    <xdr:ext cx="534377" cy="259045"/>
    <xdr:sp macro="" textlink="">
      <xdr:nvSpPr>
        <xdr:cNvPr id="89" name="テキスト ボックス 88"/>
        <xdr:cNvSpPr txBox="1"/>
      </xdr:nvSpPr>
      <xdr:spPr>
        <a:xfrm>
          <a:off x="2641111" y="57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133634</xdr:rowOff>
    </xdr:from>
    <xdr:to>
      <xdr:col>10</xdr:col>
      <xdr:colOff>165100</xdr:colOff>
      <xdr:row>36</xdr:row>
      <xdr:rowOff>63784</xdr:rowOff>
    </xdr:to>
    <xdr:sp macro="" textlink="">
      <xdr:nvSpPr>
        <xdr:cNvPr id="90" name="楕円 89"/>
        <xdr:cNvSpPr/>
      </xdr:nvSpPr>
      <xdr:spPr>
        <a:xfrm>
          <a:off x="1968500" y="61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80311</xdr:rowOff>
    </xdr:from>
    <xdr:ext cx="534377" cy="259045"/>
    <xdr:sp macro="" textlink="">
      <xdr:nvSpPr>
        <xdr:cNvPr id="91" name="テキスト ボックス 90"/>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142821</xdr:rowOff>
    </xdr:from>
    <xdr:to>
      <xdr:col>6</xdr:col>
      <xdr:colOff>38100</xdr:colOff>
      <xdr:row>36</xdr:row>
      <xdr:rowOff>72971</xdr:rowOff>
    </xdr:to>
    <xdr:sp macro="" textlink="">
      <xdr:nvSpPr>
        <xdr:cNvPr id="92" name="楕円 91"/>
        <xdr:cNvSpPr/>
      </xdr:nvSpPr>
      <xdr:spPr>
        <a:xfrm>
          <a:off x="1079500" y="61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89498</xdr:rowOff>
    </xdr:from>
    <xdr:ext cx="534377" cy="259045"/>
    <xdr:sp macro="" textlink="">
      <xdr:nvSpPr>
        <xdr:cNvPr id="93" name="テキスト ボックス 92"/>
        <xdr:cNvSpPr txBox="1"/>
      </xdr:nvSpPr>
      <xdr:spPr>
        <a:xfrm>
          <a:off x="863111" y="59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135027</xdr:rowOff>
    </xdr:from>
    <xdr:to>
      <xdr:col>24</xdr:col>
      <xdr:colOff>63500</xdr:colOff>
      <xdr:row>58</xdr:row>
      <xdr:rowOff>6248</xdr:rowOff>
    </xdr:to>
    <xdr:cxnSp macro="">
      <xdr:nvCxnSpPr>
        <xdr:cNvPr id="123" name="直線コネクタ 122"/>
        <xdr:cNvCxnSpPr/>
      </xdr:nvCxnSpPr>
      <xdr:spPr>
        <a:xfrm flipV="1">
          <a:off x="3797300" y="9907677"/>
          <a:ext cx="8382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6248</xdr:rowOff>
    </xdr:from>
    <xdr:to>
      <xdr:col>19</xdr:col>
      <xdr:colOff>177800</xdr:colOff>
      <xdr:row>58</xdr:row>
      <xdr:rowOff>153695</xdr:rowOff>
    </xdr:to>
    <xdr:cxnSp macro="">
      <xdr:nvCxnSpPr>
        <xdr:cNvPr id="126" name="直線コネクタ 125"/>
        <xdr:cNvCxnSpPr/>
      </xdr:nvCxnSpPr>
      <xdr:spPr>
        <a:xfrm flipV="1">
          <a:off x="2908300" y="9950348"/>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153695</xdr:rowOff>
    </xdr:from>
    <xdr:to>
      <xdr:col>15</xdr:col>
      <xdr:colOff>50800</xdr:colOff>
      <xdr:row>59</xdr:row>
      <xdr:rowOff>16993</xdr:rowOff>
    </xdr:to>
    <xdr:cxnSp macro="">
      <xdr:nvCxnSpPr>
        <xdr:cNvPr id="129" name="直線コネクタ 128"/>
        <xdr:cNvCxnSpPr/>
      </xdr:nvCxnSpPr>
      <xdr:spPr>
        <a:xfrm flipV="1">
          <a:off x="2019300" y="1009779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12636</xdr:rowOff>
    </xdr:from>
    <xdr:to>
      <xdr:col>10</xdr:col>
      <xdr:colOff>114300</xdr:colOff>
      <xdr:row>59</xdr:row>
      <xdr:rowOff>16993</xdr:rowOff>
    </xdr:to>
    <xdr:cxnSp macro="">
      <xdr:nvCxnSpPr>
        <xdr:cNvPr id="132" name="直線コネクタ 131"/>
        <xdr:cNvCxnSpPr/>
      </xdr:nvCxnSpPr>
      <xdr:spPr>
        <a:xfrm>
          <a:off x="1130300" y="10128186"/>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84227</xdr:rowOff>
    </xdr:from>
    <xdr:to>
      <xdr:col>24</xdr:col>
      <xdr:colOff>114300</xdr:colOff>
      <xdr:row>58</xdr:row>
      <xdr:rowOff>14377</xdr:rowOff>
    </xdr:to>
    <xdr:sp macro="" textlink="">
      <xdr:nvSpPr>
        <xdr:cNvPr id="142" name="楕円 141"/>
        <xdr:cNvSpPr/>
      </xdr:nvSpPr>
      <xdr:spPr>
        <a:xfrm>
          <a:off x="4584700" y="98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62654</xdr:rowOff>
    </xdr:from>
    <xdr:ext cx="534377" cy="259045"/>
    <xdr:sp macro="" textlink="">
      <xdr:nvSpPr>
        <xdr:cNvPr id="143" name="物件費該当値テキスト"/>
        <xdr:cNvSpPr txBox="1"/>
      </xdr:nvSpPr>
      <xdr:spPr>
        <a:xfrm>
          <a:off x="4686300" y="98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126898</xdr:rowOff>
    </xdr:from>
    <xdr:to>
      <xdr:col>20</xdr:col>
      <xdr:colOff>38100</xdr:colOff>
      <xdr:row>58</xdr:row>
      <xdr:rowOff>57048</xdr:rowOff>
    </xdr:to>
    <xdr:sp macro="" textlink="">
      <xdr:nvSpPr>
        <xdr:cNvPr id="144" name="楕円 143"/>
        <xdr:cNvSpPr/>
      </xdr:nvSpPr>
      <xdr:spPr>
        <a:xfrm>
          <a:off x="3746500" y="98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48175</xdr:rowOff>
    </xdr:from>
    <xdr:ext cx="534377" cy="259045"/>
    <xdr:sp macro="" textlink="">
      <xdr:nvSpPr>
        <xdr:cNvPr id="145" name="テキスト ボックス 144"/>
        <xdr:cNvSpPr txBox="1"/>
      </xdr:nvSpPr>
      <xdr:spPr>
        <a:xfrm>
          <a:off x="3530111" y="99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102895</xdr:rowOff>
    </xdr:from>
    <xdr:to>
      <xdr:col>15</xdr:col>
      <xdr:colOff>101600</xdr:colOff>
      <xdr:row>59</xdr:row>
      <xdr:rowOff>33045</xdr:rowOff>
    </xdr:to>
    <xdr:sp macro="" textlink="">
      <xdr:nvSpPr>
        <xdr:cNvPr id="146" name="楕円 145"/>
        <xdr:cNvSpPr/>
      </xdr:nvSpPr>
      <xdr:spPr>
        <a:xfrm>
          <a:off x="2857500" y="100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24172</xdr:rowOff>
    </xdr:from>
    <xdr:ext cx="534377" cy="259045"/>
    <xdr:sp macro="" textlink="">
      <xdr:nvSpPr>
        <xdr:cNvPr id="147" name="テキスト ボックス 146"/>
        <xdr:cNvSpPr txBox="1"/>
      </xdr:nvSpPr>
      <xdr:spPr>
        <a:xfrm>
          <a:off x="2641111" y="1013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137643</xdr:rowOff>
    </xdr:from>
    <xdr:to>
      <xdr:col>10</xdr:col>
      <xdr:colOff>165100</xdr:colOff>
      <xdr:row>59</xdr:row>
      <xdr:rowOff>67793</xdr:rowOff>
    </xdr:to>
    <xdr:sp macro="" textlink="">
      <xdr:nvSpPr>
        <xdr:cNvPr id="148" name="楕円 147"/>
        <xdr:cNvSpPr/>
      </xdr:nvSpPr>
      <xdr:spPr>
        <a:xfrm>
          <a:off x="1968500" y="100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58920</xdr:rowOff>
    </xdr:from>
    <xdr:ext cx="534377" cy="259045"/>
    <xdr:sp macro="" textlink="">
      <xdr:nvSpPr>
        <xdr:cNvPr id="149" name="テキスト ボックス 148"/>
        <xdr:cNvSpPr txBox="1"/>
      </xdr:nvSpPr>
      <xdr:spPr>
        <a:xfrm>
          <a:off x="1752111" y="101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133286</xdr:rowOff>
    </xdr:from>
    <xdr:to>
      <xdr:col>6</xdr:col>
      <xdr:colOff>38100</xdr:colOff>
      <xdr:row>59</xdr:row>
      <xdr:rowOff>63436</xdr:rowOff>
    </xdr:to>
    <xdr:sp macro="" textlink="">
      <xdr:nvSpPr>
        <xdr:cNvPr id="150" name="楕円 149"/>
        <xdr:cNvSpPr/>
      </xdr:nvSpPr>
      <xdr:spPr>
        <a:xfrm>
          <a:off x="1079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54563</xdr:rowOff>
    </xdr:from>
    <xdr:ext cx="534377" cy="259045"/>
    <xdr:sp macro="" textlink="">
      <xdr:nvSpPr>
        <xdr:cNvPr id="151" name="テキスト ボックス 150"/>
        <xdr:cNvSpPr txBox="1"/>
      </xdr:nvSpPr>
      <xdr:spPr>
        <a:xfrm>
          <a:off x="863111" y="101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121252</xdr:rowOff>
    </xdr:from>
    <xdr:to>
      <xdr:col>24</xdr:col>
      <xdr:colOff>63500</xdr:colOff>
      <xdr:row>78</xdr:row>
      <xdr:rowOff>129344</xdr:rowOff>
    </xdr:to>
    <xdr:cxnSp macro="">
      <xdr:nvCxnSpPr>
        <xdr:cNvPr id="178" name="直線コネクタ 177"/>
        <xdr:cNvCxnSpPr/>
      </xdr:nvCxnSpPr>
      <xdr:spPr>
        <a:xfrm flipV="1">
          <a:off x="3797300" y="13494352"/>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129344</xdr:rowOff>
    </xdr:from>
    <xdr:to>
      <xdr:col>19</xdr:col>
      <xdr:colOff>177800</xdr:colOff>
      <xdr:row>78</xdr:row>
      <xdr:rowOff>131173</xdr:rowOff>
    </xdr:to>
    <xdr:cxnSp macro="">
      <xdr:nvCxnSpPr>
        <xdr:cNvPr id="181" name="直線コネクタ 180"/>
        <xdr:cNvCxnSpPr/>
      </xdr:nvCxnSpPr>
      <xdr:spPr>
        <a:xfrm flipV="1">
          <a:off x="2908300" y="135024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131173</xdr:rowOff>
    </xdr:from>
    <xdr:to>
      <xdr:col>15</xdr:col>
      <xdr:colOff>50800</xdr:colOff>
      <xdr:row>78</xdr:row>
      <xdr:rowOff>133322</xdr:rowOff>
    </xdr:to>
    <xdr:cxnSp macro="">
      <xdr:nvCxnSpPr>
        <xdr:cNvPr id="184" name="直線コネクタ 183"/>
        <xdr:cNvCxnSpPr/>
      </xdr:nvCxnSpPr>
      <xdr:spPr>
        <a:xfrm flipV="1">
          <a:off x="2019300" y="135042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133094</xdr:rowOff>
    </xdr:from>
    <xdr:to>
      <xdr:col>10</xdr:col>
      <xdr:colOff>114300</xdr:colOff>
      <xdr:row>78</xdr:row>
      <xdr:rowOff>133322</xdr:rowOff>
    </xdr:to>
    <xdr:cxnSp macro="">
      <xdr:nvCxnSpPr>
        <xdr:cNvPr id="187" name="直線コネクタ 186"/>
        <xdr:cNvCxnSpPr/>
      </xdr:nvCxnSpPr>
      <xdr:spPr>
        <a:xfrm>
          <a:off x="1130300" y="135061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70452</xdr:rowOff>
    </xdr:from>
    <xdr:to>
      <xdr:col>24</xdr:col>
      <xdr:colOff>114300</xdr:colOff>
      <xdr:row>79</xdr:row>
      <xdr:rowOff>602</xdr:rowOff>
    </xdr:to>
    <xdr:sp macro="" textlink="">
      <xdr:nvSpPr>
        <xdr:cNvPr id="197" name="楕円 196"/>
        <xdr:cNvSpPr/>
      </xdr:nvSpPr>
      <xdr:spPr>
        <a:xfrm>
          <a:off x="4584700" y="134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156829</xdr:rowOff>
    </xdr:from>
    <xdr:ext cx="378565" cy="259045"/>
    <xdr:sp macro="" textlink="">
      <xdr:nvSpPr>
        <xdr:cNvPr id="198" name="維持補修費該当値テキスト"/>
        <xdr:cNvSpPr txBox="1"/>
      </xdr:nvSpPr>
      <xdr:spPr>
        <a:xfrm>
          <a:off x="4686300" y="1335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78544</xdr:rowOff>
    </xdr:from>
    <xdr:to>
      <xdr:col>20</xdr:col>
      <xdr:colOff>38100</xdr:colOff>
      <xdr:row>79</xdr:row>
      <xdr:rowOff>8694</xdr:rowOff>
    </xdr:to>
    <xdr:sp macro="" textlink="">
      <xdr:nvSpPr>
        <xdr:cNvPr id="199" name="楕円 198"/>
        <xdr:cNvSpPr/>
      </xdr:nvSpPr>
      <xdr:spPr>
        <a:xfrm>
          <a:off x="3746500" y="134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171271</xdr:rowOff>
    </xdr:from>
    <xdr:ext cx="378565" cy="259045"/>
    <xdr:sp macro="" textlink="">
      <xdr:nvSpPr>
        <xdr:cNvPr id="200" name="テキスト ボックス 199"/>
        <xdr:cNvSpPr txBox="1"/>
      </xdr:nvSpPr>
      <xdr:spPr>
        <a:xfrm>
          <a:off x="3608017" y="1354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80373</xdr:rowOff>
    </xdr:from>
    <xdr:to>
      <xdr:col>15</xdr:col>
      <xdr:colOff>101600</xdr:colOff>
      <xdr:row>79</xdr:row>
      <xdr:rowOff>10523</xdr:rowOff>
    </xdr:to>
    <xdr:sp macro="" textlink="">
      <xdr:nvSpPr>
        <xdr:cNvPr id="201" name="楕円 200"/>
        <xdr:cNvSpPr/>
      </xdr:nvSpPr>
      <xdr:spPr>
        <a:xfrm>
          <a:off x="2857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1650</xdr:rowOff>
    </xdr:from>
    <xdr:ext cx="378565" cy="259045"/>
    <xdr:sp macro="" textlink="">
      <xdr:nvSpPr>
        <xdr:cNvPr id="202" name="テキスト ボックス 201"/>
        <xdr:cNvSpPr txBox="1"/>
      </xdr:nvSpPr>
      <xdr:spPr>
        <a:xfrm>
          <a:off x="2719017" y="1354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82522</xdr:rowOff>
    </xdr:from>
    <xdr:to>
      <xdr:col>10</xdr:col>
      <xdr:colOff>165100</xdr:colOff>
      <xdr:row>79</xdr:row>
      <xdr:rowOff>12672</xdr:rowOff>
    </xdr:to>
    <xdr:sp macro="" textlink="">
      <xdr:nvSpPr>
        <xdr:cNvPr id="203" name="楕円 202"/>
        <xdr:cNvSpPr/>
      </xdr:nvSpPr>
      <xdr:spPr>
        <a:xfrm>
          <a:off x="1968500" y="13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3799</xdr:rowOff>
    </xdr:from>
    <xdr:ext cx="378565" cy="259045"/>
    <xdr:sp macro="" textlink="">
      <xdr:nvSpPr>
        <xdr:cNvPr id="204" name="テキスト ボックス 203"/>
        <xdr:cNvSpPr txBox="1"/>
      </xdr:nvSpPr>
      <xdr:spPr>
        <a:xfrm>
          <a:off x="1830017" y="1354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82294</xdr:rowOff>
    </xdr:from>
    <xdr:to>
      <xdr:col>6</xdr:col>
      <xdr:colOff>38100</xdr:colOff>
      <xdr:row>79</xdr:row>
      <xdr:rowOff>12444</xdr:rowOff>
    </xdr:to>
    <xdr:sp macro="" textlink="">
      <xdr:nvSpPr>
        <xdr:cNvPr id="205" name="楕円 204"/>
        <xdr:cNvSpPr/>
      </xdr:nvSpPr>
      <xdr:spPr>
        <a:xfrm>
          <a:off x="1079500" y="13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3571</xdr:rowOff>
    </xdr:from>
    <xdr:ext cx="378565" cy="259045"/>
    <xdr:sp macro="" textlink="">
      <xdr:nvSpPr>
        <xdr:cNvPr id="206" name="テキスト ボックス 205"/>
        <xdr:cNvSpPr txBox="1"/>
      </xdr:nvSpPr>
      <xdr:spPr>
        <a:xfrm>
          <a:off x="941017" y="1354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136258</xdr:rowOff>
    </xdr:from>
    <xdr:to>
      <xdr:col>24</xdr:col>
      <xdr:colOff>63500</xdr:colOff>
      <xdr:row>95</xdr:row>
      <xdr:rowOff>135089</xdr:rowOff>
    </xdr:to>
    <xdr:cxnSp macro="">
      <xdr:nvCxnSpPr>
        <xdr:cNvPr id="236" name="直線コネクタ 235"/>
        <xdr:cNvCxnSpPr/>
      </xdr:nvCxnSpPr>
      <xdr:spPr>
        <a:xfrm>
          <a:off x="3797300" y="16252558"/>
          <a:ext cx="838200" cy="1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136258</xdr:rowOff>
    </xdr:from>
    <xdr:to>
      <xdr:col>19</xdr:col>
      <xdr:colOff>177800</xdr:colOff>
      <xdr:row>96</xdr:row>
      <xdr:rowOff>112852</xdr:rowOff>
    </xdr:to>
    <xdr:cxnSp macro="">
      <xdr:nvCxnSpPr>
        <xdr:cNvPr id="239" name="直線コネクタ 238"/>
        <xdr:cNvCxnSpPr/>
      </xdr:nvCxnSpPr>
      <xdr:spPr>
        <a:xfrm flipV="1">
          <a:off x="2908300" y="16252558"/>
          <a:ext cx="889000" cy="3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103391</xdr:rowOff>
    </xdr:from>
    <xdr:to>
      <xdr:col>15</xdr:col>
      <xdr:colOff>50800</xdr:colOff>
      <xdr:row>96</xdr:row>
      <xdr:rowOff>112852</xdr:rowOff>
    </xdr:to>
    <xdr:cxnSp macro="">
      <xdr:nvCxnSpPr>
        <xdr:cNvPr id="242" name="直線コネクタ 241"/>
        <xdr:cNvCxnSpPr/>
      </xdr:nvCxnSpPr>
      <xdr:spPr>
        <a:xfrm>
          <a:off x="2019300" y="16562591"/>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103391</xdr:rowOff>
    </xdr:from>
    <xdr:to>
      <xdr:col>10</xdr:col>
      <xdr:colOff>114300</xdr:colOff>
      <xdr:row>96</xdr:row>
      <xdr:rowOff>114148</xdr:rowOff>
    </xdr:to>
    <xdr:cxnSp macro="">
      <xdr:nvCxnSpPr>
        <xdr:cNvPr id="245" name="直線コネクタ 244"/>
        <xdr:cNvCxnSpPr/>
      </xdr:nvCxnSpPr>
      <xdr:spPr>
        <a:xfrm flipV="1">
          <a:off x="1130300" y="16562591"/>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84289</xdr:rowOff>
    </xdr:from>
    <xdr:to>
      <xdr:col>24</xdr:col>
      <xdr:colOff>114300</xdr:colOff>
      <xdr:row>96</xdr:row>
      <xdr:rowOff>14439</xdr:rowOff>
    </xdr:to>
    <xdr:sp macro="" textlink="">
      <xdr:nvSpPr>
        <xdr:cNvPr id="255" name="楕円 254"/>
        <xdr:cNvSpPr/>
      </xdr:nvSpPr>
      <xdr:spPr>
        <a:xfrm>
          <a:off x="4584700" y="163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62716</xdr:rowOff>
    </xdr:from>
    <xdr:ext cx="534377" cy="259045"/>
    <xdr:sp macro="" textlink="">
      <xdr:nvSpPr>
        <xdr:cNvPr id="256" name="扶助費該当値テキスト"/>
        <xdr:cNvSpPr txBox="1"/>
      </xdr:nvSpPr>
      <xdr:spPr>
        <a:xfrm>
          <a:off x="4686300" y="163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85458</xdr:rowOff>
    </xdr:from>
    <xdr:to>
      <xdr:col>20</xdr:col>
      <xdr:colOff>38100</xdr:colOff>
      <xdr:row>95</xdr:row>
      <xdr:rowOff>15608</xdr:rowOff>
    </xdr:to>
    <xdr:sp macro="" textlink="">
      <xdr:nvSpPr>
        <xdr:cNvPr id="257" name="楕円 256"/>
        <xdr:cNvSpPr/>
      </xdr:nvSpPr>
      <xdr:spPr>
        <a:xfrm>
          <a:off x="3746500" y="162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6735</xdr:rowOff>
    </xdr:from>
    <xdr:ext cx="534377" cy="259045"/>
    <xdr:sp macro="" textlink="">
      <xdr:nvSpPr>
        <xdr:cNvPr id="258" name="テキスト ボックス 257"/>
        <xdr:cNvSpPr txBox="1"/>
      </xdr:nvSpPr>
      <xdr:spPr>
        <a:xfrm>
          <a:off x="3530111" y="162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62052</xdr:rowOff>
    </xdr:from>
    <xdr:to>
      <xdr:col>15</xdr:col>
      <xdr:colOff>101600</xdr:colOff>
      <xdr:row>96</xdr:row>
      <xdr:rowOff>163652</xdr:rowOff>
    </xdr:to>
    <xdr:sp macro="" textlink="">
      <xdr:nvSpPr>
        <xdr:cNvPr id="259" name="楕円 258"/>
        <xdr:cNvSpPr/>
      </xdr:nvSpPr>
      <xdr:spPr>
        <a:xfrm>
          <a:off x="2857500" y="165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154779</xdr:rowOff>
    </xdr:from>
    <xdr:ext cx="534377" cy="259045"/>
    <xdr:sp macro="" textlink="">
      <xdr:nvSpPr>
        <xdr:cNvPr id="260" name="テキスト ボックス 259"/>
        <xdr:cNvSpPr txBox="1"/>
      </xdr:nvSpPr>
      <xdr:spPr>
        <a:xfrm>
          <a:off x="2641111" y="166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52591</xdr:rowOff>
    </xdr:from>
    <xdr:to>
      <xdr:col>10</xdr:col>
      <xdr:colOff>165100</xdr:colOff>
      <xdr:row>96</xdr:row>
      <xdr:rowOff>154191</xdr:rowOff>
    </xdr:to>
    <xdr:sp macro="" textlink="">
      <xdr:nvSpPr>
        <xdr:cNvPr id="261" name="楕円 260"/>
        <xdr:cNvSpPr/>
      </xdr:nvSpPr>
      <xdr:spPr>
        <a:xfrm>
          <a:off x="1968500" y="165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145318</xdr:rowOff>
    </xdr:from>
    <xdr:ext cx="534377" cy="259045"/>
    <xdr:sp macro="" textlink="">
      <xdr:nvSpPr>
        <xdr:cNvPr id="262" name="テキスト ボックス 261"/>
        <xdr:cNvSpPr txBox="1"/>
      </xdr:nvSpPr>
      <xdr:spPr>
        <a:xfrm>
          <a:off x="1752111" y="16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63348</xdr:rowOff>
    </xdr:from>
    <xdr:to>
      <xdr:col>6</xdr:col>
      <xdr:colOff>38100</xdr:colOff>
      <xdr:row>96</xdr:row>
      <xdr:rowOff>164948</xdr:rowOff>
    </xdr:to>
    <xdr:sp macro="" textlink="">
      <xdr:nvSpPr>
        <xdr:cNvPr id="263" name="楕円 262"/>
        <xdr:cNvSpPr/>
      </xdr:nvSpPr>
      <xdr:spPr>
        <a:xfrm>
          <a:off x="1079500" y="165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156075</xdr:rowOff>
    </xdr:from>
    <xdr:ext cx="534377" cy="259045"/>
    <xdr:sp macro="" textlink="">
      <xdr:nvSpPr>
        <xdr:cNvPr id="264" name="テキスト ボックス 263"/>
        <xdr:cNvSpPr txBox="1"/>
      </xdr:nvSpPr>
      <xdr:spPr>
        <a:xfrm>
          <a:off x="863111" y="166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150582</xdr:rowOff>
    </xdr:from>
    <xdr:to>
      <xdr:col>55</xdr:col>
      <xdr:colOff>0</xdr:colOff>
      <xdr:row>35</xdr:row>
      <xdr:rowOff>116145</xdr:rowOff>
    </xdr:to>
    <xdr:cxnSp macro="">
      <xdr:nvCxnSpPr>
        <xdr:cNvPr id="291" name="直線コネクタ 290"/>
        <xdr:cNvCxnSpPr/>
      </xdr:nvCxnSpPr>
      <xdr:spPr>
        <a:xfrm flipV="1">
          <a:off x="9639300" y="5808432"/>
          <a:ext cx="838200" cy="30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113850</xdr:rowOff>
    </xdr:from>
    <xdr:to>
      <xdr:col>50</xdr:col>
      <xdr:colOff>114300</xdr:colOff>
      <xdr:row>35</xdr:row>
      <xdr:rowOff>116145</xdr:rowOff>
    </xdr:to>
    <xdr:cxnSp macro="">
      <xdr:nvCxnSpPr>
        <xdr:cNvPr id="294" name="直線コネクタ 293"/>
        <xdr:cNvCxnSpPr/>
      </xdr:nvCxnSpPr>
      <xdr:spPr>
        <a:xfrm>
          <a:off x="8750300" y="5600250"/>
          <a:ext cx="889000" cy="51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113850</xdr:rowOff>
    </xdr:from>
    <xdr:to>
      <xdr:col>45</xdr:col>
      <xdr:colOff>177800</xdr:colOff>
      <xdr:row>35</xdr:row>
      <xdr:rowOff>145068</xdr:rowOff>
    </xdr:to>
    <xdr:cxnSp macro="">
      <xdr:nvCxnSpPr>
        <xdr:cNvPr id="297" name="直線コネクタ 296"/>
        <xdr:cNvCxnSpPr/>
      </xdr:nvCxnSpPr>
      <xdr:spPr>
        <a:xfrm flipV="1">
          <a:off x="7861300" y="5600250"/>
          <a:ext cx="889000" cy="5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125435</xdr:rowOff>
    </xdr:from>
    <xdr:to>
      <xdr:col>41</xdr:col>
      <xdr:colOff>50800</xdr:colOff>
      <xdr:row>35</xdr:row>
      <xdr:rowOff>145068</xdr:rowOff>
    </xdr:to>
    <xdr:cxnSp macro="">
      <xdr:nvCxnSpPr>
        <xdr:cNvPr id="300" name="直線コネクタ 299"/>
        <xdr:cNvCxnSpPr/>
      </xdr:nvCxnSpPr>
      <xdr:spPr>
        <a:xfrm>
          <a:off x="6972300" y="6126185"/>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99782</xdr:rowOff>
    </xdr:from>
    <xdr:to>
      <xdr:col>55</xdr:col>
      <xdr:colOff>50800</xdr:colOff>
      <xdr:row>34</xdr:row>
      <xdr:rowOff>29932</xdr:rowOff>
    </xdr:to>
    <xdr:sp macro="" textlink="">
      <xdr:nvSpPr>
        <xdr:cNvPr id="310" name="楕円 309"/>
        <xdr:cNvSpPr/>
      </xdr:nvSpPr>
      <xdr:spPr>
        <a:xfrm>
          <a:off x="10426700" y="57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122659</xdr:rowOff>
    </xdr:from>
    <xdr:ext cx="599010" cy="259045"/>
    <xdr:sp macro="" textlink="">
      <xdr:nvSpPr>
        <xdr:cNvPr id="311" name="補助費等該当値テキスト"/>
        <xdr:cNvSpPr txBox="1"/>
      </xdr:nvSpPr>
      <xdr:spPr>
        <a:xfrm>
          <a:off x="10528300" y="560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65345</xdr:rowOff>
    </xdr:from>
    <xdr:to>
      <xdr:col>50</xdr:col>
      <xdr:colOff>165100</xdr:colOff>
      <xdr:row>35</xdr:row>
      <xdr:rowOff>166945</xdr:rowOff>
    </xdr:to>
    <xdr:sp macro="" textlink="">
      <xdr:nvSpPr>
        <xdr:cNvPr id="312" name="楕円 311"/>
        <xdr:cNvSpPr/>
      </xdr:nvSpPr>
      <xdr:spPr>
        <a:xfrm>
          <a:off x="9588500" y="60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12022</xdr:rowOff>
    </xdr:from>
    <xdr:ext cx="599010" cy="259045"/>
    <xdr:sp macro="" textlink="">
      <xdr:nvSpPr>
        <xdr:cNvPr id="313" name="テキスト ボックス 312"/>
        <xdr:cNvSpPr txBox="1"/>
      </xdr:nvSpPr>
      <xdr:spPr>
        <a:xfrm>
          <a:off x="9339795" y="584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63050</xdr:rowOff>
    </xdr:from>
    <xdr:to>
      <xdr:col>46</xdr:col>
      <xdr:colOff>38100</xdr:colOff>
      <xdr:row>32</xdr:row>
      <xdr:rowOff>164650</xdr:rowOff>
    </xdr:to>
    <xdr:sp macro="" textlink="">
      <xdr:nvSpPr>
        <xdr:cNvPr id="314" name="楕円 313"/>
        <xdr:cNvSpPr/>
      </xdr:nvSpPr>
      <xdr:spPr>
        <a:xfrm>
          <a:off x="8699500" y="5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9727</xdr:rowOff>
    </xdr:from>
    <xdr:ext cx="599010" cy="259045"/>
    <xdr:sp macro="" textlink="">
      <xdr:nvSpPr>
        <xdr:cNvPr id="315" name="テキスト ボックス 314"/>
        <xdr:cNvSpPr txBox="1"/>
      </xdr:nvSpPr>
      <xdr:spPr>
        <a:xfrm>
          <a:off x="8450795" y="532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94268</xdr:rowOff>
    </xdr:from>
    <xdr:to>
      <xdr:col>41</xdr:col>
      <xdr:colOff>101600</xdr:colOff>
      <xdr:row>36</xdr:row>
      <xdr:rowOff>24418</xdr:rowOff>
    </xdr:to>
    <xdr:sp macro="" textlink="">
      <xdr:nvSpPr>
        <xdr:cNvPr id="316" name="楕円 315"/>
        <xdr:cNvSpPr/>
      </xdr:nvSpPr>
      <xdr:spPr>
        <a:xfrm>
          <a:off x="7810500" y="60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40945</xdr:rowOff>
    </xdr:from>
    <xdr:ext cx="599010" cy="259045"/>
    <xdr:sp macro="" textlink="">
      <xdr:nvSpPr>
        <xdr:cNvPr id="317" name="テキスト ボックス 316"/>
        <xdr:cNvSpPr txBox="1"/>
      </xdr:nvSpPr>
      <xdr:spPr>
        <a:xfrm>
          <a:off x="7561795" y="58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74635</xdr:rowOff>
    </xdr:from>
    <xdr:to>
      <xdr:col>36</xdr:col>
      <xdr:colOff>165100</xdr:colOff>
      <xdr:row>36</xdr:row>
      <xdr:rowOff>4785</xdr:rowOff>
    </xdr:to>
    <xdr:sp macro="" textlink="">
      <xdr:nvSpPr>
        <xdr:cNvPr id="318" name="楕円 317"/>
        <xdr:cNvSpPr/>
      </xdr:nvSpPr>
      <xdr:spPr>
        <a:xfrm>
          <a:off x="6921500" y="60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21312</xdr:rowOff>
    </xdr:from>
    <xdr:ext cx="599010" cy="259045"/>
    <xdr:sp macro="" textlink="">
      <xdr:nvSpPr>
        <xdr:cNvPr id="319" name="テキスト ボックス 318"/>
        <xdr:cNvSpPr txBox="1"/>
      </xdr:nvSpPr>
      <xdr:spPr>
        <a:xfrm>
          <a:off x="6672795" y="58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108427</xdr:rowOff>
    </xdr:from>
    <xdr:to>
      <xdr:col>55</xdr:col>
      <xdr:colOff>0</xdr:colOff>
      <xdr:row>57</xdr:row>
      <xdr:rowOff>73817</xdr:rowOff>
    </xdr:to>
    <xdr:cxnSp macro="">
      <xdr:nvCxnSpPr>
        <xdr:cNvPr id="348" name="直線コネクタ 347"/>
        <xdr:cNvCxnSpPr/>
      </xdr:nvCxnSpPr>
      <xdr:spPr>
        <a:xfrm flipV="1">
          <a:off x="9639300" y="9709627"/>
          <a:ext cx="838200" cy="1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73817</xdr:rowOff>
    </xdr:from>
    <xdr:to>
      <xdr:col>50</xdr:col>
      <xdr:colOff>114300</xdr:colOff>
      <xdr:row>58</xdr:row>
      <xdr:rowOff>1747</xdr:rowOff>
    </xdr:to>
    <xdr:cxnSp macro="">
      <xdr:nvCxnSpPr>
        <xdr:cNvPr id="351" name="直線コネクタ 350"/>
        <xdr:cNvCxnSpPr/>
      </xdr:nvCxnSpPr>
      <xdr:spPr>
        <a:xfrm flipV="1">
          <a:off x="8750300" y="9846467"/>
          <a:ext cx="889000" cy="9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1747</xdr:rowOff>
    </xdr:from>
    <xdr:to>
      <xdr:col>45</xdr:col>
      <xdr:colOff>177800</xdr:colOff>
      <xdr:row>58</xdr:row>
      <xdr:rowOff>15936</xdr:rowOff>
    </xdr:to>
    <xdr:cxnSp macro="">
      <xdr:nvCxnSpPr>
        <xdr:cNvPr id="354" name="直線コネクタ 353"/>
        <xdr:cNvCxnSpPr/>
      </xdr:nvCxnSpPr>
      <xdr:spPr>
        <a:xfrm flipV="1">
          <a:off x="7861300" y="9945847"/>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15936</xdr:rowOff>
    </xdr:from>
    <xdr:to>
      <xdr:col>41</xdr:col>
      <xdr:colOff>50800</xdr:colOff>
      <xdr:row>58</xdr:row>
      <xdr:rowOff>55849</xdr:rowOff>
    </xdr:to>
    <xdr:cxnSp macro="">
      <xdr:nvCxnSpPr>
        <xdr:cNvPr id="357" name="直線コネクタ 356"/>
        <xdr:cNvCxnSpPr/>
      </xdr:nvCxnSpPr>
      <xdr:spPr>
        <a:xfrm flipV="1">
          <a:off x="6972300" y="9960036"/>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57627</xdr:rowOff>
    </xdr:from>
    <xdr:to>
      <xdr:col>55</xdr:col>
      <xdr:colOff>50800</xdr:colOff>
      <xdr:row>56</xdr:row>
      <xdr:rowOff>159227</xdr:rowOff>
    </xdr:to>
    <xdr:sp macro="" textlink="">
      <xdr:nvSpPr>
        <xdr:cNvPr id="367" name="楕円 366"/>
        <xdr:cNvSpPr/>
      </xdr:nvSpPr>
      <xdr:spPr>
        <a:xfrm>
          <a:off x="10426700" y="96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36054</xdr:rowOff>
    </xdr:from>
    <xdr:ext cx="534377" cy="259045"/>
    <xdr:sp macro="" textlink="">
      <xdr:nvSpPr>
        <xdr:cNvPr id="368" name="普通建設事業費該当値テキスト"/>
        <xdr:cNvSpPr txBox="1"/>
      </xdr:nvSpPr>
      <xdr:spPr>
        <a:xfrm>
          <a:off x="10528300" y="96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23017</xdr:rowOff>
    </xdr:from>
    <xdr:to>
      <xdr:col>50</xdr:col>
      <xdr:colOff>165100</xdr:colOff>
      <xdr:row>57</xdr:row>
      <xdr:rowOff>124617</xdr:rowOff>
    </xdr:to>
    <xdr:sp macro="" textlink="">
      <xdr:nvSpPr>
        <xdr:cNvPr id="369" name="楕円 368"/>
        <xdr:cNvSpPr/>
      </xdr:nvSpPr>
      <xdr:spPr>
        <a:xfrm>
          <a:off x="9588500" y="97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115744</xdr:rowOff>
    </xdr:from>
    <xdr:ext cx="534377" cy="259045"/>
    <xdr:sp macro="" textlink="">
      <xdr:nvSpPr>
        <xdr:cNvPr id="370" name="テキスト ボックス 369"/>
        <xdr:cNvSpPr txBox="1"/>
      </xdr:nvSpPr>
      <xdr:spPr>
        <a:xfrm>
          <a:off x="9372111" y="98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122397</xdr:rowOff>
    </xdr:from>
    <xdr:to>
      <xdr:col>46</xdr:col>
      <xdr:colOff>38100</xdr:colOff>
      <xdr:row>58</xdr:row>
      <xdr:rowOff>52547</xdr:rowOff>
    </xdr:to>
    <xdr:sp macro="" textlink="">
      <xdr:nvSpPr>
        <xdr:cNvPr id="371" name="楕円 370"/>
        <xdr:cNvSpPr/>
      </xdr:nvSpPr>
      <xdr:spPr>
        <a:xfrm>
          <a:off x="8699500" y="98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43674</xdr:rowOff>
    </xdr:from>
    <xdr:ext cx="534377" cy="259045"/>
    <xdr:sp macro="" textlink="">
      <xdr:nvSpPr>
        <xdr:cNvPr id="372" name="テキスト ボックス 371"/>
        <xdr:cNvSpPr txBox="1"/>
      </xdr:nvSpPr>
      <xdr:spPr>
        <a:xfrm>
          <a:off x="8483111" y="99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136586</xdr:rowOff>
    </xdr:from>
    <xdr:to>
      <xdr:col>41</xdr:col>
      <xdr:colOff>101600</xdr:colOff>
      <xdr:row>58</xdr:row>
      <xdr:rowOff>66736</xdr:rowOff>
    </xdr:to>
    <xdr:sp macro="" textlink="">
      <xdr:nvSpPr>
        <xdr:cNvPr id="373" name="楕円 372"/>
        <xdr:cNvSpPr/>
      </xdr:nvSpPr>
      <xdr:spPr>
        <a:xfrm>
          <a:off x="7810500" y="99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57863</xdr:rowOff>
    </xdr:from>
    <xdr:ext cx="534377" cy="259045"/>
    <xdr:sp macro="" textlink="">
      <xdr:nvSpPr>
        <xdr:cNvPr id="374" name="テキスト ボックス 373"/>
        <xdr:cNvSpPr txBox="1"/>
      </xdr:nvSpPr>
      <xdr:spPr>
        <a:xfrm>
          <a:off x="7594111" y="100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5049</xdr:rowOff>
    </xdr:from>
    <xdr:to>
      <xdr:col>36</xdr:col>
      <xdr:colOff>165100</xdr:colOff>
      <xdr:row>58</xdr:row>
      <xdr:rowOff>106649</xdr:rowOff>
    </xdr:to>
    <xdr:sp macro="" textlink="">
      <xdr:nvSpPr>
        <xdr:cNvPr id="375" name="楕円 374"/>
        <xdr:cNvSpPr/>
      </xdr:nvSpPr>
      <xdr:spPr>
        <a:xfrm>
          <a:off x="6921500" y="99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97776</xdr:rowOff>
    </xdr:from>
    <xdr:ext cx="534377" cy="259045"/>
    <xdr:sp macro="" textlink="">
      <xdr:nvSpPr>
        <xdr:cNvPr id="376" name="テキスト ボックス 375"/>
        <xdr:cNvSpPr txBox="1"/>
      </xdr:nvSpPr>
      <xdr:spPr>
        <a:xfrm>
          <a:off x="6705111" y="100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123470</xdr:rowOff>
    </xdr:from>
    <xdr:to>
      <xdr:col>55</xdr:col>
      <xdr:colOff>0</xdr:colOff>
      <xdr:row>78</xdr:row>
      <xdr:rowOff>117563</xdr:rowOff>
    </xdr:to>
    <xdr:cxnSp macro="">
      <xdr:nvCxnSpPr>
        <xdr:cNvPr id="405" name="直線コネクタ 404"/>
        <xdr:cNvCxnSpPr/>
      </xdr:nvCxnSpPr>
      <xdr:spPr>
        <a:xfrm>
          <a:off x="9639300" y="13153670"/>
          <a:ext cx="838200" cy="33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123470</xdr:rowOff>
    </xdr:from>
    <xdr:to>
      <xdr:col>50</xdr:col>
      <xdr:colOff>114300</xdr:colOff>
      <xdr:row>78</xdr:row>
      <xdr:rowOff>4902</xdr:rowOff>
    </xdr:to>
    <xdr:cxnSp macro="">
      <xdr:nvCxnSpPr>
        <xdr:cNvPr id="408" name="直線コネクタ 407"/>
        <xdr:cNvCxnSpPr/>
      </xdr:nvCxnSpPr>
      <xdr:spPr>
        <a:xfrm flipV="1">
          <a:off x="8750300" y="13153670"/>
          <a:ext cx="889000" cy="2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151149</xdr:rowOff>
    </xdr:from>
    <xdr:to>
      <xdr:col>45</xdr:col>
      <xdr:colOff>177800</xdr:colOff>
      <xdr:row>78</xdr:row>
      <xdr:rowOff>4902</xdr:rowOff>
    </xdr:to>
    <xdr:cxnSp macro="">
      <xdr:nvCxnSpPr>
        <xdr:cNvPr id="411" name="直線コネクタ 410"/>
        <xdr:cNvCxnSpPr/>
      </xdr:nvCxnSpPr>
      <xdr:spPr>
        <a:xfrm>
          <a:off x="7861300" y="13352799"/>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151149</xdr:rowOff>
    </xdr:from>
    <xdr:to>
      <xdr:col>41</xdr:col>
      <xdr:colOff>50800</xdr:colOff>
      <xdr:row>78</xdr:row>
      <xdr:rowOff>95123</xdr:rowOff>
    </xdr:to>
    <xdr:cxnSp macro="">
      <xdr:nvCxnSpPr>
        <xdr:cNvPr id="414" name="直線コネクタ 413"/>
        <xdr:cNvCxnSpPr/>
      </xdr:nvCxnSpPr>
      <xdr:spPr>
        <a:xfrm flipV="1">
          <a:off x="6972300" y="13352799"/>
          <a:ext cx="889000" cy="1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66763</xdr:rowOff>
    </xdr:from>
    <xdr:to>
      <xdr:col>55</xdr:col>
      <xdr:colOff>50800</xdr:colOff>
      <xdr:row>78</xdr:row>
      <xdr:rowOff>168363</xdr:rowOff>
    </xdr:to>
    <xdr:sp macro="" textlink="">
      <xdr:nvSpPr>
        <xdr:cNvPr id="424" name="楕円 423"/>
        <xdr:cNvSpPr/>
      </xdr:nvSpPr>
      <xdr:spPr>
        <a:xfrm>
          <a:off x="104267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153140</xdr:rowOff>
    </xdr:from>
    <xdr:ext cx="469744" cy="259045"/>
    <xdr:sp macro="" textlink="">
      <xdr:nvSpPr>
        <xdr:cNvPr id="425" name="普通建設事業費 （ うち新規整備　）該当値テキスト"/>
        <xdr:cNvSpPr txBox="1"/>
      </xdr:nvSpPr>
      <xdr:spPr>
        <a:xfrm>
          <a:off x="10528300" y="1335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72670</xdr:rowOff>
    </xdr:from>
    <xdr:to>
      <xdr:col>50</xdr:col>
      <xdr:colOff>165100</xdr:colOff>
      <xdr:row>77</xdr:row>
      <xdr:rowOff>2820</xdr:rowOff>
    </xdr:to>
    <xdr:sp macro="" textlink="">
      <xdr:nvSpPr>
        <xdr:cNvPr id="426" name="楕円 425"/>
        <xdr:cNvSpPr/>
      </xdr:nvSpPr>
      <xdr:spPr>
        <a:xfrm>
          <a:off x="9588500" y="131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19346</xdr:rowOff>
    </xdr:from>
    <xdr:ext cx="534377" cy="259045"/>
    <xdr:sp macro="" textlink="">
      <xdr:nvSpPr>
        <xdr:cNvPr id="427" name="テキスト ボックス 426"/>
        <xdr:cNvSpPr txBox="1"/>
      </xdr:nvSpPr>
      <xdr:spPr>
        <a:xfrm>
          <a:off x="9372111" y="128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125552</xdr:rowOff>
    </xdr:from>
    <xdr:to>
      <xdr:col>46</xdr:col>
      <xdr:colOff>38100</xdr:colOff>
      <xdr:row>78</xdr:row>
      <xdr:rowOff>55702</xdr:rowOff>
    </xdr:to>
    <xdr:sp macro="" textlink="">
      <xdr:nvSpPr>
        <xdr:cNvPr id="428" name="楕円 427"/>
        <xdr:cNvSpPr/>
      </xdr:nvSpPr>
      <xdr:spPr>
        <a:xfrm>
          <a:off x="8699500" y="133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46829</xdr:rowOff>
    </xdr:from>
    <xdr:ext cx="534377" cy="259045"/>
    <xdr:sp macro="" textlink="">
      <xdr:nvSpPr>
        <xdr:cNvPr id="429" name="テキスト ボックス 428"/>
        <xdr:cNvSpPr txBox="1"/>
      </xdr:nvSpPr>
      <xdr:spPr>
        <a:xfrm>
          <a:off x="8483111" y="134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100349</xdr:rowOff>
    </xdr:from>
    <xdr:to>
      <xdr:col>41</xdr:col>
      <xdr:colOff>101600</xdr:colOff>
      <xdr:row>78</xdr:row>
      <xdr:rowOff>30499</xdr:rowOff>
    </xdr:to>
    <xdr:sp macro="" textlink="">
      <xdr:nvSpPr>
        <xdr:cNvPr id="430" name="楕円 429"/>
        <xdr:cNvSpPr/>
      </xdr:nvSpPr>
      <xdr:spPr>
        <a:xfrm>
          <a:off x="7810500" y="133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21626</xdr:rowOff>
    </xdr:from>
    <xdr:ext cx="534377" cy="259045"/>
    <xdr:sp macro="" textlink="">
      <xdr:nvSpPr>
        <xdr:cNvPr id="431" name="テキスト ボックス 430"/>
        <xdr:cNvSpPr txBox="1"/>
      </xdr:nvSpPr>
      <xdr:spPr>
        <a:xfrm>
          <a:off x="7594111" y="133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44323</xdr:rowOff>
    </xdr:from>
    <xdr:to>
      <xdr:col>36</xdr:col>
      <xdr:colOff>165100</xdr:colOff>
      <xdr:row>78</xdr:row>
      <xdr:rowOff>145923</xdr:rowOff>
    </xdr:to>
    <xdr:sp macro="" textlink="">
      <xdr:nvSpPr>
        <xdr:cNvPr id="432" name="楕円 431"/>
        <xdr:cNvSpPr/>
      </xdr:nvSpPr>
      <xdr:spPr>
        <a:xfrm>
          <a:off x="6921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137050</xdr:rowOff>
    </xdr:from>
    <xdr:ext cx="469744" cy="259045"/>
    <xdr:sp macro="" textlink="">
      <xdr:nvSpPr>
        <xdr:cNvPr id="433" name="テキスト ボックス 432"/>
        <xdr:cNvSpPr txBox="1"/>
      </xdr:nvSpPr>
      <xdr:spPr>
        <a:xfrm>
          <a:off x="6737428" y="135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49327</xdr:rowOff>
    </xdr:from>
    <xdr:to>
      <xdr:col>55</xdr:col>
      <xdr:colOff>0</xdr:colOff>
      <xdr:row>97</xdr:row>
      <xdr:rowOff>156705</xdr:rowOff>
    </xdr:to>
    <xdr:cxnSp macro="">
      <xdr:nvCxnSpPr>
        <xdr:cNvPr id="462" name="直線コネクタ 461"/>
        <xdr:cNvCxnSpPr/>
      </xdr:nvCxnSpPr>
      <xdr:spPr>
        <a:xfrm flipV="1">
          <a:off x="9639300" y="16337077"/>
          <a:ext cx="838200" cy="4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156705</xdr:rowOff>
    </xdr:from>
    <xdr:to>
      <xdr:col>50</xdr:col>
      <xdr:colOff>114300</xdr:colOff>
      <xdr:row>98</xdr:row>
      <xdr:rowOff>3124</xdr:rowOff>
    </xdr:to>
    <xdr:cxnSp macro="">
      <xdr:nvCxnSpPr>
        <xdr:cNvPr id="465" name="直線コネクタ 464"/>
        <xdr:cNvCxnSpPr/>
      </xdr:nvCxnSpPr>
      <xdr:spPr>
        <a:xfrm flipV="1">
          <a:off x="8750300" y="16787355"/>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3124</xdr:rowOff>
    </xdr:from>
    <xdr:to>
      <xdr:col>45</xdr:col>
      <xdr:colOff>177800</xdr:colOff>
      <xdr:row>98</xdr:row>
      <xdr:rowOff>59486</xdr:rowOff>
    </xdr:to>
    <xdr:cxnSp macro="">
      <xdr:nvCxnSpPr>
        <xdr:cNvPr id="468" name="直線コネクタ 467"/>
        <xdr:cNvCxnSpPr/>
      </xdr:nvCxnSpPr>
      <xdr:spPr>
        <a:xfrm flipV="1">
          <a:off x="7861300" y="16805224"/>
          <a:ext cx="889000" cy="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59486</xdr:rowOff>
    </xdr:from>
    <xdr:to>
      <xdr:col>41</xdr:col>
      <xdr:colOff>50800</xdr:colOff>
      <xdr:row>98</xdr:row>
      <xdr:rowOff>64427</xdr:rowOff>
    </xdr:to>
    <xdr:cxnSp macro="">
      <xdr:nvCxnSpPr>
        <xdr:cNvPr id="471" name="直線コネクタ 470"/>
        <xdr:cNvCxnSpPr/>
      </xdr:nvCxnSpPr>
      <xdr:spPr>
        <a:xfrm flipV="1">
          <a:off x="6972300" y="1686158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169977</xdr:rowOff>
    </xdr:from>
    <xdr:to>
      <xdr:col>55</xdr:col>
      <xdr:colOff>50800</xdr:colOff>
      <xdr:row>95</xdr:row>
      <xdr:rowOff>100127</xdr:rowOff>
    </xdr:to>
    <xdr:sp macro="" textlink="">
      <xdr:nvSpPr>
        <xdr:cNvPr id="481" name="楕円 480"/>
        <xdr:cNvSpPr/>
      </xdr:nvSpPr>
      <xdr:spPr>
        <a:xfrm>
          <a:off x="10426700" y="162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21404</xdr:rowOff>
    </xdr:from>
    <xdr:ext cx="534377" cy="259045"/>
    <xdr:sp macro="" textlink="">
      <xdr:nvSpPr>
        <xdr:cNvPr id="482" name="普通建設事業費 （ うち更新整備　）該当値テキスト"/>
        <xdr:cNvSpPr txBox="1"/>
      </xdr:nvSpPr>
      <xdr:spPr>
        <a:xfrm>
          <a:off x="10528300" y="161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105905</xdr:rowOff>
    </xdr:from>
    <xdr:to>
      <xdr:col>50</xdr:col>
      <xdr:colOff>165100</xdr:colOff>
      <xdr:row>98</xdr:row>
      <xdr:rowOff>36055</xdr:rowOff>
    </xdr:to>
    <xdr:sp macro="" textlink="">
      <xdr:nvSpPr>
        <xdr:cNvPr id="483" name="楕円 482"/>
        <xdr:cNvSpPr/>
      </xdr:nvSpPr>
      <xdr:spPr>
        <a:xfrm>
          <a:off x="9588500" y="167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27182</xdr:rowOff>
    </xdr:from>
    <xdr:ext cx="534377" cy="259045"/>
    <xdr:sp macro="" textlink="">
      <xdr:nvSpPr>
        <xdr:cNvPr id="484" name="テキスト ボックス 483"/>
        <xdr:cNvSpPr txBox="1"/>
      </xdr:nvSpPr>
      <xdr:spPr>
        <a:xfrm>
          <a:off x="9372111" y="168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123774</xdr:rowOff>
    </xdr:from>
    <xdr:to>
      <xdr:col>46</xdr:col>
      <xdr:colOff>38100</xdr:colOff>
      <xdr:row>98</xdr:row>
      <xdr:rowOff>53924</xdr:rowOff>
    </xdr:to>
    <xdr:sp macro="" textlink="">
      <xdr:nvSpPr>
        <xdr:cNvPr id="485" name="楕円 484"/>
        <xdr:cNvSpPr/>
      </xdr:nvSpPr>
      <xdr:spPr>
        <a:xfrm>
          <a:off x="8699500" y="167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45051</xdr:rowOff>
    </xdr:from>
    <xdr:ext cx="534377" cy="259045"/>
    <xdr:sp macro="" textlink="">
      <xdr:nvSpPr>
        <xdr:cNvPr id="486" name="テキスト ボックス 485"/>
        <xdr:cNvSpPr txBox="1"/>
      </xdr:nvSpPr>
      <xdr:spPr>
        <a:xfrm>
          <a:off x="8483111" y="168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8686</xdr:rowOff>
    </xdr:from>
    <xdr:to>
      <xdr:col>41</xdr:col>
      <xdr:colOff>101600</xdr:colOff>
      <xdr:row>98</xdr:row>
      <xdr:rowOff>110286</xdr:rowOff>
    </xdr:to>
    <xdr:sp macro="" textlink="">
      <xdr:nvSpPr>
        <xdr:cNvPr id="487" name="楕円 486"/>
        <xdr:cNvSpPr/>
      </xdr:nvSpPr>
      <xdr:spPr>
        <a:xfrm>
          <a:off x="7810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101413</xdr:rowOff>
    </xdr:from>
    <xdr:ext cx="534377" cy="259045"/>
    <xdr:sp macro="" textlink="">
      <xdr:nvSpPr>
        <xdr:cNvPr id="488" name="テキスト ボックス 487"/>
        <xdr:cNvSpPr txBox="1"/>
      </xdr:nvSpPr>
      <xdr:spPr>
        <a:xfrm>
          <a:off x="7594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13627</xdr:rowOff>
    </xdr:from>
    <xdr:to>
      <xdr:col>36</xdr:col>
      <xdr:colOff>165100</xdr:colOff>
      <xdr:row>98</xdr:row>
      <xdr:rowOff>115227</xdr:rowOff>
    </xdr:to>
    <xdr:sp macro="" textlink="">
      <xdr:nvSpPr>
        <xdr:cNvPr id="489" name="楕円 488"/>
        <xdr:cNvSpPr/>
      </xdr:nvSpPr>
      <xdr:spPr>
        <a:xfrm>
          <a:off x="6921500" y="168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106354</xdr:rowOff>
    </xdr:from>
    <xdr:ext cx="534377" cy="259045"/>
    <xdr:sp macro="" textlink="">
      <xdr:nvSpPr>
        <xdr:cNvPr id="490" name="テキスト ボックス 489"/>
        <xdr:cNvSpPr txBox="1"/>
      </xdr:nvSpPr>
      <xdr:spPr>
        <a:xfrm>
          <a:off x="6705111"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41173</xdr:rowOff>
    </xdr:from>
    <xdr:to>
      <xdr:col>85</xdr:col>
      <xdr:colOff>127000</xdr:colOff>
      <xdr:row>39</xdr:row>
      <xdr:rowOff>41681</xdr:rowOff>
    </xdr:to>
    <xdr:cxnSp macro="">
      <xdr:nvCxnSpPr>
        <xdr:cNvPr id="519" name="直線コネクタ 518"/>
        <xdr:cNvCxnSpPr/>
      </xdr:nvCxnSpPr>
      <xdr:spPr>
        <a:xfrm flipV="1">
          <a:off x="15481300" y="672772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155601</xdr:rowOff>
    </xdr:from>
    <xdr:to>
      <xdr:col>81</xdr:col>
      <xdr:colOff>50800</xdr:colOff>
      <xdr:row>39</xdr:row>
      <xdr:rowOff>41681</xdr:rowOff>
    </xdr:to>
    <xdr:cxnSp macro="">
      <xdr:nvCxnSpPr>
        <xdr:cNvPr id="522" name="直線コネクタ 521"/>
        <xdr:cNvCxnSpPr/>
      </xdr:nvCxnSpPr>
      <xdr:spPr>
        <a:xfrm>
          <a:off x="14592300" y="6670701"/>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155601</xdr:rowOff>
    </xdr:from>
    <xdr:to>
      <xdr:col>76</xdr:col>
      <xdr:colOff>114300</xdr:colOff>
      <xdr:row>39</xdr:row>
      <xdr:rowOff>7023</xdr:rowOff>
    </xdr:to>
    <xdr:cxnSp macro="">
      <xdr:nvCxnSpPr>
        <xdr:cNvPr id="525" name="直線コネクタ 524"/>
        <xdr:cNvCxnSpPr/>
      </xdr:nvCxnSpPr>
      <xdr:spPr>
        <a:xfrm flipV="1">
          <a:off x="13703300" y="6670701"/>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73876</xdr:rowOff>
    </xdr:from>
    <xdr:to>
      <xdr:col>71</xdr:col>
      <xdr:colOff>177800</xdr:colOff>
      <xdr:row>39</xdr:row>
      <xdr:rowOff>7023</xdr:rowOff>
    </xdr:to>
    <xdr:cxnSp macro="">
      <xdr:nvCxnSpPr>
        <xdr:cNvPr id="528" name="直線コネクタ 527"/>
        <xdr:cNvCxnSpPr/>
      </xdr:nvCxnSpPr>
      <xdr:spPr>
        <a:xfrm>
          <a:off x="12814300" y="6588976"/>
          <a:ext cx="889000" cy="1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2" name="テキスト ボックス 531"/>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161823</xdr:rowOff>
    </xdr:from>
    <xdr:to>
      <xdr:col>85</xdr:col>
      <xdr:colOff>177800</xdr:colOff>
      <xdr:row>39</xdr:row>
      <xdr:rowOff>91973</xdr:rowOff>
    </xdr:to>
    <xdr:sp macro="" textlink="">
      <xdr:nvSpPr>
        <xdr:cNvPr id="538" name="楕円 537"/>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78565" cy="259045"/>
    <xdr:sp macro="" textlink="">
      <xdr:nvSpPr>
        <xdr:cNvPr id="539" name="災害復旧事業費該当値テキスト"/>
        <xdr:cNvSpPr txBox="1"/>
      </xdr:nvSpPr>
      <xdr:spPr>
        <a:xfrm>
          <a:off x="16370300" y="660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162331</xdr:rowOff>
    </xdr:from>
    <xdr:to>
      <xdr:col>81</xdr:col>
      <xdr:colOff>101600</xdr:colOff>
      <xdr:row>39</xdr:row>
      <xdr:rowOff>92481</xdr:rowOff>
    </xdr:to>
    <xdr:sp macro="" textlink="">
      <xdr:nvSpPr>
        <xdr:cNvPr id="540" name="楕円 539"/>
        <xdr:cNvSpPr/>
      </xdr:nvSpPr>
      <xdr:spPr>
        <a:xfrm>
          <a:off x="15430500" y="66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83608</xdr:rowOff>
    </xdr:from>
    <xdr:ext cx="378565" cy="259045"/>
    <xdr:sp macro="" textlink="">
      <xdr:nvSpPr>
        <xdr:cNvPr id="541" name="テキスト ボックス 540"/>
        <xdr:cNvSpPr txBox="1"/>
      </xdr:nvSpPr>
      <xdr:spPr>
        <a:xfrm>
          <a:off x="15292017" y="6770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104801</xdr:rowOff>
    </xdr:from>
    <xdr:to>
      <xdr:col>76</xdr:col>
      <xdr:colOff>165100</xdr:colOff>
      <xdr:row>39</xdr:row>
      <xdr:rowOff>34951</xdr:rowOff>
    </xdr:to>
    <xdr:sp macro="" textlink="">
      <xdr:nvSpPr>
        <xdr:cNvPr id="542" name="楕円 541"/>
        <xdr:cNvSpPr/>
      </xdr:nvSpPr>
      <xdr:spPr>
        <a:xfrm>
          <a:off x="14541500" y="66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26078</xdr:rowOff>
    </xdr:from>
    <xdr:ext cx="469744" cy="259045"/>
    <xdr:sp macro="" textlink="">
      <xdr:nvSpPr>
        <xdr:cNvPr id="543" name="テキスト ボックス 542"/>
        <xdr:cNvSpPr txBox="1"/>
      </xdr:nvSpPr>
      <xdr:spPr>
        <a:xfrm>
          <a:off x="14357428" y="67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127673</xdr:rowOff>
    </xdr:from>
    <xdr:to>
      <xdr:col>72</xdr:col>
      <xdr:colOff>38100</xdr:colOff>
      <xdr:row>39</xdr:row>
      <xdr:rowOff>57823</xdr:rowOff>
    </xdr:to>
    <xdr:sp macro="" textlink="">
      <xdr:nvSpPr>
        <xdr:cNvPr id="544" name="楕円 543"/>
        <xdr:cNvSpPr/>
      </xdr:nvSpPr>
      <xdr:spPr>
        <a:xfrm>
          <a:off x="13652500" y="66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48950</xdr:rowOff>
    </xdr:from>
    <xdr:ext cx="469744" cy="259045"/>
    <xdr:sp macro="" textlink="">
      <xdr:nvSpPr>
        <xdr:cNvPr id="545" name="テキスト ボックス 544"/>
        <xdr:cNvSpPr txBox="1"/>
      </xdr:nvSpPr>
      <xdr:spPr>
        <a:xfrm>
          <a:off x="13468428" y="67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23076</xdr:rowOff>
    </xdr:from>
    <xdr:to>
      <xdr:col>67</xdr:col>
      <xdr:colOff>101600</xdr:colOff>
      <xdr:row>38</xdr:row>
      <xdr:rowOff>124676</xdr:rowOff>
    </xdr:to>
    <xdr:sp macro="" textlink="">
      <xdr:nvSpPr>
        <xdr:cNvPr id="546" name="楕円 545"/>
        <xdr:cNvSpPr/>
      </xdr:nvSpPr>
      <xdr:spPr>
        <a:xfrm>
          <a:off x="12763500" y="65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141203</xdr:rowOff>
    </xdr:from>
    <xdr:ext cx="534377" cy="259045"/>
    <xdr:sp macro="" textlink="">
      <xdr:nvSpPr>
        <xdr:cNvPr id="547" name="テキスト ボックス 546"/>
        <xdr:cNvSpPr txBox="1"/>
      </xdr:nvSpPr>
      <xdr:spPr>
        <a:xfrm>
          <a:off x="12547111" y="63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72712</xdr:rowOff>
    </xdr:from>
    <xdr:to>
      <xdr:col>85</xdr:col>
      <xdr:colOff>127000</xdr:colOff>
      <xdr:row>77</xdr:row>
      <xdr:rowOff>84409</xdr:rowOff>
    </xdr:to>
    <xdr:cxnSp macro="">
      <xdr:nvCxnSpPr>
        <xdr:cNvPr id="625" name="直線コネクタ 624"/>
        <xdr:cNvCxnSpPr/>
      </xdr:nvCxnSpPr>
      <xdr:spPr>
        <a:xfrm flipV="1">
          <a:off x="15481300" y="13274362"/>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84409</xdr:rowOff>
    </xdr:from>
    <xdr:to>
      <xdr:col>81</xdr:col>
      <xdr:colOff>50800</xdr:colOff>
      <xdr:row>77</xdr:row>
      <xdr:rowOff>102293</xdr:rowOff>
    </xdr:to>
    <xdr:cxnSp macro="">
      <xdr:nvCxnSpPr>
        <xdr:cNvPr id="628" name="直線コネクタ 627"/>
        <xdr:cNvCxnSpPr/>
      </xdr:nvCxnSpPr>
      <xdr:spPr>
        <a:xfrm flipV="1">
          <a:off x="14592300" y="13286059"/>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102293</xdr:rowOff>
    </xdr:from>
    <xdr:to>
      <xdr:col>76</xdr:col>
      <xdr:colOff>114300</xdr:colOff>
      <xdr:row>77</xdr:row>
      <xdr:rowOff>110637</xdr:rowOff>
    </xdr:to>
    <xdr:cxnSp macro="">
      <xdr:nvCxnSpPr>
        <xdr:cNvPr id="631" name="直線コネクタ 630"/>
        <xdr:cNvCxnSpPr/>
      </xdr:nvCxnSpPr>
      <xdr:spPr>
        <a:xfrm flipV="1">
          <a:off x="13703300" y="1330394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110637</xdr:rowOff>
    </xdr:from>
    <xdr:to>
      <xdr:col>71</xdr:col>
      <xdr:colOff>177800</xdr:colOff>
      <xdr:row>77</xdr:row>
      <xdr:rowOff>127645</xdr:rowOff>
    </xdr:to>
    <xdr:cxnSp macro="">
      <xdr:nvCxnSpPr>
        <xdr:cNvPr id="634" name="直線コネクタ 633"/>
        <xdr:cNvCxnSpPr/>
      </xdr:nvCxnSpPr>
      <xdr:spPr>
        <a:xfrm flipV="1">
          <a:off x="12814300" y="13312287"/>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21912</xdr:rowOff>
    </xdr:from>
    <xdr:to>
      <xdr:col>85</xdr:col>
      <xdr:colOff>177800</xdr:colOff>
      <xdr:row>77</xdr:row>
      <xdr:rowOff>123512</xdr:rowOff>
    </xdr:to>
    <xdr:sp macro="" textlink="">
      <xdr:nvSpPr>
        <xdr:cNvPr id="644" name="楕円 643"/>
        <xdr:cNvSpPr/>
      </xdr:nvSpPr>
      <xdr:spPr>
        <a:xfrm>
          <a:off x="16268700" y="132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339</xdr:rowOff>
    </xdr:from>
    <xdr:ext cx="534377" cy="259045"/>
    <xdr:sp macro="" textlink="">
      <xdr:nvSpPr>
        <xdr:cNvPr id="645" name="公債費該当値テキスト"/>
        <xdr:cNvSpPr txBox="1"/>
      </xdr:nvSpPr>
      <xdr:spPr>
        <a:xfrm>
          <a:off x="16370300" y="132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33609</xdr:rowOff>
    </xdr:from>
    <xdr:to>
      <xdr:col>81</xdr:col>
      <xdr:colOff>101600</xdr:colOff>
      <xdr:row>77</xdr:row>
      <xdr:rowOff>135209</xdr:rowOff>
    </xdr:to>
    <xdr:sp macro="" textlink="">
      <xdr:nvSpPr>
        <xdr:cNvPr id="646" name="楕円 645"/>
        <xdr:cNvSpPr/>
      </xdr:nvSpPr>
      <xdr:spPr>
        <a:xfrm>
          <a:off x="15430500" y="132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126336</xdr:rowOff>
    </xdr:from>
    <xdr:ext cx="534377" cy="259045"/>
    <xdr:sp macro="" textlink="">
      <xdr:nvSpPr>
        <xdr:cNvPr id="647" name="テキスト ボックス 646"/>
        <xdr:cNvSpPr txBox="1"/>
      </xdr:nvSpPr>
      <xdr:spPr>
        <a:xfrm>
          <a:off x="15214111" y="133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51493</xdr:rowOff>
    </xdr:from>
    <xdr:to>
      <xdr:col>76</xdr:col>
      <xdr:colOff>165100</xdr:colOff>
      <xdr:row>77</xdr:row>
      <xdr:rowOff>153093</xdr:rowOff>
    </xdr:to>
    <xdr:sp macro="" textlink="">
      <xdr:nvSpPr>
        <xdr:cNvPr id="648" name="楕円 647"/>
        <xdr:cNvSpPr/>
      </xdr:nvSpPr>
      <xdr:spPr>
        <a:xfrm>
          <a:off x="14541500" y="132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144220</xdr:rowOff>
    </xdr:from>
    <xdr:ext cx="534377" cy="259045"/>
    <xdr:sp macro="" textlink="">
      <xdr:nvSpPr>
        <xdr:cNvPr id="649" name="テキスト ボックス 648"/>
        <xdr:cNvSpPr txBox="1"/>
      </xdr:nvSpPr>
      <xdr:spPr>
        <a:xfrm>
          <a:off x="14325111" y="133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59837</xdr:rowOff>
    </xdr:from>
    <xdr:to>
      <xdr:col>72</xdr:col>
      <xdr:colOff>38100</xdr:colOff>
      <xdr:row>77</xdr:row>
      <xdr:rowOff>161437</xdr:rowOff>
    </xdr:to>
    <xdr:sp macro="" textlink="">
      <xdr:nvSpPr>
        <xdr:cNvPr id="650" name="楕円 649"/>
        <xdr:cNvSpPr/>
      </xdr:nvSpPr>
      <xdr:spPr>
        <a:xfrm>
          <a:off x="13652500" y="132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152564</xdr:rowOff>
    </xdr:from>
    <xdr:ext cx="534377" cy="259045"/>
    <xdr:sp macro="" textlink="">
      <xdr:nvSpPr>
        <xdr:cNvPr id="651" name="テキスト ボックス 650"/>
        <xdr:cNvSpPr txBox="1"/>
      </xdr:nvSpPr>
      <xdr:spPr>
        <a:xfrm>
          <a:off x="13436111" y="133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76845</xdr:rowOff>
    </xdr:from>
    <xdr:to>
      <xdr:col>67</xdr:col>
      <xdr:colOff>101600</xdr:colOff>
      <xdr:row>78</xdr:row>
      <xdr:rowOff>6995</xdr:rowOff>
    </xdr:to>
    <xdr:sp macro="" textlink="">
      <xdr:nvSpPr>
        <xdr:cNvPr id="652" name="楕円 651"/>
        <xdr:cNvSpPr/>
      </xdr:nvSpPr>
      <xdr:spPr>
        <a:xfrm>
          <a:off x="12763500" y="132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169572</xdr:rowOff>
    </xdr:from>
    <xdr:ext cx="534377" cy="259045"/>
    <xdr:sp macro="" textlink="">
      <xdr:nvSpPr>
        <xdr:cNvPr id="653" name="テキスト ボックス 652"/>
        <xdr:cNvSpPr txBox="1"/>
      </xdr:nvSpPr>
      <xdr:spPr>
        <a:xfrm>
          <a:off x="12547111" y="1337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123228</xdr:rowOff>
    </xdr:from>
    <xdr:to>
      <xdr:col>85</xdr:col>
      <xdr:colOff>127000</xdr:colOff>
      <xdr:row>97</xdr:row>
      <xdr:rowOff>113106</xdr:rowOff>
    </xdr:to>
    <xdr:cxnSp macro="">
      <xdr:nvCxnSpPr>
        <xdr:cNvPr id="682" name="直線コネクタ 681"/>
        <xdr:cNvCxnSpPr/>
      </xdr:nvCxnSpPr>
      <xdr:spPr>
        <a:xfrm>
          <a:off x="15481300" y="16582428"/>
          <a:ext cx="838200" cy="1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123228</xdr:rowOff>
    </xdr:from>
    <xdr:to>
      <xdr:col>81</xdr:col>
      <xdr:colOff>50800</xdr:colOff>
      <xdr:row>96</xdr:row>
      <xdr:rowOff>151676</xdr:rowOff>
    </xdr:to>
    <xdr:cxnSp macro="">
      <xdr:nvCxnSpPr>
        <xdr:cNvPr id="685" name="直線コネクタ 684"/>
        <xdr:cNvCxnSpPr/>
      </xdr:nvCxnSpPr>
      <xdr:spPr>
        <a:xfrm flipV="1">
          <a:off x="14592300" y="16582428"/>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151676</xdr:rowOff>
    </xdr:from>
    <xdr:to>
      <xdr:col>76</xdr:col>
      <xdr:colOff>114300</xdr:colOff>
      <xdr:row>98</xdr:row>
      <xdr:rowOff>156642</xdr:rowOff>
    </xdr:to>
    <xdr:cxnSp macro="">
      <xdr:nvCxnSpPr>
        <xdr:cNvPr id="688" name="直線コネクタ 687"/>
        <xdr:cNvCxnSpPr/>
      </xdr:nvCxnSpPr>
      <xdr:spPr>
        <a:xfrm flipV="1">
          <a:off x="13703300" y="16610876"/>
          <a:ext cx="889000" cy="3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99188</xdr:rowOff>
    </xdr:from>
    <xdr:to>
      <xdr:col>71</xdr:col>
      <xdr:colOff>177800</xdr:colOff>
      <xdr:row>98</xdr:row>
      <xdr:rowOff>156642</xdr:rowOff>
    </xdr:to>
    <xdr:cxnSp macro="">
      <xdr:nvCxnSpPr>
        <xdr:cNvPr id="691" name="直線コネクタ 690"/>
        <xdr:cNvCxnSpPr/>
      </xdr:nvCxnSpPr>
      <xdr:spPr>
        <a:xfrm>
          <a:off x="12814300" y="16901288"/>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62306</xdr:rowOff>
    </xdr:from>
    <xdr:to>
      <xdr:col>85</xdr:col>
      <xdr:colOff>177800</xdr:colOff>
      <xdr:row>97</xdr:row>
      <xdr:rowOff>163906</xdr:rowOff>
    </xdr:to>
    <xdr:sp macro="" textlink="">
      <xdr:nvSpPr>
        <xdr:cNvPr id="701" name="楕円 700"/>
        <xdr:cNvSpPr/>
      </xdr:nvSpPr>
      <xdr:spPr>
        <a:xfrm>
          <a:off x="16268700" y="166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40733</xdr:rowOff>
    </xdr:from>
    <xdr:ext cx="534377" cy="259045"/>
    <xdr:sp macro="" textlink="">
      <xdr:nvSpPr>
        <xdr:cNvPr id="702" name="積立金該当値テキスト"/>
        <xdr:cNvSpPr txBox="1"/>
      </xdr:nvSpPr>
      <xdr:spPr>
        <a:xfrm>
          <a:off x="16370300" y="166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72428</xdr:rowOff>
    </xdr:from>
    <xdr:to>
      <xdr:col>81</xdr:col>
      <xdr:colOff>101600</xdr:colOff>
      <xdr:row>97</xdr:row>
      <xdr:rowOff>2578</xdr:rowOff>
    </xdr:to>
    <xdr:sp macro="" textlink="">
      <xdr:nvSpPr>
        <xdr:cNvPr id="703" name="楕円 702"/>
        <xdr:cNvSpPr/>
      </xdr:nvSpPr>
      <xdr:spPr>
        <a:xfrm>
          <a:off x="15430500" y="165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165155</xdr:rowOff>
    </xdr:from>
    <xdr:ext cx="534377" cy="259045"/>
    <xdr:sp macro="" textlink="">
      <xdr:nvSpPr>
        <xdr:cNvPr id="704" name="テキスト ボックス 703"/>
        <xdr:cNvSpPr txBox="1"/>
      </xdr:nvSpPr>
      <xdr:spPr>
        <a:xfrm>
          <a:off x="15214111" y="166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100876</xdr:rowOff>
    </xdr:from>
    <xdr:to>
      <xdr:col>76</xdr:col>
      <xdr:colOff>165100</xdr:colOff>
      <xdr:row>97</xdr:row>
      <xdr:rowOff>31026</xdr:rowOff>
    </xdr:to>
    <xdr:sp macro="" textlink="">
      <xdr:nvSpPr>
        <xdr:cNvPr id="705" name="楕円 704"/>
        <xdr:cNvSpPr/>
      </xdr:nvSpPr>
      <xdr:spPr>
        <a:xfrm>
          <a:off x="14541500" y="165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47553</xdr:rowOff>
    </xdr:from>
    <xdr:ext cx="534377" cy="259045"/>
    <xdr:sp macro="" textlink="">
      <xdr:nvSpPr>
        <xdr:cNvPr id="706" name="テキスト ボックス 705"/>
        <xdr:cNvSpPr txBox="1"/>
      </xdr:nvSpPr>
      <xdr:spPr>
        <a:xfrm>
          <a:off x="14325111" y="163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105842</xdr:rowOff>
    </xdr:from>
    <xdr:to>
      <xdr:col>72</xdr:col>
      <xdr:colOff>38100</xdr:colOff>
      <xdr:row>99</xdr:row>
      <xdr:rowOff>35992</xdr:rowOff>
    </xdr:to>
    <xdr:sp macro="" textlink="">
      <xdr:nvSpPr>
        <xdr:cNvPr id="707" name="楕円 706"/>
        <xdr:cNvSpPr/>
      </xdr:nvSpPr>
      <xdr:spPr>
        <a:xfrm>
          <a:off x="13652500" y="169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27119</xdr:rowOff>
    </xdr:from>
    <xdr:ext cx="469744" cy="259045"/>
    <xdr:sp macro="" textlink="">
      <xdr:nvSpPr>
        <xdr:cNvPr id="708" name="テキスト ボックス 707"/>
        <xdr:cNvSpPr txBox="1"/>
      </xdr:nvSpPr>
      <xdr:spPr>
        <a:xfrm>
          <a:off x="13468428" y="1700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48388</xdr:rowOff>
    </xdr:from>
    <xdr:to>
      <xdr:col>67</xdr:col>
      <xdr:colOff>101600</xdr:colOff>
      <xdr:row>98</xdr:row>
      <xdr:rowOff>149988</xdr:rowOff>
    </xdr:to>
    <xdr:sp macro="" textlink="">
      <xdr:nvSpPr>
        <xdr:cNvPr id="709" name="楕円 708"/>
        <xdr:cNvSpPr/>
      </xdr:nvSpPr>
      <xdr:spPr>
        <a:xfrm>
          <a:off x="12763500" y="168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141115</xdr:rowOff>
    </xdr:from>
    <xdr:ext cx="469744" cy="259045"/>
    <xdr:sp macro="" textlink="">
      <xdr:nvSpPr>
        <xdr:cNvPr id="710" name="テキスト ボックス 709"/>
        <xdr:cNvSpPr txBox="1"/>
      </xdr:nvSpPr>
      <xdr:spPr>
        <a:xfrm>
          <a:off x="12579428" y="169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119507</xdr:rowOff>
    </xdr:from>
    <xdr:to>
      <xdr:col>116</xdr:col>
      <xdr:colOff>63500</xdr:colOff>
      <xdr:row>38</xdr:row>
      <xdr:rowOff>121412</xdr:rowOff>
    </xdr:to>
    <xdr:cxnSp macro="">
      <xdr:nvCxnSpPr>
        <xdr:cNvPr id="739" name="直線コネクタ 738"/>
        <xdr:cNvCxnSpPr/>
      </xdr:nvCxnSpPr>
      <xdr:spPr>
        <a:xfrm flipV="1">
          <a:off x="21323300" y="663460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121412</xdr:rowOff>
    </xdr:from>
    <xdr:to>
      <xdr:col>111</xdr:col>
      <xdr:colOff>177800</xdr:colOff>
      <xdr:row>38</xdr:row>
      <xdr:rowOff>123317</xdr:rowOff>
    </xdr:to>
    <xdr:cxnSp macro="">
      <xdr:nvCxnSpPr>
        <xdr:cNvPr id="742" name="直線コネクタ 741"/>
        <xdr:cNvCxnSpPr/>
      </xdr:nvCxnSpPr>
      <xdr:spPr>
        <a:xfrm flipV="1">
          <a:off x="20434300" y="663651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37821</xdr:rowOff>
    </xdr:from>
    <xdr:to>
      <xdr:col>107</xdr:col>
      <xdr:colOff>50800</xdr:colOff>
      <xdr:row>38</xdr:row>
      <xdr:rowOff>123317</xdr:rowOff>
    </xdr:to>
    <xdr:cxnSp macro="">
      <xdr:nvCxnSpPr>
        <xdr:cNvPr id="745" name="直線コネクタ 744"/>
        <xdr:cNvCxnSpPr/>
      </xdr:nvCxnSpPr>
      <xdr:spPr>
        <a:xfrm>
          <a:off x="19545300" y="6552921"/>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122479</xdr:rowOff>
    </xdr:from>
    <xdr:to>
      <xdr:col>102</xdr:col>
      <xdr:colOff>114300</xdr:colOff>
      <xdr:row>38</xdr:row>
      <xdr:rowOff>37821</xdr:rowOff>
    </xdr:to>
    <xdr:cxnSp macro="">
      <xdr:nvCxnSpPr>
        <xdr:cNvPr id="748" name="直線コネクタ 747"/>
        <xdr:cNvCxnSpPr/>
      </xdr:nvCxnSpPr>
      <xdr:spPr>
        <a:xfrm>
          <a:off x="18656300" y="5951779"/>
          <a:ext cx="889000" cy="60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0" name="テキスト ボックス 749"/>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52" name="テキスト ボックス 751"/>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68707</xdr:rowOff>
    </xdr:from>
    <xdr:to>
      <xdr:col>116</xdr:col>
      <xdr:colOff>114300</xdr:colOff>
      <xdr:row>38</xdr:row>
      <xdr:rowOff>170307</xdr:rowOff>
    </xdr:to>
    <xdr:sp macro="" textlink="">
      <xdr:nvSpPr>
        <xdr:cNvPr id="758" name="楕円 757"/>
        <xdr:cNvSpPr/>
      </xdr:nvSpPr>
      <xdr:spPr>
        <a:xfrm>
          <a:off x="221107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155084</xdr:rowOff>
    </xdr:from>
    <xdr:ext cx="469744" cy="259045"/>
    <xdr:sp macro="" textlink="">
      <xdr:nvSpPr>
        <xdr:cNvPr id="759" name="投資及び出資金該当値テキスト"/>
        <xdr:cNvSpPr txBox="1"/>
      </xdr:nvSpPr>
      <xdr:spPr>
        <a:xfrm>
          <a:off x="22212300" y="64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70612</xdr:rowOff>
    </xdr:from>
    <xdr:to>
      <xdr:col>112</xdr:col>
      <xdr:colOff>38100</xdr:colOff>
      <xdr:row>39</xdr:row>
      <xdr:rowOff>762</xdr:rowOff>
    </xdr:to>
    <xdr:sp macro="" textlink="">
      <xdr:nvSpPr>
        <xdr:cNvPr id="760" name="楕円 759"/>
        <xdr:cNvSpPr/>
      </xdr:nvSpPr>
      <xdr:spPr>
        <a:xfrm>
          <a:off x="2127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163339</xdr:rowOff>
    </xdr:from>
    <xdr:ext cx="469744" cy="259045"/>
    <xdr:sp macro="" textlink="">
      <xdr:nvSpPr>
        <xdr:cNvPr id="761" name="テキスト ボックス 760"/>
        <xdr:cNvSpPr txBox="1"/>
      </xdr:nvSpPr>
      <xdr:spPr>
        <a:xfrm>
          <a:off x="21088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72517</xdr:rowOff>
    </xdr:from>
    <xdr:to>
      <xdr:col>107</xdr:col>
      <xdr:colOff>101600</xdr:colOff>
      <xdr:row>39</xdr:row>
      <xdr:rowOff>2667</xdr:rowOff>
    </xdr:to>
    <xdr:sp macro="" textlink="">
      <xdr:nvSpPr>
        <xdr:cNvPr id="762" name="楕円 761"/>
        <xdr:cNvSpPr/>
      </xdr:nvSpPr>
      <xdr:spPr>
        <a:xfrm>
          <a:off x="20383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165244</xdr:rowOff>
    </xdr:from>
    <xdr:ext cx="469744" cy="259045"/>
    <xdr:sp macro="" textlink="">
      <xdr:nvSpPr>
        <xdr:cNvPr id="763" name="テキスト ボックス 762"/>
        <xdr:cNvSpPr txBox="1"/>
      </xdr:nvSpPr>
      <xdr:spPr>
        <a:xfrm>
          <a:off x="20199428" y="66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158471</xdr:rowOff>
    </xdr:from>
    <xdr:to>
      <xdr:col>102</xdr:col>
      <xdr:colOff>165100</xdr:colOff>
      <xdr:row>38</xdr:row>
      <xdr:rowOff>88621</xdr:rowOff>
    </xdr:to>
    <xdr:sp macro="" textlink="">
      <xdr:nvSpPr>
        <xdr:cNvPr id="764" name="楕円 763"/>
        <xdr:cNvSpPr/>
      </xdr:nvSpPr>
      <xdr:spPr>
        <a:xfrm>
          <a:off x="19494500" y="65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105148</xdr:rowOff>
    </xdr:from>
    <xdr:ext cx="469744" cy="259045"/>
    <xdr:sp macro="" textlink="">
      <xdr:nvSpPr>
        <xdr:cNvPr id="765" name="テキスト ボックス 764"/>
        <xdr:cNvSpPr txBox="1"/>
      </xdr:nvSpPr>
      <xdr:spPr>
        <a:xfrm>
          <a:off x="19310428" y="627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71679</xdr:rowOff>
    </xdr:from>
    <xdr:to>
      <xdr:col>98</xdr:col>
      <xdr:colOff>38100</xdr:colOff>
      <xdr:row>35</xdr:row>
      <xdr:rowOff>1829</xdr:rowOff>
    </xdr:to>
    <xdr:sp macro="" textlink="">
      <xdr:nvSpPr>
        <xdr:cNvPr id="766" name="楕円 765"/>
        <xdr:cNvSpPr/>
      </xdr:nvSpPr>
      <xdr:spPr>
        <a:xfrm>
          <a:off x="18605500" y="59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18356</xdr:rowOff>
    </xdr:from>
    <xdr:ext cx="534377" cy="259045"/>
    <xdr:sp macro="" textlink="">
      <xdr:nvSpPr>
        <xdr:cNvPr id="767" name="テキスト ボックス 766"/>
        <xdr:cNvSpPr txBox="1"/>
      </xdr:nvSpPr>
      <xdr:spPr>
        <a:xfrm>
          <a:off x="18389111" y="56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22543</xdr:rowOff>
    </xdr:from>
    <xdr:to>
      <xdr:col>116</xdr:col>
      <xdr:colOff>63500</xdr:colOff>
      <xdr:row>58</xdr:row>
      <xdr:rowOff>23571</xdr:rowOff>
    </xdr:to>
    <xdr:cxnSp macro="">
      <xdr:nvCxnSpPr>
        <xdr:cNvPr id="792" name="直線コネクタ 791"/>
        <xdr:cNvCxnSpPr/>
      </xdr:nvCxnSpPr>
      <xdr:spPr>
        <a:xfrm>
          <a:off x="21323300" y="9966643"/>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22543</xdr:rowOff>
    </xdr:from>
    <xdr:to>
      <xdr:col>111</xdr:col>
      <xdr:colOff>177800</xdr:colOff>
      <xdr:row>58</xdr:row>
      <xdr:rowOff>23800</xdr:rowOff>
    </xdr:to>
    <xdr:cxnSp macro="">
      <xdr:nvCxnSpPr>
        <xdr:cNvPr id="795" name="直線コネクタ 794"/>
        <xdr:cNvCxnSpPr/>
      </xdr:nvCxnSpPr>
      <xdr:spPr>
        <a:xfrm flipV="1">
          <a:off x="20434300" y="99666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171076</xdr:rowOff>
    </xdr:from>
    <xdr:to>
      <xdr:col>107</xdr:col>
      <xdr:colOff>50800</xdr:colOff>
      <xdr:row>58</xdr:row>
      <xdr:rowOff>23800</xdr:rowOff>
    </xdr:to>
    <xdr:cxnSp macro="">
      <xdr:nvCxnSpPr>
        <xdr:cNvPr id="798" name="直線コネクタ 797"/>
        <xdr:cNvCxnSpPr/>
      </xdr:nvCxnSpPr>
      <xdr:spPr>
        <a:xfrm>
          <a:off x="19545300" y="9943726"/>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171076</xdr:rowOff>
    </xdr:from>
    <xdr:to>
      <xdr:col>102</xdr:col>
      <xdr:colOff>114300</xdr:colOff>
      <xdr:row>58</xdr:row>
      <xdr:rowOff>19456</xdr:rowOff>
    </xdr:to>
    <xdr:cxnSp macro="">
      <xdr:nvCxnSpPr>
        <xdr:cNvPr id="801" name="直線コネクタ 800"/>
        <xdr:cNvCxnSpPr/>
      </xdr:nvCxnSpPr>
      <xdr:spPr>
        <a:xfrm flipV="1">
          <a:off x="18656300" y="9943726"/>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144221</xdr:rowOff>
    </xdr:from>
    <xdr:to>
      <xdr:col>116</xdr:col>
      <xdr:colOff>114300</xdr:colOff>
      <xdr:row>58</xdr:row>
      <xdr:rowOff>74371</xdr:rowOff>
    </xdr:to>
    <xdr:sp macro="" textlink="">
      <xdr:nvSpPr>
        <xdr:cNvPr id="811" name="楕円 810"/>
        <xdr:cNvSpPr/>
      </xdr:nvSpPr>
      <xdr:spPr>
        <a:xfrm>
          <a:off x="221107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59148</xdr:rowOff>
    </xdr:from>
    <xdr:ext cx="313932" cy="259045"/>
    <xdr:sp macro="" textlink="">
      <xdr:nvSpPr>
        <xdr:cNvPr id="812" name="貸付金該当値テキスト"/>
        <xdr:cNvSpPr txBox="1"/>
      </xdr:nvSpPr>
      <xdr:spPr>
        <a:xfrm>
          <a:off x="22212300" y="9831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143193</xdr:rowOff>
    </xdr:from>
    <xdr:to>
      <xdr:col>112</xdr:col>
      <xdr:colOff>38100</xdr:colOff>
      <xdr:row>58</xdr:row>
      <xdr:rowOff>73343</xdr:rowOff>
    </xdr:to>
    <xdr:sp macro="" textlink="">
      <xdr:nvSpPr>
        <xdr:cNvPr id="813" name="楕円 812"/>
        <xdr:cNvSpPr/>
      </xdr:nvSpPr>
      <xdr:spPr>
        <a:xfrm>
          <a:off x="21272500" y="99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64470</xdr:rowOff>
    </xdr:from>
    <xdr:ext cx="313932" cy="259045"/>
    <xdr:sp macro="" textlink="">
      <xdr:nvSpPr>
        <xdr:cNvPr id="814" name="テキスト ボックス 813"/>
        <xdr:cNvSpPr txBox="1"/>
      </xdr:nvSpPr>
      <xdr:spPr>
        <a:xfrm>
          <a:off x="21166333" y="10008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144450</xdr:rowOff>
    </xdr:from>
    <xdr:to>
      <xdr:col>107</xdr:col>
      <xdr:colOff>101600</xdr:colOff>
      <xdr:row>58</xdr:row>
      <xdr:rowOff>74600</xdr:rowOff>
    </xdr:to>
    <xdr:sp macro="" textlink="">
      <xdr:nvSpPr>
        <xdr:cNvPr id="815" name="楕円 814"/>
        <xdr:cNvSpPr/>
      </xdr:nvSpPr>
      <xdr:spPr>
        <a:xfrm>
          <a:off x="20383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65727</xdr:rowOff>
    </xdr:from>
    <xdr:ext cx="313932" cy="259045"/>
    <xdr:sp macro="" textlink="">
      <xdr:nvSpPr>
        <xdr:cNvPr id="816" name="テキスト ボックス 815"/>
        <xdr:cNvSpPr txBox="1"/>
      </xdr:nvSpPr>
      <xdr:spPr>
        <a:xfrm>
          <a:off x="20277333" y="1000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120276</xdr:rowOff>
    </xdr:from>
    <xdr:to>
      <xdr:col>102</xdr:col>
      <xdr:colOff>165100</xdr:colOff>
      <xdr:row>58</xdr:row>
      <xdr:rowOff>50426</xdr:rowOff>
    </xdr:to>
    <xdr:sp macro="" textlink="">
      <xdr:nvSpPr>
        <xdr:cNvPr id="817" name="楕円 816"/>
        <xdr:cNvSpPr/>
      </xdr:nvSpPr>
      <xdr:spPr>
        <a:xfrm>
          <a:off x="19494500" y="98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41553</xdr:rowOff>
    </xdr:from>
    <xdr:ext cx="378565" cy="259045"/>
    <xdr:sp macro="" textlink="">
      <xdr:nvSpPr>
        <xdr:cNvPr id="818" name="テキスト ボックス 817"/>
        <xdr:cNvSpPr txBox="1"/>
      </xdr:nvSpPr>
      <xdr:spPr>
        <a:xfrm>
          <a:off x="19356017" y="99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140106</xdr:rowOff>
    </xdr:from>
    <xdr:to>
      <xdr:col>98</xdr:col>
      <xdr:colOff>38100</xdr:colOff>
      <xdr:row>58</xdr:row>
      <xdr:rowOff>70256</xdr:rowOff>
    </xdr:to>
    <xdr:sp macro="" textlink="">
      <xdr:nvSpPr>
        <xdr:cNvPr id="819" name="楕円 818"/>
        <xdr:cNvSpPr/>
      </xdr:nvSpPr>
      <xdr:spPr>
        <a:xfrm>
          <a:off x="18605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61383</xdr:rowOff>
    </xdr:from>
    <xdr:ext cx="378565" cy="259045"/>
    <xdr:sp macro="" textlink="">
      <xdr:nvSpPr>
        <xdr:cNvPr id="820" name="テキスト ボックス 819"/>
        <xdr:cNvSpPr txBox="1"/>
      </xdr:nvSpPr>
      <xdr:spPr>
        <a:xfrm>
          <a:off x="18467017" y="1000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21906</xdr:rowOff>
    </xdr:from>
    <xdr:to>
      <xdr:col>116</xdr:col>
      <xdr:colOff>63500</xdr:colOff>
      <xdr:row>77</xdr:row>
      <xdr:rowOff>63086</xdr:rowOff>
    </xdr:to>
    <xdr:cxnSp macro="">
      <xdr:nvCxnSpPr>
        <xdr:cNvPr id="852" name="直線コネクタ 851"/>
        <xdr:cNvCxnSpPr/>
      </xdr:nvCxnSpPr>
      <xdr:spPr>
        <a:xfrm flipV="1">
          <a:off x="21323300" y="13223556"/>
          <a:ext cx="8382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63086</xdr:rowOff>
    </xdr:from>
    <xdr:to>
      <xdr:col>111</xdr:col>
      <xdr:colOff>177800</xdr:colOff>
      <xdr:row>77</xdr:row>
      <xdr:rowOff>77406</xdr:rowOff>
    </xdr:to>
    <xdr:cxnSp macro="">
      <xdr:nvCxnSpPr>
        <xdr:cNvPr id="855" name="直線コネクタ 854"/>
        <xdr:cNvCxnSpPr/>
      </xdr:nvCxnSpPr>
      <xdr:spPr>
        <a:xfrm flipV="1">
          <a:off x="20434300" y="13264736"/>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77406</xdr:rowOff>
    </xdr:from>
    <xdr:to>
      <xdr:col>107</xdr:col>
      <xdr:colOff>50800</xdr:colOff>
      <xdr:row>77</xdr:row>
      <xdr:rowOff>103319</xdr:rowOff>
    </xdr:to>
    <xdr:cxnSp macro="">
      <xdr:nvCxnSpPr>
        <xdr:cNvPr id="858" name="直線コネクタ 857"/>
        <xdr:cNvCxnSpPr/>
      </xdr:nvCxnSpPr>
      <xdr:spPr>
        <a:xfrm flipV="1">
          <a:off x="19545300" y="13279056"/>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103319</xdr:rowOff>
    </xdr:from>
    <xdr:to>
      <xdr:col>102</xdr:col>
      <xdr:colOff>114300</xdr:colOff>
      <xdr:row>77</xdr:row>
      <xdr:rowOff>121558</xdr:rowOff>
    </xdr:to>
    <xdr:cxnSp macro="">
      <xdr:nvCxnSpPr>
        <xdr:cNvPr id="861" name="直線コネクタ 860"/>
        <xdr:cNvCxnSpPr/>
      </xdr:nvCxnSpPr>
      <xdr:spPr>
        <a:xfrm flipV="1">
          <a:off x="18656300" y="1330496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142556</xdr:rowOff>
    </xdr:from>
    <xdr:to>
      <xdr:col>116</xdr:col>
      <xdr:colOff>114300</xdr:colOff>
      <xdr:row>77</xdr:row>
      <xdr:rowOff>72706</xdr:rowOff>
    </xdr:to>
    <xdr:sp macro="" textlink="">
      <xdr:nvSpPr>
        <xdr:cNvPr id="871" name="楕円 870"/>
        <xdr:cNvSpPr/>
      </xdr:nvSpPr>
      <xdr:spPr>
        <a:xfrm>
          <a:off x="22110700" y="131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120983</xdr:rowOff>
    </xdr:from>
    <xdr:ext cx="534377" cy="259045"/>
    <xdr:sp macro="" textlink="">
      <xdr:nvSpPr>
        <xdr:cNvPr id="872" name="繰出金該当値テキスト"/>
        <xdr:cNvSpPr txBox="1"/>
      </xdr:nvSpPr>
      <xdr:spPr>
        <a:xfrm>
          <a:off x="22212300" y="131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12286</xdr:rowOff>
    </xdr:from>
    <xdr:to>
      <xdr:col>112</xdr:col>
      <xdr:colOff>38100</xdr:colOff>
      <xdr:row>77</xdr:row>
      <xdr:rowOff>113886</xdr:rowOff>
    </xdr:to>
    <xdr:sp macro="" textlink="">
      <xdr:nvSpPr>
        <xdr:cNvPr id="873" name="楕円 872"/>
        <xdr:cNvSpPr/>
      </xdr:nvSpPr>
      <xdr:spPr>
        <a:xfrm>
          <a:off x="21272500" y="132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105013</xdr:rowOff>
    </xdr:from>
    <xdr:ext cx="534377" cy="259045"/>
    <xdr:sp macro="" textlink="">
      <xdr:nvSpPr>
        <xdr:cNvPr id="874" name="テキスト ボックス 873"/>
        <xdr:cNvSpPr txBox="1"/>
      </xdr:nvSpPr>
      <xdr:spPr>
        <a:xfrm>
          <a:off x="21056111" y="133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26606</xdr:rowOff>
    </xdr:from>
    <xdr:to>
      <xdr:col>107</xdr:col>
      <xdr:colOff>101600</xdr:colOff>
      <xdr:row>77</xdr:row>
      <xdr:rowOff>128206</xdr:rowOff>
    </xdr:to>
    <xdr:sp macro="" textlink="">
      <xdr:nvSpPr>
        <xdr:cNvPr id="875" name="楕円 874"/>
        <xdr:cNvSpPr/>
      </xdr:nvSpPr>
      <xdr:spPr>
        <a:xfrm>
          <a:off x="20383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119333</xdr:rowOff>
    </xdr:from>
    <xdr:ext cx="534377" cy="259045"/>
    <xdr:sp macro="" textlink="">
      <xdr:nvSpPr>
        <xdr:cNvPr id="876" name="テキスト ボックス 875"/>
        <xdr:cNvSpPr txBox="1"/>
      </xdr:nvSpPr>
      <xdr:spPr>
        <a:xfrm>
          <a:off x="20167111"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52519</xdr:rowOff>
    </xdr:from>
    <xdr:to>
      <xdr:col>102</xdr:col>
      <xdr:colOff>165100</xdr:colOff>
      <xdr:row>77</xdr:row>
      <xdr:rowOff>154119</xdr:rowOff>
    </xdr:to>
    <xdr:sp macro="" textlink="">
      <xdr:nvSpPr>
        <xdr:cNvPr id="877" name="楕円 876"/>
        <xdr:cNvSpPr/>
      </xdr:nvSpPr>
      <xdr:spPr>
        <a:xfrm>
          <a:off x="19494500" y="13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145246</xdr:rowOff>
    </xdr:from>
    <xdr:ext cx="534377" cy="259045"/>
    <xdr:sp macro="" textlink="">
      <xdr:nvSpPr>
        <xdr:cNvPr id="878" name="テキスト ボックス 877"/>
        <xdr:cNvSpPr txBox="1"/>
      </xdr:nvSpPr>
      <xdr:spPr>
        <a:xfrm>
          <a:off x="19278111" y="133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70758</xdr:rowOff>
    </xdr:from>
    <xdr:to>
      <xdr:col>98</xdr:col>
      <xdr:colOff>38100</xdr:colOff>
      <xdr:row>78</xdr:row>
      <xdr:rowOff>908</xdr:rowOff>
    </xdr:to>
    <xdr:sp macro="" textlink="">
      <xdr:nvSpPr>
        <xdr:cNvPr id="879" name="楕円 878"/>
        <xdr:cNvSpPr/>
      </xdr:nvSpPr>
      <xdr:spPr>
        <a:xfrm>
          <a:off x="18605500" y="132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163485</xdr:rowOff>
    </xdr:from>
    <xdr:ext cx="534377" cy="259045"/>
    <xdr:sp macro="" textlink="">
      <xdr:nvSpPr>
        <xdr:cNvPr id="880" name="テキスト ボックス 879"/>
        <xdr:cNvSpPr txBox="1"/>
      </xdr:nvSpPr>
      <xdr:spPr>
        <a:xfrm>
          <a:off x="18389111" y="133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が類似団体と比較して一人当たりコストが高い状況となっているのは、ごみ処理・常備消防・病院事業において一部事務組合を構成していることにより、他の類似団体と比べ負担金の金額が多額となっているためであり、　前年度より大幅に増加しているのは、さくら広域環境衛生組合のごみ処理施設建設に係る負担金の他、特別給付金事業等の新型コロナウイルス感染症対応事業によるものである。</a:t>
          </a:r>
        </a:p>
        <a:p>
          <a:r>
            <a:rPr kumimoji="1" lang="ja-JP" altLang="en-US" sz="1100">
              <a:latin typeface="ＭＳ Ｐゴシック" panose="020B0600070205080204" pitchFamily="50" charset="-128"/>
              <a:ea typeface="ＭＳ Ｐゴシック" panose="020B0600070205080204" pitchFamily="50" charset="-128"/>
            </a:rPr>
            <a:t>・扶助費が令和３年度以降高い状況となっているのは、臨時福祉特別給付金事業や子育て世帯給付金事業等の継続実施によるものである。</a:t>
          </a:r>
        </a:p>
        <a:p>
          <a:r>
            <a:rPr kumimoji="1" lang="ja-JP" altLang="en-US" sz="1100">
              <a:latin typeface="ＭＳ Ｐゴシック" panose="020B0600070205080204" pitchFamily="50" charset="-128"/>
              <a:ea typeface="ＭＳ Ｐゴシック" panose="020B0600070205080204" pitchFamily="50" charset="-128"/>
            </a:rPr>
            <a:t>・積立金が前年度より減少しているのは、減債基金への歳入超過分の積立が減少したためである。</a:t>
          </a:r>
        </a:p>
        <a:p>
          <a:r>
            <a:rPr kumimoji="1" lang="ja-JP" altLang="en-US" sz="1100">
              <a:latin typeface="ＭＳ Ｐゴシック" panose="020B0600070205080204" pitchFamily="50" charset="-128"/>
              <a:ea typeface="ＭＳ Ｐゴシック" panose="020B0600070205080204" pitchFamily="50" charset="-128"/>
            </a:rPr>
            <a:t>・普通建設事業費が前年度より大幅に増加しているのは、旧大淀病院解体事業及び大淀町立保育所型認定こども園新営事業の実施によるものである。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16,438
16,124
38.10
10,225,630
9,939,286
204,325
5,037,886
6,828,097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91367</xdr:rowOff>
    </xdr:from>
    <xdr:to>
      <xdr:col>24</xdr:col>
      <xdr:colOff>63500</xdr:colOff>
      <xdr:row>36</xdr:row>
      <xdr:rowOff>44341</xdr:rowOff>
    </xdr:to>
    <xdr:cxnSp macro="">
      <xdr:nvCxnSpPr>
        <xdr:cNvPr id="63" name="直線コネクタ 62"/>
        <xdr:cNvCxnSpPr/>
      </xdr:nvCxnSpPr>
      <xdr:spPr>
        <a:xfrm>
          <a:off x="3797300" y="6092117"/>
          <a:ext cx="8382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124678</xdr:rowOff>
    </xdr:from>
    <xdr:to>
      <xdr:col>19</xdr:col>
      <xdr:colOff>177800</xdr:colOff>
      <xdr:row>35</xdr:row>
      <xdr:rowOff>91367</xdr:rowOff>
    </xdr:to>
    <xdr:cxnSp macro="">
      <xdr:nvCxnSpPr>
        <xdr:cNvPr id="66" name="直線コネクタ 65"/>
        <xdr:cNvCxnSpPr/>
      </xdr:nvCxnSpPr>
      <xdr:spPr>
        <a:xfrm>
          <a:off x="2908300" y="5782528"/>
          <a:ext cx="889000" cy="3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124678</xdr:rowOff>
    </xdr:from>
    <xdr:to>
      <xdr:col>15</xdr:col>
      <xdr:colOff>50800</xdr:colOff>
      <xdr:row>35</xdr:row>
      <xdr:rowOff>132842</xdr:rowOff>
    </xdr:to>
    <xdr:cxnSp macro="">
      <xdr:nvCxnSpPr>
        <xdr:cNvPr id="69" name="直線コネクタ 68"/>
        <xdr:cNvCxnSpPr/>
      </xdr:nvCxnSpPr>
      <xdr:spPr>
        <a:xfrm flipV="1">
          <a:off x="2019300" y="5782528"/>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132842</xdr:rowOff>
    </xdr:from>
    <xdr:to>
      <xdr:col>10</xdr:col>
      <xdr:colOff>114300</xdr:colOff>
      <xdr:row>35</xdr:row>
      <xdr:rowOff>139373</xdr:rowOff>
    </xdr:to>
    <xdr:cxnSp macro="">
      <xdr:nvCxnSpPr>
        <xdr:cNvPr id="72" name="直線コネクタ 71"/>
        <xdr:cNvCxnSpPr/>
      </xdr:nvCxnSpPr>
      <xdr:spPr>
        <a:xfrm flipV="1">
          <a:off x="1130300" y="613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164991</xdr:rowOff>
    </xdr:from>
    <xdr:to>
      <xdr:col>24</xdr:col>
      <xdr:colOff>114300</xdr:colOff>
      <xdr:row>36</xdr:row>
      <xdr:rowOff>95141</xdr:rowOff>
    </xdr:to>
    <xdr:sp macro="" textlink="">
      <xdr:nvSpPr>
        <xdr:cNvPr id="82" name="楕円 81"/>
        <xdr:cNvSpPr/>
      </xdr:nvSpPr>
      <xdr:spPr>
        <a:xfrm>
          <a:off x="4584700" y="61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143418</xdr:rowOff>
    </xdr:from>
    <xdr:ext cx="469744" cy="259045"/>
    <xdr:sp macro="" textlink="">
      <xdr:nvSpPr>
        <xdr:cNvPr id="83" name="議会費該当値テキスト"/>
        <xdr:cNvSpPr txBox="1"/>
      </xdr:nvSpPr>
      <xdr:spPr>
        <a:xfrm>
          <a:off x="4686300" y="61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40567</xdr:rowOff>
    </xdr:from>
    <xdr:to>
      <xdr:col>20</xdr:col>
      <xdr:colOff>38100</xdr:colOff>
      <xdr:row>35</xdr:row>
      <xdr:rowOff>142167</xdr:rowOff>
    </xdr:to>
    <xdr:sp macro="" textlink="">
      <xdr:nvSpPr>
        <xdr:cNvPr id="84" name="楕円 83"/>
        <xdr:cNvSpPr/>
      </xdr:nvSpPr>
      <xdr:spPr>
        <a:xfrm>
          <a:off x="3746500" y="60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85" name="テキスト ボックス 84"/>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73878</xdr:rowOff>
    </xdr:from>
    <xdr:to>
      <xdr:col>15</xdr:col>
      <xdr:colOff>101600</xdr:colOff>
      <xdr:row>34</xdr:row>
      <xdr:rowOff>4028</xdr:rowOff>
    </xdr:to>
    <xdr:sp macro="" textlink="">
      <xdr:nvSpPr>
        <xdr:cNvPr id="86" name="楕円 85"/>
        <xdr:cNvSpPr/>
      </xdr:nvSpPr>
      <xdr:spPr>
        <a:xfrm>
          <a:off x="2857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20555</xdr:rowOff>
    </xdr:from>
    <xdr:ext cx="469744" cy="259045"/>
    <xdr:sp macro="" textlink="">
      <xdr:nvSpPr>
        <xdr:cNvPr id="87" name="テキスト ボックス 86"/>
        <xdr:cNvSpPr txBox="1"/>
      </xdr:nvSpPr>
      <xdr:spPr>
        <a:xfrm>
          <a:off x="2673428"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82042</xdr:rowOff>
    </xdr:from>
    <xdr:to>
      <xdr:col>10</xdr:col>
      <xdr:colOff>165100</xdr:colOff>
      <xdr:row>36</xdr:row>
      <xdr:rowOff>12192</xdr:rowOff>
    </xdr:to>
    <xdr:sp macro="" textlink="">
      <xdr:nvSpPr>
        <xdr:cNvPr id="88" name="楕円 87"/>
        <xdr:cNvSpPr/>
      </xdr:nvSpPr>
      <xdr:spPr>
        <a:xfrm>
          <a:off x="196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3319</xdr:rowOff>
    </xdr:from>
    <xdr:ext cx="469744" cy="259045"/>
    <xdr:sp macro="" textlink="">
      <xdr:nvSpPr>
        <xdr:cNvPr id="89" name="テキスト ボックス 88"/>
        <xdr:cNvSpPr txBox="1"/>
      </xdr:nvSpPr>
      <xdr:spPr>
        <a:xfrm>
          <a:off x="1784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88573</xdr:rowOff>
    </xdr:from>
    <xdr:to>
      <xdr:col>6</xdr:col>
      <xdr:colOff>38100</xdr:colOff>
      <xdr:row>36</xdr:row>
      <xdr:rowOff>18723</xdr:rowOff>
    </xdr:to>
    <xdr:sp macro="" textlink="">
      <xdr:nvSpPr>
        <xdr:cNvPr id="90" name="楕円 89"/>
        <xdr:cNvSpPr/>
      </xdr:nvSpPr>
      <xdr:spPr>
        <a:xfrm>
          <a:off x="10795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9850</xdr:rowOff>
    </xdr:from>
    <xdr:ext cx="469744" cy="259045"/>
    <xdr:sp macro="" textlink="">
      <xdr:nvSpPr>
        <xdr:cNvPr id="91" name="テキスト ボックス 90"/>
        <xdr:cNvSpPr txBox="1"/>
      </xdr:nvSpPr>
      <xdr:spPr>
        <a:xfrm>
          <a:off x="895428" y="61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77996</xdr:rowOff>
    </xdr:from>
    <xdr:to>
      <xdr:col>24</xdr:col>
      <xdr:colOff>63500</xdr:colOff>
      <xdr:row>56</xdr:row>
      <xdr:rowOff>104367</xdr:rowOff>
    </xdr:to>
    <xdr:cxnSp macro="">
      <xdr:nvCxnSpPr>
        <xdr:cNvPr id="118" name="直線コネクタ 117"/>
        <xdr:cNvCxnSpPr/>
      </xdr:nvCxnSpPr>
      <xdr:spPr>
        <a:xfrm>
          <a:off x="3797300" y="9679196"/>
          <a:ext cx="8382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147586</xdr:rowOff>
    </xdr:from>
    <xdr:to>
      <xdr:col>19</xdr:col>
      <xdr:colOff>177800</xdr:colOff>
      <xdr:row>56</xdr:row>
      <xdr:rowOff>77996</xdr:rowOff>
    </xdr:to>
    <xdr:cxnSp macro="">
      <xdr:nvCxnSpPr>
        <xdr:cNvPr id="121" name="直線コネクタ 120"/>
        <xdr:cNvCxnSpPr/>
      </xdr:nvCxnSpPr>
      <xdr:spPr>
        <a:xfrm>
          <a:off x="2908300" y="9234436"/>
          <a:ext cx="889000" cy="4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147586</xdr:rowOff>
    </xdr:from>
    <xdr:to>
      <xdr:col>15</xdr:col>
      <xdr:colOff>50800</xdr:colOff>
      <xdr:row>57</xdr:row>
      <xdr:rowOff>31440</xdr:rowOff>
    </xdr:to>
    <xdr:cxnSp macro="">
      <xdr:nvCxnSpPr>
        <xdr:cNvPr id="124" name="直線コネクタ 123"/>
        <xdr:cNvCxnSpPr/>
      </xdr:nvCxnSpPr>
      <xdr:spPr>
        <a:xfrm flipV="1">
          <a:off x="2019300" y="9234436"/>
          <a:ext cx="889000" cy="5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31440</xdr:rowOff>
    </xdr:from>
    <xdr:to>
      <xdr:col>10</xdr:col>
      <xdr:colOff>114300</xdr:colOff>
      <xdr:row>57</xdr:row>
      <xdr:rowOff>56997</xdr:rowOff>
    </xdr:to>
    <xdr:cxnSp macro="">
      <xdr:nvCxnSpPr>
        <xdr:cNvPr id="127" name="直線コネクタ 126"/>
        <xdr:cNvCxnSpPr/>
      </xdr:nvCxnSpPr>
      <xdr:spPr>
        <a:xfrm flipV="1">
          <a:off x="1130300" y="9804090"/>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53567</xdr:rowOff>
    </xdr:from>
    <xdr:to>
      <xdr:col>24</xdr:col>
      <xdr:colOff>114300</xdr:colOff>
      <xdr:row>56</xdr:row>
      <xdr:rowOff>155167</xdr:rowOff>
    </xdr:to>
    <xdr:sp macro="" textlink="">
      <xdr:nvSpPr>
        <xdr:cNvPr id="137" name="楕円 136"/>
        <xdr:cNvSpPr/>
      </xdr:nvSpPr>
      <xdr:spPr>
        <a:xfrm>
          <a:off x="4584700" y="965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31994</xdr:rowOff>
    </xdr:from>
    <xdr:ext cx="534377" cy="259045"/>
    <xdr:sp macro="" textlink="">
      <xdr:nvSpPr>
        <xdr:cNvPr id="138" name="総務費該当値テキスト"/>
        <xdr:cNvSpPr txBox="1"/>
      </xdr:nvSpPr>
      <xdr:spPr>
        <a:xfrm>
          <a:off x="4686300" y="963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27196</xdr:rowOff>
    </xdr:from>
    <xdr:to>
      <xdr:col>20</xdr:col>
      <xdr:colOff>38100</xdr:colOff>
      <xdr:row>56</xdr:row>
      <xdr:rowOff>128796</xdr:rowOff>
    </xdr:to>
    <xdr:sp macro="" textlink="">
      <xdr:nvSpPr>
        <xdr:cNvPr id="139" name="楕円 138"/>
        <xdr:cNvSpPr/>
      </xdr:nvSpPr>
      <xdr:spPr>
        <a:xfrm>
          <a:off x="3746500" y="96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119923</xdr:rowOff>
    </xdr:from>
    <xdr:ext cx="534377" cy="259045"/>
    <xdr:sp macro="" textlink="">
      <xdr:nvSpPr>
        <xdr:cNvPr id="140" name="テキスト ボックス 139"/>
        <xdr:cNvSpPr txBox="1"/>
      </xdr:nvSpPr>
      <xdr:spPr>
        <a:xfrm>
          <a:off x="3530111" y="9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96786</xdr:rowOff>
    </xdr:from>
    <xdr:to>
      <xdr:col>15</xdr:col>
      <xdr:colOff>101600</xdr:colOff>
      <xdr:row>54</xdr:row>
      <xdr:rowOff>26936</xdr:rowOff>
    </xdr:to>
    <xdr:sp macro="" textlink="">
      <xdr:nvSpPr>
        <xdr:cNvPr id="141" name="楕円 140"/>
        <xdr:cNvSpPr/>
      </xdr:nvSpPr>
      <xdr:spPr>
        <a:xfrm>
          <a:off x="2857500" y="91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18063</xdr:rowOff>
    </xdr:from>
    <xdr:ext cx="599010" cy="259045"/>
    <xdr:sp macro="" textlink="">
      <xdr:nvSpPr>
        <xdr:cNvPr id="142" name="テキスト ボックス 141"/>
        <xdr:cNvSpPr txBox="1"/>
      </xdr:nvSpPr>
      <xdr:spPr>
        <a:xfrm>
          <a:off x="2608795" y="927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152090</xdr:rowOff>
    </xdr:from>
    <xdr:to>
      <xdr:col>10</xdr:col>
      <xdr:colOff>165100</xdr:colOff>
      <xdr:row>57</xdr:row>
      <xdr:rowOff>82240</xdr:rowOff>
    </xdr:to>
    <xdr:sp macro="" textlink="">
      <xdr:nvSpPr>
        <xdr:cNvPr id="143" name="楕円 142"/>
        <xdr:cNvSpPr/>
      </xdr:nvSpPr>
      <xdr:spPr>
        <a:xfrm>
          <a:off x="1968500" y="97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73367</xdr:rowOff>
    </xdr:from>
    <xdr:ext cx="534377" cy="259045"/>
    <xdr:sp macro="" textlink="">
      <xdr:nvSpPr>
        <xdr:cNvPr id="144" name="テキスト ボックス 143"/>
        <xdr:cNvSpPr txBox="1"/>
      </xdr:nvSpPr>
      <xdr:spPr>
        <a:xfrm>
          <a:off x="1752111" y="98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6197</xdr:rowOff>
    </xdr:from>
    <xdr:to>
      <xdr:col>6</xdr:col>
      <xdr:colOff>38100</xdr:colOff>
      <xdr:row>57</xdr:row>
      <xdr:rowOff>107797</xdr:rowOff>
    </xdr:to>
    <xdr:sp macro="" textlink="">
      <xdr:nvSpPr>
        <xdr:cNvPr id="145" name="楕円 144"/>
        <xdr:cNvSpPr/>
      </xdr:nvSpPr>
      <xdr:spPr>
        <a:xfrm>
          <a:off x="1079500" y="9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98924</xdr:rowOff>
    </xdr:from>
    <xdr:ext cx="534377" cy="259045"/>
    <xdr:sp macro="" textlink="">
      <xdr:nvSpPr>
        <xdr:cNvPr id="146" name="テキスト ボックス 145"/>
        <xdr:cNvSpPr txBox="1"/>
      </xdr:nvSpPr>
      <xdr:spPr>
        <a:xfrm>
          <a:off x="863111" y="9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116056</xdr:rowOff>
    </xdr:from>
    <xdr:to>
      <xdr:col>24</xdr:col>
      <xdr:colOff>63500</xdr:colOff>
      <xdr:row>76</xdr:row>
      <xdr:rowOff>137795</xdr:rowOff>
    </xdr:to>
    <xdr:cxnSp macro="">
      <xdr:nvCxnSpPr>
        <xdr:cNvPr id="178" name="直線コネクタ 177"/>
        <xdr:cNvCxnSpPr/>
      </xdr:nvCxnSpPr>
      <xdr:spPr>
        <a:xfrm>
          <a:off x="3797300" y="13146256"/>
          <a:ext cx="8382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116056</xdr:rowOff>
    </xdr:from>
    <xdr:to>
      <xdr:col>19</xdr:col>
      <xdr:colOff>177800</xdr:colOff>
      <xdr:row>78</xdr:row>
      <xdr:rowOff>49741</xdr:rowOff>
    </xdr:to>
    <xdr:cxnSp macro="">
      <xdr:nvCxnSpPr>
        <xdr:cNvPr id="181" name="直線コネクタ 180"/>
        <xdr:cNvCxnSpPr/>
      </xdr:nvCxnSpPr>
      <xdr:spPr>
        <a:xfrm flipV="1">
          <a:off x="2908300" y="13146256"/>
          <a:ext cx="889000" cy="2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49741</xdr:rowOff>
    </xdr:from>
    <xdr:to>
      <xdr:col>15</xdr:col>
      <xdr:colOff>50800</xdr:colOff>
      <xdr:row>78</xdr:row>
      <xdr:rowOff>78098</xdr:rowOff>
    </xdr:to>
    <xdr:cxnSp macro="">
      <xdr:nvCxnSpPr>
        <xdr:cNvPr id="184" name="直線コネクタ 183"/>
        <xdr:cNvCxnSpPr/>
      </xdr:nvCxnSpPr>
      <xdr:spPr>
        <a:xfrm flipV="1">
          <a:off x="2019300" y="13422841"/>
          <a:ext cx="889000" cy="2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60006</xdr:rowOff>
    </xdr:from>
    <xdr:to>
      <xdr:col>10</xdr:col>
      <xdr:colOff>114300</xdr:colOff>
      <xdr:row>78</xdr:row>
      <xdr:rowOff>78098</xdr:rowOff>
    </xdr:to>
    <xdr:cxnSp macro="">
      <xdr:nvCxnSpPr>
        <xdr:cNvPr id="187" name="直線コネクタ 186"/>
        <xdr:cNvCxnSpPr/>
      </xdr:nvCxnSpPr>
      <xdr:spPr>
        <a:xfrm>
          <a:off x="1130300" y="13433106"/>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86995</xdr:rowOff>
    </xdr:from>
    <xdr:to>
      <xdr:col>24</xdr:col>
      <xdr:colOff>114300</xdr:colOff>
      <xdr:row>77</xdr:row>
      <xdr:rowOff>17145</xdr:rowOff>
    </xdr:to>
    <xdr:sp macro="" textlink="">
      <xdr:nvSpPr>
        <xdr:cNvPr id="197" name="楕円 196"/>
        <xdr:cNvSpPr/>
      </xdr:nvSpPr>
      <xdr:spPr>
        <a:xfrm>
          <a:off x="4584700" y="131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65422</xdr:rowOff>
    </xdr:from>
    <xdr:ext cx="599010" cy="259045"/>
    <xdr:sp macro="" textlink="">
      <xdr:nvSpPr>
        <xdr:cNvPr id="198" name="民生費該当値テキスト"/>
        <xdr:cNvSpPr txBox="1"/>
      </xdr:nvSpPr>
      <xdr:spPr>
        <a:xfrm>
          <a:off x="4686300" y="1309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65256</xdr:rowOff>
    </xdr:from>
    <xdr:to>
      <xdr:col>20</xdr:col>
      <xdr:colOff>38100</xdr:colOff>
      <xdr:row>76</xdr:row>
      <xdr:rowOff>166856</xdr:rowOff>
    </xdr:to>
    <xdr:sp macro="" textlink="">
      <xdr:nvSpPr>
        <xdr:cNvPr id="199" name="楕円 198"/>
        <xdr:cNvSpPr/>
      </xdr:nvSpPr>
      <xdr:spPr>
        <a:xfrm>
          <a:off x="3746500" y="130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157983</xdr:rowOff>
    </xdr:from>
    <xdr:ext cx="599010" cy="259045"/>
    <xdr:sp macro="" textlink="">
      <xdr:nvSpPr>
        <xdr:cNvPr id="200" name="テキスト ボックス 199"/>
        <xdr:cNvSpPr txBox="1"/>
      </xdr:nvSpPr>
      <xdr:spPr>
        <a:xfrm>
          <a:off x="3497795" y="1318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170391</xdr:rowOff>
    </xdr:from>
    <xdr:to>
      <xdr:col>15</xdr:col>
      <xdr:colOff>101600</xdr:colOff>
      <xdr:row>78</xdr:row>
      <xdr:rowOff>100541</xdr:rowOff>
    </xdr:to>
    <xdr:sp macro="" textlink="">
      <xdr:nvSpPr>
        <xdr:cNvPr id="201" name="楕円 200"/>
        <xdr:cNvSpPr/>
      </xdr:nvSpPr>
      <xdr:spPr>
        <a:xfrm>
          <a:off x="2857500" y="133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91668</xdr:rowOff>
    </xdr:from>
    <xdr:ext cx="599010" cy="259045"/>
    <xdr:sp macro="" textlink="">
      <xdr:nvSpPr>
        <xdr:cNvPr id="202" name="テキスト ボックス 201"/>
        <xdr:cNvSpPr txBox="1"/>
      </xdr:nvSpPr>
      <xdr:spPr>
        <a:xfrm>
          <a:off x="2608795" y="1346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27298</xdr:rowOff>
    </xdr:from>
    <xdr:to>
      <xdr:col>10</xdr:col>
      <xdr:colOff>165100</xdr:colOff>
      <xdr:row>78</xdr:row>
      <xdr:rowOff>128898</xdr:rowOff>
    </xdr:to>
    <xdr:sp macro="" textlink="">
      <xdr:nvSpPr>
        <xdr:cNvPr id="203" name="楕円 202"/>
        <xdr:cNvSpPr/>
      </xdr:nvSpPr>
      <xdr:spPr>
        <a:xfrm>
          <a:off x="1968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120025</xdr:rowOff>
    </xdr:from>
    <xdr:ext cx="599010" cy="259045"/>
    <xdr:sp macro="" textlink="">
      <xdr:nvSpPr>
        <xdr:cNvPr id="204" name="テキスト ボックス 203"/>
        <xdr:cNvSpPr txBox="1"/>
      </xdr:nvSpPr>
      <xdr:spPr>
        <a:xfrm>
          <a:off x="1719795" y="134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9206</xdr:rowOff>
    </xdr:from>
    <xdr:to>
      <xdr:col>6</xdr:col>
      <xdr:colOff>38100</xdr:colOff>
      <xdr:row>78</xdr:row>
      <xdr:rowOff>110806</xdr:rowOff>
    </xdr:to>
    <xdr:sp macro="" textlink="">
      <xdr:nvSpPr>
        <xdr:cNvPr id="205" name="楕円 204"/>
        <xdr:cNvSpPr/>
      </xdr:nvSpPr>
      <xdr:spPr>
        <a:xfrm>
          <a:off x="1079500" y="133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101933</xdr:rowOff>
    </xdr:from>
    <xdr:ext cx="599010" cy="259045"/>
    <xdr:sp macro="" textlink="">
      <xdr:nvSpPr>
        <xdr:cNvPr id="206" name="テキスト ボックス 205"/>
        <xdr:cNvSpPr txBox="1"/>
      </xdr:nvSpPr>
      <xdr:spPr>
        <a:xfrm>
          <a:off x="830795" y="1347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88753</xdr:rowOff>
    </xdr:from>
    <xdr:to>
      <xdr:col>24</xdr:col>
      <xdr:colOff>63500</xdr:colOff>
      <xdr:row>93</xdr:row>
      <xdr:rowOff>94529</xdr:rowOff>
    </xdr:to>
    <xdr:cxnSp macro="">
      <xdr:nvCxnSpPr>
        <xdr:cNvPr id="235" name="直線コネクタ 234"/>
        <xdr:cNvCxnSpPr/>
      </xdr:nvCxnSpPr>
      <xdr:spPr>
        <a:xfrm flipV="1">
          <a:off x="3797300" y="15519253"/>
          <a:ext cx="838200" cy="5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94529</xdr:rowOff>
    </xdr:from>
    <xdr:to>
      <xdr:col>19</xdr:col>
      <xdr:colOff>177800</xdr:colOff>
      <xdr:row>94</xdr:row>
      <xdr:rowOff>105508</xdr:rowOff>
    </xdr:to>
    <xdr:cxnSp macro="">
      <xdr:nvCxnSpPr>
        <xdr:cNvPr id="238" name="直線コネクタ 237"/>
        <xdr:cNvCxnSpPr/>
      </xdr:nvCxnSpPr>
      <xdr:spPr>
        <a:xfrm flipV="1">
          <a:off x="2908300" y="16039379"/>
          <a:ext cx="889000" cy="1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105508</xdr:rowOff>
    </xdr:from>
    <xdr:to>
      <xdr:col>15</xdr:col>
      <xdr:colOff>50800</xdr:colOff>
      <xdr:row>95</xdr:row>
      <xdr:rowOff>81849</xdr:rowOff>
    </xdr:to>
    <xdr:cxnSp macro="">
      <xdr:nvCxnSpPr>
        <xdr:cNvPr id="241" name="直線コネクタ 240"/>
        <xdr:cNvCxnSpPr/>
      </xdr:nvCxnSpPr>
      <xdr:spPr>
        <a:xfrm flipV="1">
          <a:off x="2019300" y="16221808"/>
          <a:ext cx="889000" cy="14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115210</xdr:rowOff>
    </xdr:from>
    <xdr:to>
      <xdr:col>10</xdr:col>
      <xdr:colOff>114300</xdr:colOff>
      <xdr:row>95</xdr:row>
      <xdr:rowOff>81849</xdr:rowOff>
    </xdr:to>
    <xdr:cxnSp macro="">
      <xdr:nvCxnSpPr>
        <xdr:cNvPr id="244" name="直線コネクタ 243"/>
        <xdr:cNvCxnSpPr/>
      </xdr:nvCxnSpPr>
      <xdr:spPr>
        <a:xfrm>
          <a:off x="1130300" y="16231510"/>
          <a:ext cx="889000" cy="1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37953</xdr:rowOff>
    </xdr:from>
    <xdr:to>
      <xdr:col>24</xdr:col>
      <xdr:colOff>114300</xdr:colOff>
      <xdr:row>90</xdr:row>
      <xdr:rowOff>139553</xdr:rowOff>
    </xdr:to>
    <xdr:sp macro="" textlink="">
      <xdr:nvSpPr>
        <xdr:cNvPr id="254" name="楕円 253"/>
        <xdr:cNvSpPr/>
      </xdr:nvSpPr>
      <xdr:spPr>
        <a:xfrm>
          <a:off x="4584700" y="154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162430</xdr:rowOff>
    </xdr:from>
    <xdr:ext cx="599010" cy="259045"/>
    <xdr:sp macro="" textlink="">
      <xdr:nvSpPr>
        <xdr:cNvPr id="255" name="衛生費該当値テキスト"/>
        <xdr:cNvSpPr txBox="1"/>
      </xdr:nvSpPr>
      <xdr:spPr>
        <a:xfrm>
          <a:off x="4686300" y="1542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43729</xdr:rowOff>
    </xdr:from>
    <xdr:to>
      <xdr:col>20</xdr:col>
      <xdr:colOff>38100</xdr:colOff>
      <xdr:row>93</xdr:row>
      <xdr:rowOff>145329</xdr:rowOff>
    </xdr:to>
    <xdr:sp macro="" textlink="">
      <xdr:nvSpPr>
        <xdr:cNvPr id="256" name="楕円 255"/>
        <xdr:cNvSpPr/>
      </xdr:nvSpPr>
      <xdr:spPr>
        <a:xfrm>
          <a:off x="3746500" y="159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161856</xdr:rowOff>
    </xdr:from>
    <xdr:ext cx="599010" cy="259045"/>
    <xdr:sp macro="" textlink="">
      <xdr:nvSpPr>
        <xdr:cNvPr id="257" name="テキスト ボックス 256"/>
        <xdr:cNvSpPr txBox="1"/>
      </xdr:nvSpPr>
      <xdr:spPr>
        <a:xfrm>
          <a:off x="3497795" y="1576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54708</xdr:rowOff>
    </xdr:from>
    <xdr:to>
      <xdr:col>15</xdr:col>
      <xdr:colOff>101600</xdr:colOff>
      <xdr:row>94</xdr:row>
      <xdr:rowOff>156308</xdr:rowOff>
    </xdr:to>
    <xdr:sp macro="" textlink="">
      <xdr:nvSpPr>
        <xdr:cNvPr id="258" name="楕円 257"/>
        <xdr:cNvSpPr/>
      </xdr:nvSpPr>
      <xdr:spPr>
        <a:xfrm>
          <a:off x="2857500" y="161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1385</xdr:rowOff>
    </xdr:from>
    <xdr:ext cx="599010" cy="259045"/>
    <xdr:sp macro="" textlink="">
      <xdr:nvSpPr>
        <xdr:cNvPr id="259" name="テキスト ボックス 258"/>
        <xdr:cNvSpPr txBox="1"/>
      </xdr:nvSpPr>
      <xdr:spPr>
        <a:xfrm>
          <a:off x="2608795" y="1594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31049</xdr:rowOff>
    </xdr:from>
    <xdr:to>
      <xdr:col>10</xdr:col>
      <xdr:colOff>165100</xdr:colOff>
      <xdr:row>95</xdr:row>
      <xdr:rowOff>132649</xdr:rowOff>
    </xdr:to>
    <xdr:sp macro="" textlink="">
      <xdr:nvSpPr>
        <xdr:cNvPr id="260" name="楕円 259"/>
        <xdr:cNvSpPr/>
      </xdr:nvSpPr>
      <xdr:spPr>
        <a:xfrm>
          <a:off x="1968500" y="163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149176</xdr:rowOff>
    </xdr:from>
    <xdr:ext cx="534377" cy="259045"/>
    <xdr:sp macro="" textlink="">
      <xdr:nvSpPr>
        <xdr:cNvPr id="261" name="テキスト ボックス 260"/>
        <xdr:cNvSpPr txBox="1"/>
      </xdr:nvSpPr>
      <xdr:spPr>
        <a:xfrm>
          <a:off x="1752111" y="1609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64410</xdr:rowOff>
    </xdr:from>
    <xdr:to>
      <xdr:col>6</xdr:col>
      <xdr:colOff>38100</xdr:colOff>
      <xdr:row>94</xdr:row>
      <xdr:rowOff>166010</xdr:rowOff>
    </xdr:to>
    <xdr:sp macro="" textlink="">
      <xdr:nvSpPr>
        <xdr:cNvPr id="262" name="楕円 261"/>
        <xdr:cNvSpPr/>
      </xdr:nvSpPr>
      <xdr:spPr>
        <a:xfrm>
          <a:off x="1079500" y="161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11087</xdr:rowOff>
    </xdr:from>
    <xdr:ext cx="599010" cy="259045"/>
    <xdr:sp macro="" textlink="">
      <xdr:nvSpPr>
        <xdr:cNvPr id="263" name="テキスト ボックス 262"/>
        <xdr:cNvSpPr txBox="1"/>
      </xdr:nvSpPr>
      <xdr:spPr>
        <a:xfrm>
          <a:off x="830795" y="1595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154739</xdr:rowOff>
    </xdr:from>
    <xdr:to>
      <xdr:col>55</xdr:col>
      <xdr:colOff>0</xdr:colOff>
      <xdr:row>58</xdr:row>
      <xdr:rowOff>171427</xdr:rowOff>
    </xdr:to>
    <xdr:cxnSp macro="">
      <xdr:nvCxnSpPr>
        <xdr:cNvPr id="349" name="直線コネクタ 348"/>
        <xdr:cNvCxnSpPr/>
      </xdr:nvCxnSpPr>
      <xdr:spPr>
        <a:xfrm flipV="1">
          <a:off x="9639300" y="10098839"/>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153595</xdr:rowOff>
    </xdr:from>
    <xdr:to>
      <xdr:col>50</xdr:col>
      <xdr:colOff>114300</xdr:colOff>
      <xdr:row>58</xdr:row>
      <xdr:rowOff>171427</xdr:rowOff>
    </xdr:to>
    <xdr:cxnSp macro="">
      <xdr:nvCxnSpPr>
        <xdr:cNvPr id="352" name="直線コネクタ 351"/>
        <xdr:cNvCxnSpPr/>
      </xdr:nvCxnSpPr>
      <xdr:spPr>
        <a:xfrm>
          <a:off x="8750300" y="10097695"/>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148877</xdr:rowOff>
    </xdr:from>
    <xdr:to>
      <xdr:col>45</xdr:col>
      <xdr:colOff>177800</xdr:colOff>
      <xdr:row>58</xdr:row>
      <xdr:rowOff>153595</xdr:rowOff>
    </xdr:to>
    <xdr:cxnSp macro="">
      <xdr:nvCxnSpPr>
        <xdr:cNvPr id="355" name="直線コネクタ 354"/>
        <xdr:cNvCxnSpPr/>
      </xdr:nvCxnSpPr>
      <xdr:spPr>
        <a:xfrm>
          <a:off x="7861300" y="10092977"/>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148877</xdr:rowOff>
    </xdr:from>
    <xdr:to>
      <xdr:col>41</xdr:col>
      <xdr:colOff>50800</xdr:colOff>
      <xdr:row>59</xdr:row>
      <xdr:rowOff>11586</xdr:rowOff>
    </xdr:to>
    <xdr:cxnSp macro="">
      <xdr:nvCxnSpPr>
        <xdr:cNvPr id="358" name="直線コネクタ 357"/>
        <xdr:cNvCxnSpPr/>
      </xdr:nvCxnSpPr>
      <xdr:spPr>
        <a:xfrm flipV="1">
          <a:off x="6972300" y="10092977"/>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103939</xdr:rowOff>
    </xdr:from>
    <xdr:to>
      <xdr:col>55</xdr:col>
      <xdr:colOff>50800</xdr:colOff>
      <xdr:row>59</xdr:row>
      <xdr:rowOff>34089</xdr:rowOff>
    </xdr:to>
    <xdr:sp macro="" textlink="">
      <xdr:nvSpPr>
        <xdr:cNvPr id="368" name="楕円 367"/>
        <xdr:cNvSpPr/>
      </xdr:nvSpPr>
      <xdr:spPr>
        <a:xfrm>
          <a:off x="10426700" y="100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18866</xdr:rowOff>
    </xdr:from>
    <xdr:ext cx="469744" cy="259045"/>
    <xdr:sp macro="" textlink="">
      <xdr:nvSpPr>
        <xdr:cNvPr id="369" name="農林水産業費該当値テキスト"/>
        <xdr:cNvSpPr txBox="1"/>
      </xdr:nvSpPr>
      <xdr:spPr>
        <a:xfrm>
          <a:off x="10528300" y="996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120627</xdr:rowOff>
    </xdr:from>
    <xdr:to>
      <xdr:col>50</xdr:col>
      <xdr:colOff>165100</xdr:colOff>
      <xdr:row>59</xdr:row>
      <xdr:rowOff>50777</xdr:rowOff>
    </xdr:to>
    <xdr:sp macro="" textlink="">
      <xdr:nvSpPr>
        <xdr:cNvPr id="370" name="楕円 369"/>
        <xdr:cNvSpPr/>
      </xdr:nvSpPr>
      <xdr:spPr>
        <a:xfrm>
          <a:off x="9588500" y="10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41904</xdr:rowOff>
    </xdr:from>
    <xdr:ext cx="469744" cy="259045"/>
    <xdr:sp macro="" textlink="">
      <xdr:nvSpPr>
        <xdr:cNvPr id="371" name="テキスト ボックス 370"/>
        <xdr:cNvSpPr txBox="1"/>
      </xdr:nvSpPr>
      <xdr:spPr>
        <a:xfrm>
          <a:off x="9404428" y="101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102795</xdr:rowOff>
    </xdr:from>
    <xdr:to>
      <xdr:col>46</xdr:col>
      <xdr:colOff>38100</xdr:colOff>
      <xdr:row>59</xdr:row>
      <xdr:rowOff>32945</xdr:rowOff>
    </xdr:to>
    <xdr:sp macro="" textlink="">
      <xdr:nvSpPr>
        <xdr:cNvPr id="372" name="楕円 371"/>
        <xdr:cNvSpPr/>
      </xdr:nvSpPr>
      <xdr:spPr>
        <a:xfrm>
          <a:off x="8699500" y="100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24072</xdr:rowOff>
    </xdr:from>
    <xdr:ext cx="469744" cy="259045"/>
    <xdr:sp macro="" textlink="">
      <xdr:nvSpPr>
        <xdr:cNvPr id="373" name="テキスト ボックス 372"/>
        <xdr:cNvSpPr txBox="1"/>
      </xdr:nvSpPr>
      <xdr:spPr>
        <a:xfrm>
          <a:off x="8515428" y="101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98077</xdr:rowOff>
    </xdr:from>
    <xdr:to>
      <xdr:col>41</xdr:col>
      <xdr:colOff>101600</xdr:colOff>
      <xdr:row>59</xdr:row>
      <xdr:rowOff>28227</xdr:rowOff>
    </xdr:to>
    <xdr:sp macro="" textlink="">
      <xdr:nvSpPr>
        <xdr:cNvPr id="374" name="楕円 373"/>
        <xdr:cNvSpPr/>
      </xdr:nvSpPr>
      <xdr:spPr>
        <a:xfrm>
          <a:off x="7810500" y="100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19354</xdr:rowOff>
    </xdr:from>
    <xdr:ext cx="469744" cy="259045"/>
    <xdr:sp macro="" textlink="">
      <xdr:nvSpPr>
        <xdr:cNvPr id="375" name="テキスト ボックス 374"/>
        <xdr:cNvSpPr txBox="1"/>
      </xdr:nvSpPr>
      <xdr:spPr>
        <a:xfrm>
          <a:off x="7626428" y="101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132236</xdr:rowOff>
    </xdr:from>
    <xdr:to>
      <xdr:col>36</xdr:col>
      <xdr:colOff>165100</xdr:colOff>
      <xdr:row>59</xdr:row>
      <xdr:rowOff>62386</xdr:rowOff>
    </xdr:to>
    <xdr:sp macro="" textlink="">
      <xdr:nvSpPr>
        <xdr:cNvPr id="376" name="楕円 375"/>
        <xdr:cNvSpPr/>
      </xdr:nvSpPr>
      <xdr:spPr>
        <a:xfrm>
          <a:off x="6921500" y="100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53513</xdr:rowOff>
    </xdr:from>
    <xdr:ext cx="469744" cy="259045"/>
    <xdr:sp macro="" textlink="">
      <xdr:nvSpPr>
        <xdr:cNvPr id="377" name="テキスト ボックス 376"/>
        <xdr:cNvSpPr txBox="1"/>
      </xdr:nvSpPr>
      <xdr:spPr>
        <a:xfrm>
          <a:off x="6737428" y="1016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55052</xdr:rowOff>
    </xdr:from>
    <xdr:to>
      <xdr:col>55</xdr:col>
      <xdr:colOff>0</xdr:colOff>
      <xdr:row>79</xdr:row>
      <xdr:rowOff>62776</xdr:rowOff>
    </xdr:to>
    <xdr:cxnSp macro="">
      <xdr:nvCxnSpPr>
        <xdr:cNvPr id="408" name="直線コネクタ 407"/>
        <xdr:cNvCxnSpPr/>
      </xdr:nvCxnSpPr>
      <xdr:spPr>
        <a:xfrm>
          <a:off x="9639300" y="13599602"/>
          <a:ext cx="8382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93963</xdr:rowOff>
    </xdr:from>
    <xdr:to>
      <xdr:col>50</xdr:col>
      <xdr:colOff>114300</xdr:colOff>
      <xdr:row>79</xdr:row>
      <xdr:rowOff>55052</xdr:rowOff>
    </xdr:to>
    <xdr:cxnSp macro="">
      <xdr:nvCxnSpPr>
        <xdr:cNvPr id="411" name="直線コネクタ 410"/>
        <xdr:cNvCxnSpPr/>
      </xdr:nvCxnSpPr>
      <xdr:spPr>
        <a:xfrm>
          <a:off x="8750300" y="13467063"/>
          <a:ext cx="889000" cy="1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93963</xdr:rowOff>
    </xdr:from>
    <xdr:to>
      <xdr:col>45</xdr:col>
      <xdr:colOff>177800</xdr:colOff>
      <xdr:row>79</xdr:row>
      <xdr:rowOff>78991</xdr:rowOff>
    </xdr:to>
    <xdr:cxnSp macro="">
      <xdr:nvCxnSpPr>
        <xdr:cNvPr id="414" name="直線コネクタ 413"/>
        <xdr:cNvCxnSpPr/>
      </xdr:nvCxnSpPr>
      <xdr:spPr>
        <a:xfrm flipV="1">
          <a:off x="7861300" y="13467063"/>
          <a:ext cx="889000" cy="1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78991</xdr:rowOff>
    </xdr:from>
    <xdr:to>
      <xdr:col>41</xdr:col>
      <xdr:colOff>50800</xdr:colOff>
      <xdr:row>79</xdr:row>
      <xdr:rowOff>80280</xdr:rowOff>
    </xdr:to>
    <xdr:cxnSp macro="">
      <xdr:nvCxnSpPr>
        <xdr:cNvPr id="417" name="直線コネクタ 416"/>
        <xdr:cNvCxnSpPr/>
      </xdr:nvCxnSpPr>
      <xdr:spPr>
        <a:xfrm flipV="1">
          <a:off x="6972300" y="13623541"/>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11976</xdr:rowOff>
    </xdr:from>
    <xdr:to>
      <xdr:col>55</xdr:col>
      <xdr:colOff>50800</xdr:colOff>
      <xdr:row>79</xdr:row>
      <xdr:rowOff>113576</xdr:rowOff>
    </xdr:to>
    <xdr:sp macro="" textlink="">
      <xdr:nvSpPr>
        <xdr:cNvPr id="427" name="楕円 426"/>
        <xdr:cNvSpPr/>
      </xdr:nvSpPr>
      <xdr:spPr>
        <a:xfrm>
          <a:off x="10426700" y="13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98353</xdr:rowOff>
    </xdr:from>
    <xdr:ext cx="469744" cy="259045"/>
    <xdr:sp macro="" textlink="">
      <xdr:nvSpPr>
        <xdr:cNvPr id="428" name="商工費該当値テキスト"/>
        <xdr:cNvSpPr txBox="1"/>
      </xdr:nvSpPr>
      <xdr:spPr>
        <a:xfrm>
          <a:off x="10528300" y="1347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4252</xdr:rowOff>
    </xdr:from>
    <xdr:to>
      <xdr:col>50</xdr:col>
      <xdr:colOff>165100</xdr:colOff>
      <xdr:row>79</xdr:row>
      <xdr:rowOff>105852</xdr:rowOff>
    </xdr:to>
    <xdr:sp macro="" textlink="">
      <xdr:nvSpPr>
        <xdr:cNvPr id="429" name="楕円 428"/>
        <xdr:cNvSpPr/>
      </xdr:nvSpPr>
      <xdr:spPr>
        <a:xfrm>
          <a:off x="95885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96979</xdr:rowOff>
    </xdr:from>
    <xdr:ext cx="469744" cy="259045"/>
    <xdr:sp macro="" textlink="">
      <xdr:nvSpPr>
        <xdr:cNvPr id="430" name="テキスト ボックス 429"/>
        <xdr:cNvSpPr txBox="1"/>
      </xdr:nvSpPr>
      <xdr:spPr>
        <a:xfrm>
          <a:off x="9404428" y="136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43163</xdr:rowOff>
    </xdr:from>
    <xdr:to>
      <xdr:col>46</xdr:col>
      <xdr:colOff>38100</xdr:colOff>
      <xdr:row>78</xdr:row>
      <xdr:rowOff>144763</xdr:rowOff>
    </xdr:to>
    <xdr:sp macro="" textlink="">
      <xdr:nvSpPr>
        <xdr:cNvPr id="431" name="楕円 430"/>
        <xdr:cNvSpPr/>
      </xdr:nvSpPr>
      <xdr:spPr>
        <a:xfrm>
          <a:off x="8699500" y="134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135890</xdr:rowOff>
    </xdr:from>
    <xdr:ext cx="534377" cy="259045"/>
    <xdr:sp macro="" textlink="">
      <xdr:nvSpPr>
        <xdr:cNvPr id="432" name="テキスト ボックス 431"/>
        <xdr:cNvSpPr txBox="1"/>
      </xdr:nvSpPr>
      <xdr:spPr>
        <a:xfrm>
          <a:off x="8483111" y="135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28191</xdr:rowOff>
    </xdr:from>
    <xdr:to>
      <xdr:col>41</xdr:col>
      <xdr:colOff>101600</xdr:colOff>
      <xdr:row>79</xdr:row>
      <xdr:rowOff>129791</xdr:rowOff>
    </xdr:to>
    <xdr:sp macro="" textlink="">
      <xdr:nvSpPr>
        <xdr:cNvPr id="433" name="楕円 432"/>
        <xdr:cNvSpPr/>
      </xdr:nvSpPr>
      <xdr:spPr>
        <a:xfrm>
          <a:off x="7810500" y="135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120918</xdr:rowOff>
    </xdr:from>
    <xdr:ext cx="469744" cy="259045"/>
    <xdr:sp macro="" textlink="">
      <xdr:nvSpPr>
        <xdr:cNvPr id="434" name="テキスト ボックス 433"/>
        <xdr:cNvSpPr txBox="1"/>
      </xdr:nvSpPr>
      <xdr:spPr>
        <a:xfrm>
          <a:off x="7626428" y="1366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29480</xdr:rowOff>
    </xdr:from>
    <xdr:to>
      <xdr:col>36</xdr:col>
      <xdr:colOff>165100</xdr:colOff>
      <xdr:row>79</xdr:row>
      <xdr:rowOff>131080</xdr:rowOff>
    </xdr:to>
    <xdr:sp macro="" textlink="">
      <xdr:nvSpPr>
        <xdr:cNvPr id="435" name="楕円 434"/>
        <xdr:cNvSpPr/>
      </xdr:nvSpPr>
      <xdr:spPr>
        <a:xfrm>
          <a:off x="6921500" y="13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122207</xdr:rowOff>
    </xdr:from>
    <xdr:ext cx="469744" cy="259045"/>
    <xdr:sp macro="" textlink="">
      <xdr:nvSpPr>
        <xdr:cNvPr id="436" name="テキスト ボックス 435"/>
        <xdr:cNvSpPr txBox="1"/>
      </xdr:nvSpPr>
      <xdr:spPr>
        <a:xfrm>
          <a:off x="6737428" y="13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102231</xdr:rowOff>
    </xdr:from>
    <xdr:to>
      <xdr:col>55</xdr:col>
      <xdr:colOff>0</xdr:colOff>
      <xdr:row>97</xdr:row>
      <xdr:rowOff>129947</xdr:rowOff>
    </xdr:to>
    <xdr:cxnSp macro="">
      <xdr:nvCxnSpPr>
        <xdr:cNvPr id="467" name="直線コネクタ 466"/>
        <xdr:cNvCxnSpPr/>
      </xdr:nvCxnSpPr>
      <xdr:spPr>
        <a:xfrm flipV="1">
          <a:off x="9639300" y="16732881"/>
          <a:ext cx="8382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129947</xdr:rowOff>
    </xdr:from>
    <xdr:to>
      <xdr:col>50</xdr:col>
      <xdr:colOff>114300</xdr:colOff>
      <xdr:row>97</xdr:row>
      <xdr:rowOff>164454</xdr:rowOff>
    </xdr:to>
    <xdr:cxnSp macro="">
      <xdr:nvCxnSpPr>
        <xdr:cNvPr id="470" name="直線コネクタ 469"/>
        <xdr:cNvCxnSpPr/>
      </xdr:nvCxnSpPr>
      <xdr:spPr>
        <a:xfrm flipV="1">
          <a:off x="8750300" y="16760597"/>
          <a:ext cx="8890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164454</xdr:rowOff>
    </xdr:from>
    <xdr:to>
      <xdr:col>45</xdr:col>
      <xdr:colOff>177800</xdr:colOff>
      <xdr:row>98</xdr:row>
      <xdr:rowOff>2583</xdr:rowOff>
    </xdr:to>
    <xdr:cxnSp macro="">
      <xdr:nvCxnSpPr>
        <xdr:cNvPr id="473" name="直線コネクタ 472"/>
        <xdr:cNvCxnSpPr/>
      </xdr:nvCxnSpPr>
      <xdr:spPr>
        <a:xfrm flipV="1">
          <a:off x="7861300" y="1679510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159131</xdr:rowOff>
    </xdr:from>
    <xdr:to>
      <xdr:col>41</xdr:col>
      <xdr:colOff>50800</xdr:colOff>
      <xdr:row>98</xdr:row>
      <xdr:rowOff>2583</xdr:rowOff>
    </xdr:to>
    <xdr:cxnSp macro="">
      <xdr:nvCxnSpPr>
        <xdr:cNvPr id="476" name="直線コネクタ 475"/>
        <xdr:cNvCxnSpPr/>
      </xdr:nvCxnSpPr>
      <xdr:spPr>
        <a:xfrm>
          <a:off x="6972300" y="16789781"/>
          <a:ext cx="889000" cy="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51431</xdr:rowOff>
    </xdr:from>
    <xdr:to>
      <xdr:col>55</xdr:col>
      <xdr:colOff>50800</xdr:colOff>
      <xdr:row>97</xdr:row>
      <xdr:rowOff>153031</xdr:rowOff>
    </xdr:to>
    <xdr:sp macro="" textlink="">
      <xdr:nvSpPr>
        <xdr:cNvPr id="486" name="楕円 485"/>
        <xdr:cNvSpPr/>
      </xdr:nvSpPr>
      <xdr:spPr>
        <a:xfrm>
          <a:off x="10426700" y="1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137808</xdr:rowOff>
    </xdr:from>
    <xdr:ext cx="534377" cy="259045"/>
    <xdr:sp macro="" textlink="">
      <xdr:nvSpPr>
        <xdr:cNvPr id="487" name="土木費該当値テキスト"/>
        <xdr:cNvSpPr txBox="1"/>
      </xdr:nvSpPr>
      <xdr:spPr>
        <a:xfrm>
          <a:off x="10528300" y="165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79147</xdr:rowOff>
    </xdr:from>
    <xdr:to>
      <xdr:col>50</xdr:col>
      <xdr:colOff>165100</xdr:colOff>
      <xdr:row>98</xdr:row>
      <xdr:rowOff>9297</xdr:rowOff>
    </xdr:to>
    <xdr:sp macro="" textlink="">
      <xdr:nvSpPr>
        <xdr:cNvPr id="488" name="楕円 487"/>
        <xdr:cNvSpPr/>
      </xdr:nvSpPr>
      <xdr:spPr>
        <a:xfrm>
          <a:off x="9588500" y="167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424</xdr:rowOff>
    </xdr:from>
    <xdr:ext cx="534377" cy="259045"/>
    <xdr:sp macro="" textlink="">
      <xdr:nvSpPr>
        <xdr:cNvPr id="489" name="テキスト ボックス 488"/>
        <xdr:cNvSpPr txBox="1"/>
      </xdr:nvSpPr>
      <xdr:spPr>
        <a:xfrm>
          <a:off x="9372111" y="168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113654</xdr:rowOff>
    </xdr:from>
    <xdr:to>
      <xdr:col>46</xdr:col>
      <xdr:colOff>38100</xdr:colOff>
      <xdr:row>98</xdr:row>
      <xdr:rowOff>43804</xdr:rowOff>
    </xdr:to>
    <xdr:sp macro="" textlink="">
      <xdr:nvSpPr>
        <xdr:cNvPr id="490" name="楕円 489"/>
        <xdr:cNvSpPr/>
      </xdr:nvSpPr>
      <xdr:spPr>
        <a:xfrm>
          <a:off x="8699500" y="167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34931</xdr:rowOff>
    </xdr:from>
    <xdr:ext cx="534377" cy="259045"/>
    <xdr:sp macro="" textlink="">
      <xdr:nvSpPr>
        <xdr:cNvPr id="491" name="テキスト ボックス 490"/>
        <xdr:cNvSpPr txBox="1"/>
      </xdr:nvSpPr>
      <xdr:spPr>
        <a:xfrm>
          <a:off x="8483111" y="168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123233</xdr:rowOff>
    </xdr:from>
    <xdr:to>
      <xdr:col>41</xdr:col>
      <xdr:colOff>101600</xdr:colOff>
      <xdr:row>98</xdr:row>
      <xdr:rowOff>53383</xdr:rowOff>
    </xdr:to>
    <xdr:sp macro="" textlink="">
      <xdr:nvSpPr>
        <xdr:cNvPr id="492" name="楕円 491"/>
        <xdr:cNvSpPr/>
      </xdr:nvSpPr>
      <xdr:spPr>
        <a:xfrm>
          <a:off x="7810500" y="167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44510</xdr:rowOff>
    </xdr:from>
    <xdr:ext cx="534377" cy="259045"/>
    <xdr:sp macro="" textlink="">
      <xdr:nvSpPr>
        <xdr:cNvPr id="493" name="テキスト ボックス 492"/>
        <xdr:cNvSpPr txBox="1"/>
      </xdr:nvSpPr>
      <xdr:spPr>
        <a:xfrm>
          <a:off x="7594111" y="1684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108331</xdr:rowOff>
    </xdr:from>
    <xdr:to>
      <xdr:col>36</xdr:col>
      <xdr:colOff>165100</xdr:colOff>
      <xdr:row>98</xdr:row>
      <xdr:rowOff>38481</xdr:rowOff>
    </xdr:to>
    <xdr:sp macro="" textlink="">
      <xdr:nvSpPr>
        <xdr:cNvPr id="494" name="楕円 493"/>
        <xdr:cNvSpPr/>
      </xdr:nvSpPr>
      <xdr:spPr>
        <a:xfrm>
          <a:off x="6921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29608</xdr:rowOff>
    </xdr:from>
    <xdr:ext cx="534377" cy="259045"/>
    <xdr:sp macro="" textlink="">
      <xdr:nvSpPr>
        <xdr:cNvPr id="495" name="テキスト ボックス 494"/>
        <xdr:cNvSpPr txBox="1"/>
      </xdr:nvSpPr>
      <xdr:spPr>
        <a:xfrm>
          <a:off x="6705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10008</xdr:rowOff>
    </xdr:from>
    <xdr:to>
      <xdr:col>85</xdr:col>
      <xdr:colOff>127000</xdr:colOff>
      <xdr:row>34</xdr:row>
      <xdr:rowOff>40526</xdr:rowOff>
    </xdr:to>
    <xdr:cxnSp macro="">
      <xdr:nvCxnSpPr>
        <xdr:cNvPr id="525" name="直線コネクタ 524"/>
        <xdr:cNvCxnSpPr/>
      </xdr:nvCxnSpPr>
      <xdr:spPr>
        <a:xfrm flipV="1">
          <a:off x="15481300" y="5839308"/>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147053</xdr:rowOff>
    </xdr:from>
    <xdr:to>
      <xdr:col>81</xdr:col>
      <xdr:colOff>50800</xdr:colOff>
      <xdr:row>34</xdr:row>
      <xdr:rowOff>40526</xdr:rowOff>
    </xdr:to>
    <xdr:cxnSp macro="">
      <xdr:nvCxnSpPr>
        <xdr:cNvPr id="528" name="直線コネクタ 527"/>
        <xdr:cNvCxnSpPr/>
      </xdr:nvCxnSpPr>
      <xdr:spPr>
        <a:xfrm>
          <a:off x="14592300" y="580490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147053</xdr:rowOff>
    </xdr:from>
    <xdr:to>
      <xdr:col>76</xdr:col>
      <xdr:colOff>114300</xdr:colOff>
      <xdr:row>34</xdr:row>
      <xdr:rowOff>3988</xdr:rowOff>
    </xdr:to>
    <xdr:cxnSp macro="">
      <xdr:nvCxnSpPr>
        <xdr:cNvPr id="531" name="直線コネクタ 530"/>
        <xdr:cNvCxnSpPr/>
      </xdr:nvCxnSpPr>
      <xdr:spPr>
        <a:xfrm flipV="1">
          <a:off x="13703300" y="5804903"/>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3988</xdr:rowOff>
    </xdr:from>
    <xdr:to>
      <xdr:col>71</xdr:col>
      <xdr:colOff>177800</xdr:colOff>
      <xdr:row>34</xdr:row>
      <xdr:rowOff>53251</xdr:rowOff>
    </xdr:to>
    <xdr:cxnSp macro="">
      <xdr:nvCxnSpPr>
        <xdr:cNvPr id="534" name="直線コネクタ 533"/>
        <xdr:cNvCxnSpPr/>
      </xdr:nvCxnSpPr>
      <xdr:spPr>
        <a:xfrm flipV="1">
          <a:off x="12814300" y="5833288"/>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130658</xdr:rowOff>
    </xdr:from>
    <xdr:to>
      <xdr:col>85</xdr:col>
      <xdr:colOff>177800</xdr:colOff>
      <xdr:row>34</xdr:row>
      <xdr:rowOff>60808</xdr:rowOff>
    </xdr:to>
    <xdr:sp macro="" textlink="">
      <xdr:nvSpPr>
        <xdr:cNvPr id="544" name="楕円 543"/>
        <xdr:cNvSpPr/>
      </xdr:nvSpPr>
      <xdr:spPr>
        <a:xfrm>
          <a:off x="16268700" y="57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153535</xdr:rowOff>
    </xdr:from>
    <xdr:ext cx="534377" cy="259045"/>
    <xdr:sp macro="" textlink="">
      <xdr:nvSpPr>
        <xdr:cNvPr id="545" name="消防費該当値テキスト"/>
        <xdr:cNvSpPr txBox="1"/>
      </xdr:nvSpPr>
      <xdr:spPr>
        <a:xfrm>
          <a:off x="16370300" y="56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161176</xdr:rowOff>
    </xdr:from>
    <xdr:to>
      <xdr:col>81</xdr:col>
      <xdr:colOff>101600</xdr:colOff>
      <xdr:row>34</xdr:row>
      <xdr:rowOff>91326</xdr:rowOff>
    </xdr:to>
    <xdr:sp macro="" textlink="">
      <xdr:nvSpPr>
        <xdr:cNvPr id="546" name="楕円 545"/>
        <xdr:cNvSpPr/>
      </xdr:nvSpPr>
      <xdr:spPr>
        <a:xfrm>
          <a:off x="15430500" y="58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107853</xdr:rowOff>
    </xdr:from>
    <xdr:ext cx="534377" cy="259045"/>
    <xdr:sp macro="" textlink="">
      <xdr:nvSpPr>
        <xdr:cNvPr id="547" name="テキスト ボックス 546"/>
        <xdr:cNvSpPr txBox="1"/>
      </xdr:nvSpPr>
      <xdr:spPr>
        <a:xfrm>
          <a:off x="15214111" y="55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96253</xdr:rowOff>
    </xdr:from>
    <xdr:to>
      <xdr:col>76</xdr:col>
      <xdr:colOff>165100</xdr:colOff>
      <xdr:row>34</xdr:row>
      <xdr:rowOff>26403</xdr:rowOff>
    </xdr:to>
    <xdr:sp macro="" textlink="">
      <xdr:nvSpPr>
        <xdr:cNvPr id="548" name="楕円 547"/>
        <xdr:cNvSpPr/>
      </xdr:nvSpPr>
      <xdr:spPr>
        <a:xfrm>
          <a:off x="14541500" y="57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42930</xdr:rowOff>
    </xdr:from>
    <xdr:ext cx="534377" cy="259045"/>
    <xdr:sp macro="" textlink="">
      <xdr:nvSpPr>
        <xdr:cNvPr id="549" name="テキスト ボックス 548"/>
        <xdr:cNvSpPr txBox="1"/>
      </xdr:nvSpPr>
      <xdr:spPr>
        <a:xfrm>
          <a:off x="14325111" y="55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124638</xdr:rowOff>
    </xdr:from>
    <xdr:to>
      <xdr:col>72</xdr:col>
      <xdr:colOff>38100</xdr:colOff>
      <xdr:row>34</xdr:row>
      <xdr:rowOff>54788</xdr:rowOff>
    </xdr:to>
    <xdr:sp macro="" textlink="">
      <xdr:nvSpPr>
        <xdr:cNvPr id="550" name="楕円 549"/>
        <xdr:cNvSpPr/>
      </xdr:nvSpPr>
      <xdr:spPr>
        <a:xfrm>
          <a:off x="13652500" y="578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71315</xdr:rowOff>
    </xdr:from>
    <xdr:ext cx="534377" cy="259045"/>
    <xdr:sp macro="" textlink="">
      <xdr:nvSpPr>
        <xdr:cNvPr id="551" name="テキスト ボックス 550"/>
        <xdr:cNvSpPr txBox="1"/>
      </xdr:nvSpPr>
      <xdr:spPr>
        <a:xfrm>
          <a:off x="13436111" y="55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2451</xdr:rowOff>
    </xdr:from>
    <xdr:to>
      <xdr:col>67</xdr:col>
      <xdr:colOff>101600</xdr:colOff>
      <xdr:row>34</xdr:row>
      <xdr:rowOff>104051</xdr:rowOff>
    </xdr:to>
    <xdr:sp macro="" textlink="">
      <xdr:nvSpPr>
        <xdr:cNvPr id="552" name="楕円 551"/>
        <xdr:cNvSpPr/>
      </xdr:nvSpPr>
      <xdr:spPr>
        <a:xfrm>
          <a:off x="12763500" y="5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120578</xdr:rowOff>
    </xdr:from>
    <xdr:ext cx="534377" cy="259045"/>
    <xdr:sp macro="" textlink="">
      <xdr:nvSpPr>
        <xdr:cNvPr id="553" name="テキスト ボックス 552"/>
        <xdr:cNvSpPr txBox="1"/>
      </xdr:nvSpPr>
      <xdr:spPr>
        <a:xfrm>
          <a:off x="12547111" y="5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71298</xdr:rowOff>
    </xdr:from>
    <xdr:to>
      <xdr:col>85</xdr:col>
      <xdr:colOff>127000</xdr:colOff>
      <xdr:row>58</xdr:row>
      <xdr:rowOff>101435</xdr:rowOff>
    </xdr:to>
    <xdr:cxnSp macro="">
      <xdr:nvCxnSpPr>
        <xdr:cNvPr id="583" name="直線コネクタ 582"/>
        <xdr:cNvCxnSpPr/>
      </xdr:nvCxnSpPr>
      <xdr:spPr>
        <a:xfrm flipV="1">
          <a:off x="15481300" y="10015398"/>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18479</xdr:rowOff>
    </xdr:from>
    <xdr:to>
      <xdr:col>81</xdr:col>
      <xdr:colOff>50800</xdr:colOff>
      <xdr:row>58</xdr:row>
      <xdr:rowOff>101435</xdr:rowOff>
    </xdr:to>
    <xdr:cxnSp macro="">
      <xdr:nvCxnSpPr>
        <xdr:cNvPr id="586" name="直線コネクタ 585"/>
        <xdr:cNvCxnSpPr/>
      </xdr:nvCxnSpPr>
      <xdr:spPr>
        <a:xfrm>
          <a:off x="14592300" y="9962579"/>
          <a:ext cx="889000" cy="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18479</xdr:rowOff>
    </xdr:from>
    <xdr:to>
      <xdr:col>76</xdr:col>
      <xdr:colOff>114300</xdr:colOff>
      <xdr:row>58</xdr:row>
      <xdr:rowOff>48590</xdr:rowOff>
    </xdr:to>
    <xdr:cxnSp macro="">
      <xdr:nvCxnSpPr>
        <xdr:cNvPr id="589" name="直線コネクタ 588"/>
        <xdr:cNvCxnSpPr/>
      </xdr:nvCxnSpPr>
      <xdr:spPr>
        <a:xfrm flipV="1">
          <a:off x="13703300" y="9962579"/>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48590</xdr:rowOff>
    </xdr:from>
    <xdr:to>
      <xdr:col>71</xdr:col>
      <xdr:colOff>177800</xdr:colOff>
      <xdr:row>58</xdr:row>
      <xdr:rowOff>89383</xdr:rowOff>
    </xdr:to>
    <xdr:cxnSp macro="">
      <xdr:nvCxnSpPr>
        <xdr:cNvPr id="592" name="直線コネクタ 591"/>
        <xdr:cNvCxnSpPr/>
      </xdr:nvCxnSpPr>
      <xdr:spPr>
        <a:xfrm flipV="1">
          <a:off x="12814300" y="9992690"/>
          <a:ext cx="8890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20498</xdr:rowOff>
    </xdr:from>
    <xdr:to>
      <xdr:col>85</xdr:col>
      <xdr:colOff>177800</xdr:colOff>
      <xdr:row>58</xdr:row>
      <xdr:rowOff>122098</xdr:rowOff>
    </xdr:to>
    <xdr:sp macro="" textlink="">
      <xdr:nvSpPr>
        <xdr:cNvPr id="602" name="楕円 601"/>
        <xdr:cNvSpPr/>
      </xdr:nvSpPr>
      <xdr:spPr>
        <a:xfrm>
          <a:off x="16268700" y="99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106875</xdr:rowOff>
    </xdr:from>
    <xdr:ext cx="534377" cy="259045"/>
    <xdr:sp macro="" textlink="">
      <xdr:nvSpPr>
        <xdr:cNvPr id="603" name="教育費該当値テキスト"/>
        <xdr:cNvSpPr txBox="1"/>
      </xdr:nvSpPr>
      <xdr:spPr>
        <a:xfrm>
          <a:off x="16370300" y="98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50635</xdr:rowOff>
    </xdr:from>
    <xdr:to>
      <xdr:col>81</xdr:col>
      <xdr:colOff>101600</xdr:colOff>
      <xdr:row>58</xdr:row>
      <xdr:rowOff>152235</xdr:rowOff>
    </xdr:to>
    <xdr:sp macro="" textlink="">
      <xdr:nvSpPr>
        <xdr:cNvPr id="604" name="楕円 603"/>
        <xdr:cNvSpPr/>
      </xdr:nvSpPr>
      <xdr:spPr>
        <a:xfrm>
          <a:off x="15430500" y="99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143362</xdr:rowOff>
    </xdr:from>
    <xdr:ext cx="534377" cy="259045"/>
    <xdr:sp macro="" textlink="">
      <xdr:nvSpPr>
        <xdr:cNvPr id="605" name="テキスト ボックス 604"/>
        <xdr:cNvSpPr txBox="1"/>
      </xdr:nvSpPr>
      <xdr:spPr>
        <a:xfrm>
          <a:off x="15214111" y="100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139129</xdr:rowOff>
    </xdr:from>
    <xdr:to>
      <xdr:col>76</xdr:col>
      <xdr:colOff>165100</xdr:colOff>
      <xdr:row>58</xdr:row>
      <xdr:rowOff>69279</xdr:rowOff>
    </xdr:to>
    <xdr:sp macro="" textlink="">
      <xdr:nvSpPr>
        <xdr:cNvPr id="606" name="楕円 605"/>
        <xdr:cNvSpPr/>
      </xdr:nvSpPr>
      <xdr:spPr>
        <a:xfrm>
          <a:off x="14541500" y="99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60406</xdr:rowOff>
    </xdr:from>
    <xdr:ext cx="534377" cy="259045"/>
    <xdr:sp macro="" textlink="">
      <xdr:nvSpPr>
        <xdr:cNvPr id="607" name="テキスト ボックス 606"/>
        <xdr:cNvSpPr txBox="1"/>
      </xdr:nvSpPr>
      <xdr:spPr>
        <a:xfrm>
          <a:off x="14325111" y="100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169240</xdr:rowOff>
    </xdr:from>
    <xdr:to>
      <xdr:col>72</xdr:col>
      <xdr:colOff>38100</xdr:colOff>
      <xdr:row>58</xdr:row>
      <xdr:rowOff>99390</xdr:rowOff>
    </xdr:to>
    <xdr:sp macro="" textlink="">
      <xdr:nvSpPr>
        <xdr:cNvPr id="608" name="楕円 607"/>
        <xdr:cNvSpPr/>
      </xdr:nvSpPr>
      <xdr:spPr>
        <a:xfrm>
          <a:off x="13652500" y="99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90517</xdr:rowOff>
    </xdr:from>
    <xdr:ext cx="534377" cy="259045"/>
    <xdr:sp macro="" textlink="">
      <xdr:nvSpPr>
        <xdr:cNvPr id="609" name="テキスト ボックス 608"/>
        <xdr:cNvSpPr txBox="1"/>
      </xdr:nvSpPr>
      <xdr:spPr>
        <a:xfrm>
          <a:off x="13436111" y="100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38583</xdr:rowOff>
    </xdr:from>
    <xdr:to>
      <xdr:col>67</xdr:col>
      <xdr:colOff>101600</xdr:colOff>
      <xdr:row>58</xdr:row>
      <xdr:rowOff>140183</xdr:rowOff>
    </xdr:to>
    <xdr:sp macro="" textlink="">
      <xdr:nvSpPr>
        <xdr:cNvPr id="610" name="楕円 609"/>
        <xdr:cNvSpPr/>
      </xdr:nvSpPr>
      <xdr:spPr>
        <a:xfrm>
          <a:off x="12763500" y="99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131310</xdr:rowOff>
    </xdr:from>
    <xdr:ext cx="534377" cy="259045"/>
    <xdr:sp macro="" textlink="">
      <xdr:nvSpPr>
        <xdr:cNvPr id="611" name="テキスト ボックス 610"/>
        <xdr:cNvSpPr txBox="1"/>
      </xdr:nvSpPr>
      <xdr:spPr>
        <a:xfrm>
          <a:off x="12547111" y="100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41173</xdr:rowOff>
    </xdr:from>
    <xdr:to>
      <xdr:col>85</xdr:col>
      <xdr:colOff>127000</xdr:colOff>
      <xdr:row>79</xdr:row>
      <xdr:rowOff>41681</xdr:rowOff>
    </xdr:to>
    <xdr:cxnSp macro="">
      <xdr:nvCxnSpPr>
        <xdr:cNvPr id="640" name="直線コネクタ 639"/>
        <xdr:cNvCxnSpPr/>
      </xdr:nvCxnSpPr>
      <xdr:spPr>
        <a:xfrm flipV="1">
          <a:off x="15481300" y="1358572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155600</xdr:rowOff>
    </xdr:from>
    <xdr:to>
      <xdr:col>81</xdr:col>
      <xdr:colOff>50800</xdr:colOff>
      <xdr:row>79</xdr:row>
      <xdr:rowOff>41681</xdr:rowOff>
    </xdr:to>
    <xdr:cxnSp macro="">
      <xdr:nvCxnSpPr>
        <xdr:cNvPr id="643" name="直線コネクタ 642"/>
        <xdr:cNvCxnSpPr/>
      </xdr:nvCxnSpPr>
      <xdr:spPr>
        <a:xfrm>
          <a:off x="14592300" y="13528700"/>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155600</xdr:rowOff>
    </xdr:from>
    <xdr:to>
      <xdr:col>76</xdr:col>
      <xdr:colOff>114300</xdr:colOff>
      <xdr:row>79</xdr:row>
      <xdr:rowOff>7023</xdr:rowOff>
    </xdr:to>
    <xdr:cxnSp macro="">
      <xdr:nvCxnSpPr>
        <xdr:cNvPr id="646" name="直線コネクタ 645"/>
        <xdr:cNvCxnSpPr/>
      </xdr:nvCxnSpPr>
      <xdr:spPr>
        <a:xfrm flipV="1">
          <a:off x="13703300" y="13528700"/>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73876</xdr:rowOff>
    </xdr:from>
    <xdr:to>
      <xdr:col>71</xdr:col>
      <xdr:colOff>177800</xdr:colOff>
      <xdr:row>79</xdr:row>
      <xdr:rowOff>7023</xdr:rowOff>
    </xdr:to>
    <xdr:cxnSp macro="">
      <xdr:nvCxnSpPr>
        <xdr:cNvPr id="649" name="直線コネクタ 648"/>
        <xdr:cNvCxnSpPr/>
      </xdr:nvCxnSpPr>
      <xdr:spPr>
        <a:xfrm>
          <a:off x="12814300" y="13446976"/>
          <a:ext cx="889000" cy="1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3" name="テキスト ボックス 652"/>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161823</xdr:rowOff>
    </xdr:from>
    <xdr:to>
      <xdr:col>85</xdr:col>
      <xdr:colOff>177800</xdr:colOff>
      <xdr:row>79</xdr:row>
      <xdr:rowOff>91973</xdr:rowOff>
    </xdr:to>
    <xdr:sp macro="" textlink="">
      <xdr:nvSpPr>
        <xdr:cNvPr id="659" name="楕円 658"/>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78565" cy="259045"/>
    <xdr:sp macro="" textlink="">
      <xdr:nvSpPr>
        <xdr:cNvPr id="660" name="災害復旧費該当値テキスト"/>
        <xdr:cNvSpPr txBox="1"/>
      </xdr:nvSpPr>
      <xdr:spPr>
        <a:xfrm>
          <a:off x="16370300" y="1346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162331</xdr:rowOff>
    </xdr:from>
    <xdr:to>
      <xdr:col>81</xdr:col>
      <xdr:colOff>101600</xdr:colOff>
      <xdr:row>79</xdr:row>
      <xdr:rowOff>92481</xdr:rowOff>
    </xdr:to>
    <xdr:sp macro="" textlink="">
      <xdr:nvSpPr>
        <xdr:cNvPr id="661" name="楕円 660"/>
        <xdr:cNvSpPr/>
      </xdr:nvSpPr>
      <xdr:spPr>
        <a:xfrm>
          <a:off x="15430500" y="13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83608</xdr:rowOff>
    </xdr:from>
    <xdr:ext cx="378565" cy="259045"/>
    <xdr:sp macro="" textlink="">
      <xdr:nvSpPr>
        <xdr:cNvPr id="662" name="テキスト ボックス 661"/>
        <xdr:cNvSpPr txBox="1"/>
      </xdr:nvSpPr>
      <xdr:spPr>
        <a:xfrm>
          <a:off x="15292017" y="13628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104800</xdr:rowOff>
    </xdr:from>
    <xdr:to>
      <xdr:col>76</xdr:col>
      <xdr:colOff>165100</xdr:colOff>
      <xdr:row>79</xdr:row>
      <xdr:rowOff>34950</xdr:rowOff>
    </xdr:to>
    <xdr:sp macro="" textlink="">
      <xdr:nvSpPr>
        <xdr:cNvPr id="663" name="楕円 662"/>
        <xdr:cNvSpPr/>
      </xdr:nvSpPr>
      <xdr:spPr>
        <a:xfrm>
          <a:off x="14541500" y="134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26077</xdr:rowOff>
    </xdr:from>
    <xdr:ext cx="469744" cy="259045"/>
    <xdr:sp macro="" textlink="">
      <xdr:nvSpPr>
        <xdr:cNvPr id="664" name="テキスト ボックス 663"/>
        <xdr:cNvSpPr txBox="1"/>
      </xdr:nvSpPr>
      <xdr:spPr>
        <a:xfrm>
          <a:off x="14357428" y="135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127673</xdr:rowOff>
    </xdr:from>
    <xdr:to>
      <xdr:col>72</xdr:col>
      <xdr:colOff>38100</xdr:colOff>
      <xdr:row>79</xdr:row>
      <xdr:rowOff>57823</xdr:rowOff>
    </xdr:to>
    <xdr:sp macro="" textlink="">
      <xdr:nvSpPr>
        <xdr:cNvPr id="665" name="楕円 664"/>
        <xdr:cNvSpPr/>
      </xdr:nvSpPr>
      <xdr:spPr>
        <a:xfrm>
          <a:off x="13652500" y="135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48950</xdr:rowOff>
    </xdr:from>
    <xdr:ext cx="469744" cy="259045"/>
    <xdr:sp macro="" textlink="">
      <xdr:nvSpPr>
        <xdr:cNvPr id="666" name="テキスト ボックス 665"/>
        <xdr:cNvSpPr txBox="1"/>
      </xdr:nvSpPr>
      <xdr:spPr>
        <a:xfrm>
          <a:off x="13468428" y="135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23076</xdr:rowOff>
    </xdr:from>
    <xdr:to>
      <xdr:col>67</xdr:col>
      <xdr:colOff>101600</xdr:colOff>
      <xdr:row>78</xdr:row>
      <xdr:rowOff>124676</xdr:rowOff>
    </xdr:to>
    <xdr:sp macro="" textlink="">
      <xdr:nvSpPr>
        <xdr:cNvPr id="667" name="楕円 666"/>
        <xdr:cNvSpPr/>
      </xdr:nvSpPr>
      <xdr:spPr>
        <a:xfrm>
          <a:off x="12763500" y="13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141203</xdr:rowOff>
    </xdr:from>
    <xdr:ext cx="534377" cy="259045"/>
    <xdr:sp macro="" textlink="">
      <xdr:nvSpPr>
        <xdr:cNvPr id="668" name="テキスト ボックス 667"/>
        <xdr:cNvSpPr txBox="1"/>
      </xdr:nvSpPr>
      <xdr:spPr>
        <a:xfrm>
          <a:off x="12547111" y="1317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72712</xdr:rowOff>
    </xdr:from>
    <xdr:to>
      <xdr:col>85</xdr:col>
      <xdr:colOff>127000</xdr:colOff>
      <xdr:row>97</xdr:row>
      <xdr:rowOff>84409</xdr:rowOff>
    </xdr:to>
    <xdr:cxnSp macro="">
      <xdr:nvCxnSpPr>
        <xdr:cNvPr id="697" name="直線コネクタ 696"/>
        <xdr:cNvCxnSpPr/>
      </xdr:nvCxnSpPr>
      <xdr:spPr>
        <a:xfrm flipV="1">
          <a:off x="15481300" y="16703362"/>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84409</xdr:rowOff>
    </xdr:from>
    <xdr:to>
      <xdr:col>81</xdr:col>
      <xdr:colOff>50800</xdr:colOff>
      <xdr:row>97</xdr:row>
      <xdr:rowOff>102293</xdr:rowOff>
    </xdr:to>
    <xdr:cxnSp macro="">
      <xdr:nvCxnSpPr>
        <xdr:cNvPr id="700" name="直線コネクタ 699"/>
        <xdr:cNvCxnSpPr/>
      </xdr:nvCxnSpPr>
      <xdr:spPr>
        <a:xfrm flipV="1">
          <a:off x="14592300" y="16715059"/>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102293</xdr:rowOff>
    </xdr:from>
    <xdr:to>
      <xdr:col>76</xdr:col>
      <xdr:colOff>114300</xdr:colOff>
      <xdr:row>97</xdr:row>
      <xdr:rowOff>110599</xdr:rowOff>
    </xdr:to>
    <xdr:cxnSp macro="">
      <xdr:nvCxnSpPr>
        <xdr:cNvPr id="703" name="直線コネクタ 702"/>
        <xdr:cNvCxnSpPr/>
      </xdr:nvCxnSpPr>
      <xdr:spPr>
        <a:xfrm flipV="1">
          <a:off x="13703300" y="16732943"/>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110599</xdr:rowOff>
    </xdr:from>
    <xdr:to>
      <xdr:col>71</xdr:col>
      <xdr:colOff>177800</xdr:colOff>
      <xdr:row>97</xdr:row>
      <xdr:rowOff>127592</xdr:rowOff>
    </xdr:to>
    <xdr:cxnSp macro="">
      <xdr:nvCxnSpPr>
        <xdr:cNvPr id="706" name="直線コネクタ 705"/>
        <xdr:cNvCxnSpPr/>
      </xdr:nvCxnSpPr>
      <xdr:spPr>
        <a:xfrm flipV="1">
          <a:off x="12814300" y="1674124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21912</xdr:rowOff>
    </xdr:from>
    <xdr:to>
      <xdr:col>85</xdr:col>
      <xdr:colOff>177800</xdr:colOff>
      <xdr:row>97</xdr:row>
      <xdr:rowOff>123512</xdr:rowOff>
    </xdr:to>
    <xdr:sp macro="" textlink="">
      <xdr:nvSpPr>
        <xdr:cNvPr id="716" name="楕円 715"/>
        <xdr:cNvSpPr/>
      </xdr:nvSpPr>
      <xdr:spPr>
        <a:xfrm>
          <a:off x="16268700" y="166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339</xdr:rowOff>
    </xdr:from>
    <xdr:ext cx="534377" cy="259045"/>
    <xdr:sp macro="" textlink="">
      <xdr:nvSpPr>
        <xdr:cNvPr id="717" name="公債費該当値テキスト"/>
        <xdr:cNvSpPr txBox="1"/>
      </xdr:nvSpPr>
      <xdr:spPr>
        <a:xfrm>
          <a:off x="16370300" y="166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33609</xdr:rowOff>
    </xdr:from>
    <xdr:to>
      <xdr:col>81</xdr:col>
      <xdr:colOff>101600</xdr:colOff>
      <xdr:row>97</xdr:row>
      <xdr:rowOff>135209</xdr:rowOff>
    </xdr:to>
    <xdr:sp macro="" textlink="">
      <xdr:nvSpPr>
        <xdr:cNvPr id="718" name="楕円 717"/>
        <xdr:cNvSpPr/>
      </xdr:nvSpPr>
      <xdr:spPr>
        <a:xfrm>
          <a:off x="15430500" y="1666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126336</xdr:rowOff>
    </xdr:from>
    <xdr:ext cx="534377" cy="259045"/>
    <xdr:sp macro="" textlink="">
      <xdr:nvSpPr>
        <xdr:cNvPr id="719" name="テキスト ボックス 718"/>
        <xdr:cNvSpPr txBox="1"/>
      </xdr:nvSpPr>
      <xdr:spPr>
        <a:xfrm>
          <a:off x="15214111" y="16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51493</xdr:rowOff>
    </xdr:from>
    <xdr:to>
      <xdr:col>76</xdr:col>
      <xdr:colOff>165100</xdr:colOff>
      <xdr:row>97</xdr:row>
      <xdr:rowOff>153093</xdr:rowOff>
    </xdr:to>
    <xdr:sp macro="" textlink="">
      <xdr:nvSpPr>
        <xdr:cNvPr id="720" name="楕円 719"/>
        <xdr:cNvSpPr/>
      </xdr:nvSpPr>
      <xdr:spPr>
        <a:xfrm>
          <a:off x="14541500" y="166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144220</xdr:rowOff>
    </xdr:from>
    <xdr:ext cx="534377" cy="259045"/>
    <xdr:sp macro="" textlink="">
      <xdr:nvSpPr>
        <xdr:cNvPr id="721" name="テキスト ボックス 720"/>
        <xdr:cNvSpPr txBox="1"/>
      </xdr:nvSpPr>
      <xdr:spPr>
        <a:xfrm>
          <a:off x="14325111" y="167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59799</xdr:rowOff>
    </xdr:from>
    <xdr:to>
      <xdr:col>72</xdr:col>
      <xdr:colOff>38100</xdr:colOff>
      <xdr:row>97</xdr:row>
      <xdr:rowOff>161399</xdr:rowOff>
    </xdr:to>
    <xdr:sp macro="" textlink="">
      <xdr:nvSpPr>
        <xdr:cNvPr id="722" name="楕円 721"/>
        <xdr:cNvSpPr/>
      </xdr:nvSpPr>
      <xdr:spPr>
        <a:xfrm>
          <a:off x="13652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152526</xdr:rowOff>
    </xdr:from>
    <xdr:ext cx="534377" cy="259045"/>
    <xdr:sp macro="" textlink="">
      <xdr:nvSpPr>
        <xdr:cNvPr id="723" name="テキスト ボックス 722"/>
        <xdr:cNvSpPr txBox="1"/>
      </xdr:nvSpPr>
      <xdr:spPr>
        <a:xfrm>
          <a:off x="13436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76792</xdr:rowOff>
    </xdr:from>
    <xdr:to>
      <xdr:col>67</xdr:col>
      <xdr:colOff>101600</xdr:colOff>
      <xdr:row>98</xdr:row>
      <xdr:rowOff>6942</xdr:rowOff>
    </xdr:to>
    <xdr:sp macro="" textlink="">
      <xdr:nvSpPr>
        <xdr:cNvPr id="724" name="楕円 723"/>
        <xdr:cNvSpPr/>
      </xdr:nvSpPr>
      <xdr:spPr>
        <a:xfrm>
          <a:off x="12763500" y="167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169519</xdr:rowOff>
    </xdr:from>
    <xdr:ext cx="534377" cy="259045"/>
    <xdr:sp macro="" textlink="">
      <xdr:nvSpPr>
        <xdr:cNvPr id="725" name="テキスト ボックス 724"/>
        <xdr:cNvSpPr txBox="1"/>
      </xdr:nvSpPr>
      <xdr:spPr>
        <a:xfrm>
          <a:off x="12547111" y="1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・総務費、商工費が前年度より減少しているのは、前年度実施の新型コロナウイルス感染症対応事業によるところが主な要因である。</a:t>
          </a:r>
        </a:p>
        <a:p>
          <a:r>
            <a:rPr kumimoji="1" lang="ja-JP" altLang="en-US" sz="1100">
              <a:latin typeface="ＭＳ Ｐゴシック" panose="020B0600070205080204" pitchFamily="50" charset="-128"/>
              <a:ea typeface="ＭＳ Ｐゴシック" panose="020B0600070205080204" pitchFamily="50" charset="-128"/>
            </a:rPr>
            <a:t>・民生費が前年度より減少しているのは、前年度実施の臨時福祉特別給付金事業や子育て世帯給付金事業等の給付金事業が主な要因である。</a:t>
          </a:r>
        </a:p>
        <a:p>
          <a:r>
            <a:rPr kumimoji="1" lang="ja-JP" altLang="en-US" sz="1100">
              <a:latin typeface="ＭＳ Ｐゴシック" panose="020B0600070205080204" pitchFamily="50" charset="-128"/>
              <a:ea typeface="ＭＳ Ｐゴシック" panose="020B0600070205080204" pitchFamily="50" charset="-128"/>
            </a:rPr>
            <a:t>・衛生費が類似団体と比較して一人当たりコストが高い状況となっているのは、ごみ処理・病院事業において一部事務組合を構成していることにより、他の類似団体と比べ負担金の金額が多額となっているためであり、前年度より増加しているのは、さくら広域環境衛生組合のごみ処理施設建設に係る負担金や旧大淀病院の解体事業の実施が主な要因である。</a:t>
          </a:r>
        </a:p>
        <a:p>
          <a:r>
            <a:rPr kumimoji="1" lang="ja-JP" altLang="en-US" sz="1100">
              <a:latin typeface="ＭＳ Ｐゴシック" panose="020B0600070205080204" pitchFamily="50" charset="-128"/>
              <a:ea typeface="ＭＳ Ｐゴシック" panose="020B0600070205080204" pitchFamily="50" charset="-128"/>
            </a:rPr>
            <a:t>・教育費が前年度より増加しているのは、希望ヶ丘小学校トイレ改修事業や健康づくりセンターの施設改修事業の実施が主な要因である。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平成２８年度まで増加傾向にあったものの、平成２９年度以降南和広域医療企業団への負担金が大きく増加したことで、多額の取り崩しを行うこととなり、数年後には基金が枯渇することが懸念される。令和２年度には土地開発公社貸付金から約４億円の返還を受け、財政調整基金へ積み立てたことで残高は増加したものの、今後も多額の取り崩しを行わざるを得ない状況に変わりはない。</a:t>
          </a:r>
        </a:p>
        <a:p>
          <a:r>
            <a:rPr kumimoji="1" lang="ja-JP" altLang="en-US" sz="1000">
              <a:latin typeface="ＭＳ ゴシック" pitchFamily="49" charset="-128"/>
              <a:ea typeface="ＭＳ ゴシック" pitchFamily="49" charset="-128"/>
            </a:rPr>
            <a:t>　現在は財政健全化に向け、財政調整基金に依存しない財政運営に取り組んでおり、今後は基金取崩を限りなく抑えた財政運営を進めていけるよう、行財政改革をさらに進めていく必要がある。</a:t>
          </a:r>
        </a:p>
        <a:p>
          <a:r>
            <a:rPr kumimoji="1" lang="ja-JP" altLang="en-US" sz="1000">
              <a:latin typeface="ＭＳ ゴシック" pitchFamily="49" charset="-128"/>
              <a:ea typeface="ＭＳ ゴシック" pitchFamily="49" charset="-128"/>
            </a:rPr>
            <a:t>　また、実質収支額については、標準財政規模比で３～５％程度となるのが望ましいとされているが、この範囲を大幅に超過しないように、適正な予算措置と執行に配慮していきたい。</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各会計においては、自立した運営を要請しているところであり、料金や保険料の見直し・経費節減により、健全財政を実現できるよう取り組んでいきたい。</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10225630</v>
      </c>
      <c r="BO4" s="415"/>
      <c r="BP4" s="415"/>
      <c r="BQ4" s="415"/>
      <c r="BR4" s="415"/>
      <c r="BS4" s="415"/>
      <c r="BT4" s="415"/>
      <c r="BU4" s="416"/>
      <c r="BV4" s="414">
        <v>9680993</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4.0999999999999996</v>
      </c>
      <c r="CU4" s="589"/>
      <c r="CV4" s="589"/>
      <c r="CW4" s="589"/>
      <c r="CX4" s="589"/>
      <c r="CY4" s="589"/>
      <c r="CZ4" s="589"/>
      <c r="DA4" s="590"/>
      <c r="DB4" s="588">
        <v>1.2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9939286</v>
      </c>
      <c r="BO5" s="420"/>
      <c r="BP5" s="420"/>
      <c r="BQ5" s="420"/>
      <c r="BR5" s="420"/>
      <c r="BS5" s="420"/>
      <c r="BT5" s="420"/>
      <c r="BU5" s="421"/>
      <c r="BV5" s="419">
        <v>9000368</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90.7</v>
      </c>
      <c r="CU5" s="390"/>
      <c r="CV5" s="390"/>
      <c r="CW5" s="390"/>
      <c r="CX5" s="390"/>
      <c r="CY5" s="390"/>
      <c r="CZ5" s="390"/>
      <c r="DA5" s="391"/>
      <c r="DB5" s="389">
        <v>85.3</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286344</v>
      </c>
      <c r="BO6" s="420"/>
      <c r="BP6" s="420"/>
      <c r="BQ6" s="420"/>
      <c r="BR6" s="420"/>
      <c r="BS6" s="420"/>
      <c r="BT6" s="420"/>
      <c r="BU6" s="421"/>
      <c r="BV6" s="419">
        <v>680625</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91.9</v>
      </c>
      <c r="CU6" s="563"/>
      <c r="CV6" s="563"/>
      <c r="CW6" s="563"/>
      <c r="CX6" s="563"/>
      <c r="CY6" s="563"/>
      <c r="CZ6" s="563"/>
      <c r="DA6" s="564"/>
      <c r="DB6" s="562">
        <v>89.8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95</v>
      </c>
      <c r="AV7" s="467"/>
      <c r="AW7" s="467"/>
      <c r="AX7" s="467"/>
      <c r="AY7" s="399" t="s">
        <v>106</v>
      </c>
      <c r="AZ7" s="400"/>
      <c r="BA7" s="400"/>
      <c r="BB7" s="400"/>
      <c r="BC7" s="400"/>
      <c r="BD7" s="400"/>
      <c r="BE7" s="400"/>
      <c r="BF7" s="400"/>
      <c r="BG7" s="400"/>
      <c r="BH7" s="400"/>
      <c r="BI7" s="400"/>
      <c r="BJ7" s="400"/>
      <c r="BK7" s="400"/>
      <c r="BL7" s="400"/>
      <c r="BM7" s="401"/>
      <c r="BN7" s="419">
        <v>82019</v>
      </c>
      <c r="BO7" s="420"/>
      <c r="BP7" s="420"/>
      <c r="BQ7" s="420"/>
      <c r="BR7" s="420"/>
      <c r="BS7" s="420"/>
      <c r="BT7" s="420"/>
      <c r="BU7" s="421"/>
      <c r="BV7" s="419">
        <v>617823</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5037886</v>
      </c>
      <c r="CU7" s="420"/>
      <c r="CV7" s="420"/>
      <c r="CW7" s="420"/>
      <c r="CX7" s="420"/>
      <c r="CY7" s="420"/>
      <c r="CZ7" s="420"/>
      <c r="DA7" s="421"/>
      <c r="DB7" s="419">
        <v>5211166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108</v>
      </c>
      <c r="AN8" s="393"/>
      <c r="AO8" s="393"/>
      <c r="AP8" s="393"/>
      <c r="AQ8" s="393"/>
      <c r="AR8" s="393"/>
      <c r="AS8" s="393"/>
      <c r="AT8" s="394"/>
      <c r="AU8" s="466" t="s">
        <v>109</v>
      </c>
      <c r="AV8" s="467"/>
      <c r="AW8" s="467"/>
      <c r="AX8" s="467"/>
      <c r="AY8" s="399" t="s">
        <v>110</v>
      </c>
      <c r="AZ8" s="400"/>
      <c r="BA8" s="400"/>
      <c r="BB8" s="400"/>
      <c r="BC8" s="400"/>
      <c r="BD8" s="400"/>
      <c r="BE8" s="400"/>
      <c r="BF8" s="400"/>
      <c r="BG8" s="400"/>
      <c r="BH8" s="400"/>
      <c r="BI8" s="400"/>
      <c r="BJ8" s="400"/>
      <c r="BK8" s="400"/>
      <c r="BL8" s="400"/>
      <c r="BM8" s="401"/>
      <c r="BN8" s="419">
        <v>204325</v>
      </c>
      <c r="BO8" s="420"/>
      <c r="BP8" s="420"/>
      <c r="BQ8" s="420"/>
      <c r="BR8" s="420"/>
      <c r="BS8" s="420"/>
      <c r="BT8" s="420"/>
      <c r="BU8" s="421"/>
      <c r="BV8" s="419">
        <v>62802</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0.42</v>
      </c>
      <c r="CU8" s="523"/>
      <c r="CV8" s="523"/>
      <c r="CW8" s="523"/>
      <c r="CX8" s="523"/>
      <c r="CY8" s="523"/>
      <c r="CZ8" s="523"/>
      <c r="DA8" s="524"/>
      <c r="DB8" s="522">
        <v>0.43</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16728</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95</v>
      </c>
      <c r="AV9" s="467"/>
      <c r="AW9" s="467"/>
      <c r="AX9" s="467"/>
      <c r="AY9" s="399" t="s">
        <v>116</v>
      </c>
      <c r="AZ9" s="400"/>
      <c r="BA9" s="400"/>
      <c r="BB9" s="400"/>
      <c r="BC9" s="400"/>
      <c r="BD9" s="400"/>
      <c r="BE9" s="400"/>
      <c r="BF9" s="400"/>
      <c r="BG9" s="400"/>
      <c r="BH9" s="400"/>
      <c r="BI9" s="400"/>
      <c r="BJ9" s="400"/>
      <c r="BK9" s="400"/>
      <c r="BL9" s="400"/>
      <c r="BM9" s="401"/>
      <c r="BN9" s="419">
        <v>141523</v>
      </c>
      <c r="BO9" s="420"/>
      <c r="BP9" s="420"/>
      <c r="BQ9" s="420"/>
      <c r="BR9" s="420"/>
      <c r="BS9" s="420"/>
      <c r="BT9" s="420"/>
      <c r="BU9" s="421"/>
      <c r="BV9" s="419">
        <v>1194</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11</v>
      </c>
      <c r="CU9" s="390"/>
      <c r="CV9" s="390"/>
      <c r="CW9" s="390"/>
      <c r="CX9" s="390"/>
      <c r="CY9" s="390"/>
      <c r="CZ9" s="390"/>
      <c r="DA9" s="391"/>
      <c r="DB9" s="389">
        <v>9.8000000000000007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18069</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95</v>
      </c>
      <c r="AV10" s="467"/>
      <c r="AW10" s="467"/>
      <c r="AX10" s="467"/>
      <c r="AY10" s="399" t="s">
        <v>120</v>
      </c>
      <c r="AZ10" s="400"/>
      <c r="BA10" s="400"/>
      <c r="BB10" s="400"/>
      <c r="BC10" s="400"/>
      <c r="BD10" s="400"/>
      <c r="BE10" s="400"/>
      <c r="BF10" s="400"/>
      <c r="BG10" s="400"/>
      <c r="BH10" s="400"/>
      <c r="BI10" s="400"/>
      <c r="BJ10" s="400"/>
      <c r="BK10" s="400"/>
      <c r="BL10" s="400"/>
      <c r="BM10" s="401"/>
      <c r="BN10" s="419">
        <v>16992</v>
      </c>
      <c r="BO10" s="420"/>
      <c r="BP10" s="420"/>
      <c r="BQ10" s="420"/>
      <c r="BR10" s="420"/>
      <c r="BS10" s="420"/>
      <c r="BT10" s="420"/>
      <c r="BU10" s="421"/>
      <c r="BV10" s="419">
        <v>16504</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8" t="s">
        <v>124</v>
      </c>
      <c r="AN11" s="393"/>
      <c r="AO11" s="393"/>
      <c r="AP11" s="393"/>
      <c r="AQ11" s="393"/>
      <c r="AR11" s="393"/>
      <c r="AS11" s="393"/>
      <c r="AT11" s="394"/>
      <c r="AU11" s="466" t="s">
        <v>125</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16438</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95</v>
      </c>
      <c r="AV12" s="467"/>
      <c r="AW12" s="467"/>
      <c r="AX12" s="467"/>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137</v>
      </c>
      <c r="N13" s="510"/>
      <c r="O13" s="510"/>
      <c r="P13" s="510"/>
      <c r="Q13" s="511"/>
      <c r="R13" s="512">
        <v>16124</v>
      </c>
      <c r="S13" s="513"/>
      <c r="T13" s="513"/>
      <c r="U13" s="513"/>
      <c r="V13" s="514"/>
      <c r="W13" s="500" t="s">
        <v>138</v>
      </c>
      <c r="X13" s="442"/>
      <c r="Y13" s="442"/>
      <c r="Z13" s="442"/>
      <c r="AA13" s="442"/>
      <c r="AB13" s="443"/>
      <c r="AC13" s="395">
        <v>311</v>
      </c>
      <c r="AD13" s="396"/>
      <c r="AE13" s="396"/>
      <c r="AF13" s="396"/>
      <c r="AG13" s="397"/>
      <c r="AH13" s="395">
        <v>314</v>
      </c>
      <c r="AI13" s="396"/>
      <c r="AJ13" s="396"/>
      <c r="AK13" s="396"/>
      <c r="AL13" s="398"/>
      <c r="AM13" s="478" t="s">
        <v>139</v>
      </c>
      <c r="AN13" s="393"/>
      <c r="AO13" s="393"/>
      <c r="AP13" s="393"/>
      <c r="AQ13" s="393"/>
      <c r="AR13" s="393"/>
      <c r="AS13" s="393"/>
      <c r="AT13" s="394"/>
      <c r="AU13" s="466" t="s">
        <v>109</v>
      </c>
      <c r="AV13" s="467"/>
      <c r="AW13" s="467"/>
      <c r="AX13" s="467"/>
      <c r="AY13" s="399" t="s">
        <v>140</v>
      </c>
      <c r="AZ13" s="400"/>
      <c r="BA13" s="400"/>
      <c r="BB13" s="400"/>
      <c r="BC13" s="400"/>
      <c r="BD13" s="400"/>
      <c r="BE13" s="400"/>
      <c r="BF13" s="400"/>
      <c r="BG13" s="400"/>
      <c r="BH13" s="400"/>
      <c r="BI13" s="400"/>
      <c r="BJ13" s="400"/>
      <c r="BK13" s="400"/>
      <c r="BL13" s="400"/>
      <c r="BM13" s="401"/>
      <c r="BN13" s="419">
        <v>158515</v>
      </c>
      <c r="BO13" s="420"/>
      <c r="BP13" s="420"/>
      <c r="BQ13" s="420"/>
      <c r="BR13" s="420"/>
      <c r="BS13" s="420"/>
      <c r="BT13" s="420"/>
      <c r="BU13" s="421"/>
      <c r="BV13" s="419">
        <v>17698</v>
      </c>
      <c r="BW13" s="420"/>
      <c r="BX13" s="420"/>
      <c r="BY13" s="420"/>
      <c r="BZ13" s="420"/>
      <c r="CA13" s="420"/>
      <c r="CB13" s="420"/>
      <c r="CC13" s="421"/>
      <c r="CD13" s="428" t="s">
        <v>141</v>
      </c>
      <c r="CE13" s="373"/>
      <c r="CF13" s="373"/>
      <c r="CG13" s="373"/>
      <c r="CH13" s="373"/>
      <c r="CI13" s="373"/>
      <c r="CJ13" s="373"/>
      <c r="CK13" s="373"/>
      <c r="CL13" s="373"/>
      <c r="CM13" s="373"/>
      <c r="CN13" s="373"/>
      <c r="CO13" s="373"/>
      <c r="CP13" s="373"/>
      <c r="CQ13" s="373"/>
      <c r="CR13" s="373"/>
      <c r="CS13" s="429"/>
      <c r="CT13" s="389">
        <v>7.6</v>
      </c>
      <c r="CU13" s="390"/>
      <c r="CV13" s="390"/>
      <c r="CW13" s="390"/>
      <c r="CX13" s="390"/>
      <c r="CY13" s="390"/>
      <c r="CZ13" s="390"/>
      <c r="DA13" s="391"/>
      <c r="DB13" s="389">
        <v>8.1999999999999993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142</v>
      </c>
      <c r="M14" s="546"/>
      <c r="N14" s="546"/>
      <c r="O14" s="546"/>
      <c r="P14" s="546"/>
      <c r="Q14" s="547"/>
      <c r="R14" s="512">
        <v>16770</v>
      </c>
      <c r="S14" s="513"/>
      <c r="T14" s="513"/>
      <c r="U14" s="513"/>
      <c r="V14" s="514"/>
      <c r="W14" s="515"/>
      <c r="X14" s="445"/>
      <c r="Y14" s="445"/>
      <c r="Z14" s="445"/>
      <c r="AA14" s="445"/>
      <c r="AB14" s="446"/>
      <c r="AC14" s="505">
        <v>4.2</v>
      </c>
      <c r="AD14" s="506"/>
      <c r="AE14" s="506"/>
      <c r="AF14" s="506"/>
      <c r="AG14" s="507"/>
      <c r="AH14" s="505">
        <v>4.0999999999999996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143</v>
      </c>
      <c r="CE14" s="426"/>
      <c r="CF14" s="426"/>
      <c r="CG14" s="426"/>
      <c r="CH14" s="426"/>
      <c r="CI14" s="426"/>
      <c r="CJ14" s="426"/>
      <c r="CK14" s="426"/>
      <c r="CL14" s="426"/>
      <c r="CM14" s="426"/>
      <c r="CN14" s="426"/>
      <c r="CO14" s="426"/>
      <c r="CP14" s="426"/>
      <c r="CQ14" s="426"/>
      <c r="CR14" s="426"/>
      <c r="CS14" s="427"/>
      <c r="CT14" s="516">
        <v>9.4</v>
      </c>
      <c r="CU14" s="517"/>
      <c r="CV14" s="517"/>
      <c r="CW14" s="517"/>
      <c r="CX14" s="517"/>
      <c r="CY14" s="517"/>
      <c r="CZ14" s="517"/>
      <c r="DA14" s="518"/>
      <c r="DB14" s="516">
        <v>6.1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144</v>
      </c>
      <c r="N15" s="510"/>
      <c r="O15" s="510"/>
      <c r="P15" s="510"/>
      <c r="Q15" s="511"/>
      <c r="R15" s="512">
        <v>16516</v>
      </c>
      <c r="S15" s="513"/>
      <c r="T15" s="513"/>
      <c r="U15" s="513"/>
      <c r="V15" s="514"/>
      <c r="W15" s="500" t="s">
        <v>145</v>
      </c>
      <c r="X15" s="442"/>
      <c r="Y15" s="442"/>
      <c r="Z15" s="442"/>
      <c r="AA15" s="442"/>
      <c r="AB15" s="443"/>
      <c r="AC15" s="395">
        <v>1966</v>
      </c>
      <c r="AD15" s="396"/>
      <c r="AE15" s="396"/>
      <c r="AF15" s="396"/>
      <c r="AG15" s="397"/>
      <c r="AH15" s="395">
        <v>2085</v>
      </c>
      <c r="AI15" s="396"/>
      <c r="AJ15" s="396"/>
      <c r="AK15" s="396"/>
      <c r="AL15" s="398"/>
      <c r="AM15" s="478"/>
      <c r="AN15" s="393"/>
      <c r="AO15" s="393"/>
      <c r="AP15" s="393"/>
      <c r="AQ15" s="393"/>
      <c r="AR15" s="393"/>
      <c r="AS15" s="393"/>
      <c r="AT15" s="394"/>
      <c r="AU15" s="466"/>
      <c r="AV15" s="467"/>
      <c r="AW15" s="467"/>
      <c r="AX15" s="467"/>
      <c r="AY15" s="411" t="s">
        <v>146</v>
      </c>
      <c r="AZ15" s="412"/>
      <c r="BA15" s="412"/>
      <c r="BB15" s="412"/>
      <c r="BC15" s="412"/>
      <c r="BD15" s="412"/>
      <c r="BE15" s="412"/>
      <c r="BF15" s="412"/>
      <c r="BG15" s="412"/>
      <c r="BH15" s="412"/>
      <c r="BI15" s="412"/>
      <c r="BJ15" s="412"/>
      <c r="BK15" s="412"/>
      <c r="BL15" s="412"/>
      <c r="BM15" s="413"/>
      <c r="BN15" s="414">
        <v>1887262</v>
      </c>
      <c r="BO15" s="415"/>
      <c r="BP15" s="415"/>
      <c r="BQ15" s="415"/>
      <c r="BR15" s="415"/>
      <c r="BS15" s="415"/>
      <c r="BT15" s="415"/>
      <c r="BU15" s="416"/>
      <c r="BV15" s="414">
        <v>1811532</v>
      </c>
      <c r="BW15" s="415"/>
      <c r="BX15" s="415"/>
      <c r="BY15" s="415"/>
      <c r="BZ15" s="415"/>
      <c r="CA15" s="415"/>
      <c r="CB15" s="415"/>
      <c r="CC15" s="416"/>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148</v>
      </c>
      <c r="M16" s="503"/>
      <c r="N16" s="503"/>
      <c r="O16" s="503"/>
      <c r="P16" s="503"/>
      <c r="Q16" s="504"/>
      <c r="R16" s="497" t="s">
        <v>149</v>
      </c>
      <c r="S16" s="498"/>
      <c r="T16" s="498"/>
      <c r="U16" s="498"/>
      <c r="V16" s="499"/>
      <c r="W16" s="515"/>
      <c r="X16" s="445"/>
      <c r="Y16" s="445"/>
      <c r="Z16" s="445"/>
      <c r="AA16" s="445"/>
      <c r="AB16" s="446"/>
      <c r="AC16" s="505">
        <v>26.8</v>
      </c>
      <c r="AD16" s="506"/>
      <c r="AE16" s="506"/>
      <c r="AF16" s="506"/>
      <c r="AG16" s="507"/>
      <c r="AH16" s="505">
        <v>27.1</v>
      </c>
      <c r="AI16" s="506"/>
      <c r="AJ16" s="506"/>
      <c r="AK16" s="506"/>
      <c r="AL16" s="508"/>
      <c r="AM16" s="478"/>
      <c r="AN16" s="393"/>
      <c r="AO16" s="393"/>
      <c r="AP16" s="393"/>
      <c r="AQ16" s="393"/>
      <c r="AR16" s="393"/>
      <c r="AS16" s="393"/>
      <c r="AT16" s="394"/>
      <c r="AU16" s="466"/>
      <c r="AV16" s="467"/>
      <c r="AW16" s="467"/>
      <c r="AX16" s="467"/>
      <c r="AY16" s="399" t="s">
        <v>150</v>
      </c>
      <c r="AZ16" s="400"/>
      <c r="BA16" s="400"/>
      <c r="BB16" s="400"/>
      <c r="BC16" s="400"/>
      <c r="BD16" s="400"/>
      <c r="BE16" s="400"/>
      <c r="BF16" s="400"/>
      <c r="BG16" s="400"/>
      <c r="BH16" s="400"/>
      <c r="BI16" s="400"/>
      <c r="BJ16" s="400"/>
      <c r="BK16" s="400"/>
      <c r="BL16" s="400"/>
      <c r="BM16" s="401"/>
      <c r="BN16" s="419">
        <v>4474192</v>
      </c>
      <c r="BO16" s="420"/>
      <c r="BP16" s="420"/>
      <c r="BQ16" s="420"/>
      <c r="BR16" s="420"/>
      <c r="BS16" s="420"/>
      <c r="BT16" s="420"/>
      <c r="BU16" s="421"/>
      <c r="BV16" s="419">
        <v>4477372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151</v>
      </c>
      <c r="N17" s="495"/>
      <c r="O17" s="495"/>
      <c r="P17" s="495"/>
      <c r="Q17" s="496"/>
      <c r="R17" s="497" t="s">
        <v>152</v>
      </c>
      <c r="S17" s="498"/>
      <c r="T17" s="498"/>
      <c r="U17" s="498"/>
      <c r="V17" s="499"/>
      <c r="W17" s="500" t="s">
        <v>153</v>
      </c>
      <c r="X17" s="442"/>
      <c r="Y17" s="442"/>
      <c r="Z17" s="442"/>
      <c r="AA17" s="442"/>
      <c r="AB17" s="443"/>
      <c r="AC17" s="395">
        <v>5062</v>
      </c>
      <c r="AD17" s="396"/>
      <c r="AE17" s="396"/>
      <c r="AF17" s="396"/>
      <c r="AG17" s="397"/>
      <c r="AH17" s="395">
        <v>5287</v>
      </c>
      <c r="AI17" s="396"/>
      <c r="AJ17" s="396"/>
      <c r="AK17" s="396"/>
      <c r="AL17" s="398"/>
      <c r="AM17" s="478"/>
      <c r="AN17" s="393"/>
      <c r="AO17" s="393"/>
      <c r="AP17" s="393"/>
      <c r="AQ17" s="393"/>
      <c r="AR17" s="393"/>
      <c r="AS17" s="393"/>
      <c r="AT17" s="394"/>
      <c r="AU17" s="466"/>
      <c r="AV17" s="467"/>
      <c r="AW17" s="467"/>
      <c r="AX17" s="467"/>
      <c r="AY17" s="399" t="s">
        <v>154</v>
      </c>
      <c r="AZ17" s="400"/>
      <c r="BA17" s="400"/>
      <c r="BB17" s="400"/>
      <c r="BC17" s="400"/>
      <c r="BD17" s="400"/>
      <c r="BE17" s="400"/>
      <c r="BF17" s="400"/>
      <c r="BG17" s="400"/>
      <c r="BH17" s="400"/>
      <c r="BI17" s="400"/>
      <c r="BJ17" s="400"/>
      <c r="BK17" s="400"/>
      <c r="BL17" s="400"/>
      <c r="BM17" s="401"/>
      <c r="BN17" s="419">
        <v>2379963</v>
      </c>
      <c r="BO17" s="420"/>
      <c r="BP17" s="420"/>
      <c r="BQ17" s="420"/>
      <c r="BR17" s="420"/>
      <c r="BS17" s="420"/>
      <c r="BT17" s="420"/>
      <c r="BU17" s="421"/>
      <c r="BV17" s="419">
        <v>2275867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74">
        <v>38.1</v>
      </c>
      <c r="M18" s="474"/>
      <c r="N18" s="474"/>
      <c r="O18" s="474"/>
      <c r="P18" s="474"/>
      <c r="Q18" s="474"/>
      <c r="R18" s="475"/>
      <c r="S18" s="475"/>
      <c r="T18" s="475"/>
      <c r="U18" s="475"/>
      <c r="V18" s="476"/>
      <c r="W18" s="490"/>
      <c r="X18" s="491"/>
      <c r="Y18" s="491"/>
      <c r="Z18" s="491"/>
      <c r="AA18" s="491"/>
      <c r="AB18" s="501"/>
      <c r="AC18" s="383">
        <v>69</v>
      </c>
      <c r="AD18" s="384"/>
      <c r="AE18" s="384"/>
      <c r="AF18" s="384"/>
      <c r="AG18" s="477"/>
      <c r="AH18" s="383">
        <v>68.8</v>
      </c>
      <c r="AI18" s="384"/>
      <c r="AJ18" s="384"/>
      <c r="AK18" s="384"/>
      <c r="AL18" s="385"/>
      <c r="AM18" s="478"/>
      <c r="AN18" s="393"/>
      <c r="AO18" s="393"/>
      <c r="AP18" s="393"/>
      <c r="AQ18" s="393"/>
      <c r="AR18" s="393"/>
      <c r="AS18" s="393"/>
      <c r="AT18" s="394"/>
      <c r="AU18" s="466"/>
      <c r="AV18" s="467"/>
      <c r="AW18" s="467"/>
      <c r="AX18" s="467"/>
      <c r="AY18" s="399" t="s">
        <v>156</v>
      </c>
      <c r="AZ18" s="400"/>
      <c r="BA18" s="400"/>
      <c r="BB18" s="400"/>
      <c r="BC18" s="400"/>
      <c r="BD18" s="400"/>
      <c r="BE18" s="400"/>
      <c r="BF18" s="400"/>
      <c r="BG18" s="400"/>
      <c r="BH18" s="400"/>
      <c r="BI18" s="400"/>
      <c r="BJ18" s="400"/>
      <c r="BK18" s="400"/>
      <c r="BL18" s="400"/>
      <c r="BM18" s="401"/>
      <c r="BN18" s="419">
        <v>4619279</v>
      </c>
      <c r="BO18" s="420"/>
      <c r="BP18" s="420"/>
      <c r="BQ18" s="420"/>
      <c r="BR18" s="420"/>
      <c r="BS18" s="420"/>
      <c r="BT18" s="420"/>
      <c r="BU18" s="421"/>
      <c r="BV18" s="419">
        <v>4629460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9">
        <v>439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158</v>
      </c>
      <c r="AZ19" s="400"/>
      <c r="BA19" s="400"/>
      <c r="BB19" s="400"/>
      <c r="BC19" s="400"/>
      <c r="BD19" s="400"/>
      <c r="BE19" s="400"/>
      <c r="BF19" s="400"/>
      <c r="BG19" s="400"/>
      <c r="BH19" s="400"/>
      <c r="BI19" s="400"/>
      <c r="BJ19" s="400"/>
      <c r="BK19" s="400"/>
      <c r="BL19" s="400"/>
      <c r="BM19" s="401"/>
      <c r="BN19" s="419">
        <v>6111956</v>
      </c>
      <c r="BO19" s="420"/>
      <c r="BP19" s="420"/>
      <c r="BQ19" s="420"/>
      <c r="BR19" s="420"/>
      <c r="BS19" s="420"/>
      <c r="BT19" s="420"/>
      <c r="BU19" s="421"/>
      <c r="BV19" s="419">
        <v>6699378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9">
        <v>6509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161</v>
      </c>
      <c r="C22" s="433"/>
      <c r="D22" s="434"/>
      <c r="E22" s="441" t="s">
        <v>1</v>
      </c>
      <c r="F22" s="442"/>
      <c r="G22" s="442"/>
      <c r="H22" s="442"/>
      <c r="I22" s="442"/>
      <c r="J22" s="442"/>
      <c r="K22" s="443"/>
      <c r="L22" s="441" t="s">
        <v>162</v>
      </c>
      <c r="M22" s="442"/>
      <c r="N22" s="442"/>
      <c r="O22" s="442"/>
      <c r="P22" s="443"/>
      <c r="Q22" s="447" t="s">
        <v>163</v>
      </c>
      <c r="R22" s="448"/>
      <c r="S22" s="448"/>
      <c r="T22" s="448"/>
      <c r="U22" s="448"/>
      <c r="V22" s="449"/>
      <c r="W22" s="453" t="s">
        <v>164</v>
      </c>
      <c r="X22" s="433"/>
      <c r="Y22" s="434"/>
      <c r="Z22" s="441" t="s">
        <v>1</v>
      </c>
      <c r="AA22" s="442"/>
      <c r="AB22" s="442"/>
      <c r="AC22" s="442"/>
      <c r="AD22" s="442"/>
      <c r="AE22" s="442"/>
      <c r="AF22" s="442"/>
      <c r="AG22" s="443"/>
      <c r="AH22" s="458" t="s">
        <v>165</v>
      </c>
      <c r="AI22" s="442"/>
      <c r="AJ22" s="442"/>
      <c r="AK22" s="442"/>
      <c r="AL22" s="443"/>
      <c r="AM22" s="458" t="s">
        <v>166</v>
      </c>
      <c r="AN22" s="459"/>
      <c r="AO22" s="459"/>
      <c r="AP22" s="459"/>
      <c r="AQ22" s="459"/>
      <c r="AR22" s="460"/>
      <c r="AS22" s="447" t="s">
        <v>163</v>
      </c>
      <c r="AT22" s="448"/>
      <c r="AU22" s="448"/>
      <c r="AV22" s="448"/>
      <c r="AW22" s="448"/>
      <c r="AX22" s="464"/>
      <c r="AY22" s="411" t="s">
        <v>167</v>
      </c>
      <c r="AZ22" s="412"/>
      <c r="BA22" s="412"/>
      <c r="BB22" s="412"/>
      <c r="BC22" s="412"/>
      <c r="BD22" s="412"/>
      <c r="BE22" s="412"/>
      <c r="BF22" s="412"/>
      <c r="BG22" s="412"/>
      <c r="BH22" s="412"/>
      <c r="BI22" s="412"/>
      <c r="BJ22" s="412"/>
      <c r="BK22" s="412"/>
      <c r="BL22" s="412"/>
      <c r="BM22" s="413"/>
      <c r="BN22" s="414">
        <v>6828097</v>
      </c>
      <c r="BO22" s="415"/>
      <c r="BP22" s="415"/>
      <c r="BQ22" s="415"/>
      <c r="BR22" s="415"/>
      <c r="BS22" s="415"/>
      <c r="BT22" s="415"/>
      <c r="BU22" s="416"/>
      <c r="BV22" s="414">
        <v>6130791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168</v>
      </c>
      <c r="AZ23" s="400"/>
      <c r="BA23" s="400"/>
      <c r="BB23" s="400"/>
      <c r="BC23" s="400"/>
      <c r="BD23" s="400"/>
      <c r="BE23" s="400"/>
      <c r="BF23" s="400"/>
      <c r="BG23" s="400"/>
      <c r="BH23" s="400"/>
      <c r="BI23" s="400"/>
      <c r="BJ23" s="400"/>
      <c r="BK23" s="400"/>
      <c r="BL23" s="400"/>
      <c r="BM23" s="401"/>
      <c r="BN23" s="419">
        <v>6429714</v>
      </c>
      <c r="BO23" s="420"/>
      <c r="BP23" s="420"/>
      <c r="BQ23" s="420"/>
      <c r="BR23" s="420"/>
      <c r="BS23" s="420"/>
      <c r="BT23" s="420"/>
      <c r="BU23" s="421"/>
      <c r="BV23" s="419">
        <v>5841592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169</v>
      </c>
      <c r="F24" s="393"/>
      <c r="G24" s="393"/>
      <c r="H24" s="393"/>
      <c r="I24" s="393"/>
      <c r="J24" s="393"/>
      <c r="K24" s="394"/>
      <c r="L24" s="395">
        <v>1</v>
      </c>
      <c r="M24" s="396"/>
      <c r="N24" s="396"/>
      <c r="O24" s="396"/>
      <c r="P24" s="397"/>
      <c r="Q24" s="395">
        <v>5950</v>
      </c>
      <c r="R24" s="396"/>
      <c r="S24" s="396"/>
      <c r="T24" s="396"/>
      <c r="U24" s="396"/>
      <c r="V24" s="397"/>
      <c r="W24" s="454"/>
      <c r="X24" s="436"/>
      <c r="Y24" s="437"/>
      <c r="Z24" s="392" t="s">
        <v>170</v>
      </c>
      <c r="AA24" s="393"/>
      <c r="AB24" s="393"/>
      <c r="AC24" s="393"/>
      <c r="AD24" s="393"/>
      <c r="AE24" s="393"/>
      <c r="AF24" s="393"/>
      <c r="AG24" s="394"/>
      <c r="AH24" s="395">
        <v>150</v>
      </c>
      <c r="AI24" s="396"/>
      <c r="AJ24" s="396"/>
      <c r="AK24" s="396"/>
      <c r="AL24" s="397"/>
      <c r="AM24" s="395">
        <v>463500</v>
      </c>
      <c r="AN24" s="396"/>
      <c r="AO24" s="396"/>
      <c r="AP24" s="396"/>
      <c r="AQ24" s="396"/>
      <c r="AR24" s="397"/>
      <c r="AS24" s="395">
        <v>3090</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3726389</v>
      </c>
      <c r="BO24" s="420"/>
      <c r="BP24" s="420"/>
      <c r="BQ24" s="420"/>
      <c r="BR24" s="420"/>
      <c r="BS24" s="420"/>
      <c r="BT24" s="420"/>
      <c r="BU24" s="421"/>
      <c r="BV24" s="419">
        <v>2775153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172</v>
      </c>
      <c r="F25" s="393"/>
      <c r="G25" s="393"/>
      <c r="H25" s="393"/>
      <c r="I25" s="393"/>
      <c r="J25" s="393"/>
      <c r="K25" s="394"/>
      <c r="L25" s="395">
        <v>1</v>
      </c>
      <c r="M25" s="396"/>
      <c r="N25" s="396"/>
      <c r="O25" s="396"/>
      <c r="P25" s="397"/>
      <c r="Q25" s="395">
        <v>5600</v>
      </c>
      <c r="R25" s="396"/>
      <c r="S25" s="396"/>
      <c r="T25" s="396"/>
      <c r="U25" s="396"/>
      <c r="V25" s="397"/>
      <c r="W25" s="454"/>
      <c r="X25" s="436"/>
      <c r="Y25" s="437"/>
      <c r="Z25" s="392" t="s">
        <v>173</v>
      </c>
      <c r="AA25" s="393"/>
      <c r="AB25" s="393"/>
      <c r="AC25" s="393"/>
      <c r="AD25" s="393"/>
      <c r="AE25" s="393"/>
      <c r="AF25" s="393"/>
      <c r="AG25" s="394"/>
      <c r="AH25" s="395" t="s">
        <v>128</v>
      </c>
      <c r="AI25" s="396"/>
      <c r="AJ25" s="396"/>
      <c r="AK25" s="396"/>
      <c r="AL25" s="397"/>
      <c r="AM25" s="395" t="s">
        <v>174</v>
      </c>
      <c r="AN25" s="396"/>
      <c r="AO25" s="396"/>
      <c r="AP25" s="396"/>
      <c r="AQ25" s="396"/>
      <c r="AR25" s="397"/>
      <c r="AS25" s="395" t="s">
        <v>175</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167640</v>
      </c>
      <c r="BO25" s="415"/>
      <c r="BP25" s="415"/>
      <c r="BQ25" s="415"/>
      <c r="BR25" s="415"/>
      <c r="BS25" s="415"/>
      <c r="BT25" s="415"/>
      <c r="BU25" s="416"/>
      <c r="BV25" s="414">
        <v>198960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5445</v>
      </c>
      <c r="R26" s="396"/>
      <c r="S26" s="396"/>
      <c r="T26" s="396"/>
      <c r="U26" s="396"/>
      <c r="V26" s="397"/>
      <c r="W26" s="454"/>
      <c r="X26" s="436"/>
      <c r="Y26" s="437"/>
      <c r="Z26" s="392" t="s">
        <v>178</v>
      </c>
      <c r="AA26" s="430"/>
      <c r="AB26" s="430"/>
      <c r="AC26" s="430"/>
      <c r="AD26" s="430"/>
      <c r="AE26" s="430"/>
      <c r="AF26" s="430"/>
      <c r="AG26" s="431"/>
      <c r="AH26" s="395">
        <v>17</v>
      </c>
      <c r="AI26" s="396"/>
      <c r="AJ26" s="396"/>
      <c r="AK26" s="396"/>
      <c r="AL26" s="397"/>
      <c r="AM26" s="395">
        <v>41565</v>
      </c>
      <c r="AN26" s="396"/>
      <c r="AO26" s="396"/>
      <c r="AP26" s="396"/>
      <c r="AQ26" s="396"/>
      <c r="AR26" s="397"/>
      <c r="AS26" s="395">
        <v>2445</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128</v>
      </c>
      <c r="BO26" s="420"/>
      <c r="BP26" s="420"/>
      <c r="BQ26" s="420"/>
      <c r="BR26" s="420"/>
      <c r="BS26" s="420"/>
      <c r="BT26" s="420"/>
      <c r="BU26" s="421"/>
      <c r="BV26" s="419" t="s">
        <v>175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180</v>
      </c>
      <c r="F27" s="393"/>
      <c r="G27" s="393"/>
      <c r="H27" s="393"/>
      <c r="I27" s="393"/>
      <c r="J27" s="393"/>
      <c r="K27" s="394"/>
      <c r="L27" s="395">
        <v>1</v>
      </c>
      <c r="M27" s="396"/>
      <c r="N27" s="396"/>
      <c r="O27" s="396"/>
      <c r="P27" s="397"/>
      <c r="Q27" s="395">
        <v>3300</v>
      </c>
      <c r="R27" s="396"/>
      <c r="S27" s="396"/>
      <c r="T27" s="396"/>
      <c r="U27" s="396"/>
      <c r="V27" s="397"/>
      <c r="W27" s="454"/>
      <c r="X27" s="436"/>
      <c r="Y27" s="437"/>
      <c r="Z27" s="392" t="s">
        <v>181</v>
      </c>
      <c r="AA27" s="393"/>
      <c r="AB27" s="393"/>
      <c r="AC27" s="393"/>
      <c r="AD27" s="393"/>
      <c r="AE27" s="393"/>
      <c r="AF27" s="393"/>
      <c r="AG27" s="394"/>
      <c r="AH27" s="395">
        <v>6</v>
      </c>
      <c r="AI27" s="396"/>
      <c r="AJ27" s="396"/>
      <c r="AK27" s="396"/>
      <c r="AL27" s="397"/>
      <c r="AM27" s="395">
        <v>17832</v>
      </c>
      <c r="AN27" s="396"/>
      <c r="AO27" s="396"/>
      <c r="AP27" s="396"/>
      <c r="AQ27" s="396"/>
      <c r="AR27" s="397"/>
      <c r="AS27" s="395">
        <v>2972</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240000</v>
      </c>
      <c r="BO27" s="423"/>
      <c r="BP27" s="423"/>
      <c r="BQ27" s="423"/>
      <c r="BR27" s="423"/>
      <c r="BS27" s="423"/>
      <c r="BT27" s="423"/>
      <c r="BU27" s="424"/>
      <c r="BV27" s="422">
        <v>240000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2800</v>
      </c>
      <c r="R28" s="396"/>
      <c r="S28" s="396"/>
      <c r="T28" s="396"/>
      <c r="U28" s="396"/>
      <c r="V28" s="397"/>
      <c r="W28" s="454"/>
      <c r="X28" s="436"/>
      <c r="Y28" s="437"/>
      <c r="Z28" s="392" t="s">
        <v>184</v>
      </c>
      <c r="AA28" s="393"/>
      <c r="AB28" s="393"/>
      <c r="AC28" s="393"/>
      <c r="AD28" s="393"/>
      <c r="AE28" s="393"/>
      <c r="AF28" s="393"/>
      <c r="AG28" s="394"/>
      <c r="AH28" s="395" t="s">
        <v>129</v>
      </c>
      <c r="AI28" s="396"/>
      <c r="AJ28" s="396"/>
      <c r="AK28" s="396"/>
      <c r="AL28" s="397"/>
      <c r="AM28" s="395" t="s">
        <v>129</v>
      </c>
      <c r="AN28" s="396"/>
      <c r="AO28" s="396"/>
      <c r="AP28" s="396"/>
      <c r="AQ28" s="396"/>
      <c r="AR28" s="397"/>
      <c r="AS28" s="395" t="s">
        <v>175</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1501879</v>
      </c>
      <c r="BO28" s="415"/>
      <c r="BP28" s="415"/>
      <c r="BQ28" s="415"/>
      <c r="BR28" s="415"/>
      <c r="BS28" s="415"/>
      <c r="BT28" s="415"/>
      <c r="BU28" s="416"/>
      <c r="BV28" s="414">
        <v>1458839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186</v>
      </c>
      <c r="F29" s="393"/>
      <c r="G29" s="393"/>
      <c r="H29" s="393"/>
      <c r="I29" s="393"/>
      <c r="J29" s="393"/>
      <c r="K29" s="394"/>
      <c r="L29" s="395">
        <v>10</v>
      </c>
      <c r="M29" s="396"/>
      <c r="N29" s="396"/>
      <c r="O29" s="396"/>
      <c r="P29" s="397"/>
      <c r="Q29" s="395">
        <v>2500</v>
      </c>
      <c r="R29" s="396"/>
      <c r="S29" s="396"/>
      <c r="T29" s="396"/>
      <c r="U29" s="396"/>
      <c r="V29" s="397"/>
      <c r="W29" s="455"/>
      <c r="X29" s="456"/>
      <c r="Y29" s="457"/>
      <c r="Z29" s="392" t="s">
        <v>187</v>
      </c>
      <c r="AA29" s="393"/>
      <c r="AB29" s="393"/>
      <c r="AC29" s="393"/>
      <c r="AD29" s="393"/>
      <c r="AE29" s="393"/>
      <c r="AF29" s="393"/>
      <c r="AG29" s="394"/>
      <c r="AH29" s="395">
        <v>156</v>
      </c>
      <c r="AI29" s="396"/>
      <c r="AJ29" s="396"/>
      <c r="AK29" s="396"/>
      <c r="AL29" s="397"/>
      <c r="AM29" s="395">
        <v>481332</v>
      </c>
      <c r="AN29" s="396"/>
      <c r="AO29" s="396"/>
      <c r="AP29" s="396"/>
      <c r="AQ29" s="396"/>
      <c r="AR29" s="397"/>
      <c r="AS29" s="395">
        <v>3085</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809513</v>
      </c>
      <c r="BO29" s="420"/>
      <c r="BP29" s="420"/>
      <c r="BQ29" s="420"/>
      <c r="BR29" s="420"/>
      <c r="BS29" s="420"/>
      <c r="BT29" s="420"/>
      <c r="BU29" s="421"/>
      <c r="BV29" s="419">
        <v>658455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1215960</v>
      </c>
      <c r="BO30" s="423"/>
      <c r="BP30" s="423"/>
      <c r="BQ30" s="423"/>
      <c r="BR30" s="423"/>
      <c r="BS30" s="423"/>
      <c r="BT30" s="423"/>
      <c r="BU30" s="424"/>
      <c r="BV30" s="422">
        <v>1267273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奈良県広域消防組合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大淀町土地開発公社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住宅改修資金等貸付金特別会計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南和広域衛生組合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吉野路大淀振興センター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公園墓地維持管理特別会計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奈良県市町村総合事務組合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病院事業清算特別会計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奈良県後期高齢者医療広域連合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奈良県広域水質検査センター組合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南和広域医療企業団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さくら広域環境衛生組合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1Dn0InUNK6gOdlU1XlAJ+aMqYsN78RV2lSL/0FUD9R181HUhvY4qg7j+TIQlQqAMsRoYeY8De2BnpzWDdIoSA==" saltValue="uz/8A+Szl6sbF7Elt8GR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23.82</v>
      </c>
      <c r="G34" s="33">
        <v>24.47</v>
      </c>
      <c r="H34" s="33">
        <v>24.81</v>
      </c>
      <c r="I34" s="33">
        <v>23.67</v>
      </c>
      <c r="J34" s="34">
        <v>24.48</v>
      </c>
      <c r="K34" s="22"/>
      <c r="L34" s="22"/>
      <c r="M34" s="22"/>
      <c r="N34" s="22"/>
      <c r="O34" s="22"/>
      <c r="P34" s="22"/>
    </row>
    <row r="35" spans="1:16" ht="39" customHeight="1" x14ac:dyDescent="0.15">
      <c r="A35" s="22"/>
      <c r="B35" s="35"/>
      <c r="C35" s="1145" t="s">
        <v>572</v>
      </c>
      <c r="D35" s="1146"/>
      <c r="E35" s="1147"/>
      <c r="F35" s="36">
        <v>0.98</v>
      </c>
      <c r="G35" s="37">
        <v>1.02</v>
      </c>
      <c r="H35" s="37">
        <v>0.92</v>
      </c>
      <c r="I35" s="37">
        <v>0.88</v>
      </c>
      <c r="J35" s="38">
        <v>4</v>
      </c>
      <c r="K35" s="22"/>
      <c r="L35" s="22"/>
      <c r="M35" s="22"/>
      <c r="N35" s="22"/>
      <c r="O35" s="22"/>
      <c r="P35" s="22"/>
    </row>
    <row r="36" spans="1:16" ht="39" customHeight="1" x14ac:dyDescent="0.15">
      <c r="A36" s="22"/>
      <c r="B36" s="35"/>
      <c r="C36" s="1145" t="s">
        <v>573</v>
      </c>
      <c r="D36" s="1146"/>
      <c r="E36" s="1147"/>
      <c r="F36" s="36">
        <v>2.96</v>
      </c>
      <c r="G36" s="37">
        <v>3.09</v>
      </c>
      <c r="H36" s="37">
        <v>2.84</v>
      </c>
      <c r="I36" s="37">
        <v>2.52</v>
      </c>
      <c r="J36" s="38">
        <v>2.2000000000000002</v>
      </c>
      <c r="K36" s="22"/>
      <c r="L36" s="22"/>
      <c r="M36" s="22"/>
      <c r="N36" s="22"/>
      <c r="O36" s="22"/>
      <c r="P36" s="22"/>
    </row>
    <row r="37" spans="1:16" ht="39" customHeight="1" x14ac:dyDescent="0.15">
      <c r="A37" s="22"/>
      <c r="B37" s="35"/>
      <c r="C37" s="1145" t="s">
        <v>574</v>
      </c>
      <c r="D37" s="1146"/>
      <c r="E37" s="1147"/>
      <c r="F37" s="36">
        <v>0.69</v>
      </c>
      <c r="G37" s="37">
        <v>1.1299999999999999</v>
      </c>
      <c r="H37" s="37">
        <v>0.87</v>
      </c>
      <c r="I37" s="37">
        <v>0.65</v>
      </c>
      <c r="J37" s="38">
        <v>0.69</v>
      </c>
      <c r="K37" s="22"/>
      <c r="L37" s="22"/>
      <c r="M37" s="22"/>
      <c r="N37" s="22"/>
      <c r="O37" s="22"/>
      <c r="P37" s="22"/>
    </row>
    <row r="38" spans="1:16" ht="39" customHeight="1" x14ac:dyDescent="0.15">
      <c r="A38" s="22"/>
      <c r="B38" s="35"/>
      <c r="C38" s="1145" t="s">
        <v>575</v>
      </c>
      <c r="D38" s="1146"/>
      <c r="E38" s="1147"/>
      <c r="F38" s="36">
        <v>0.13</v>
      </c>
      <c r="G38" s="37">
        <v>1.51</v>
      </c>
      <c r="H38" s="37">
        <v>0.91</v>
      </c>
      <c r="I38" s="37">
        <v>0.61</v>
      </c>
      <c r="J38" s="38">
        <v>0.35</v>
      </c>
      <c r="K38" s="22"/>
      <c r="L38" s="22"/>
      <c r="M38" s="22"/>
      <c r="N38" s="22"/>
      <c r="O38" s="22"/>
      <c r="P38" s="22"/>
    </row>
    <row r="39" spans="1:16" ht="39" customHeight="1" x14ac:dyDescent="0.15">
      <c r="A39" s="22"/>
      <c r="B39" s="35"/>
      <c r="C39" s="1145" t="s">
        <v>576</v>
      </c>
      <c r="D39" s="1146"/>
      <c r="E39" s="1147"/>
      <c r="F39" s="36">
        <v>0</v>
      </c>
      <c r="G39" s="37">
        <v>0</v>
      </c>
      <c r="H39" s="37">
        <v>0.01</v>
      </c>
      <c r="I39" s="37">
        <v>0.02</v>
      </c>
      <c r="J39" s="38">
        <v>0.05</v>
      </c>
      <c r="K39" s="22"/>
      <c r="L39" s="22"/>
      <c r="M39" s="22"/>
      <c r="N39" s="22"/>
      <c r="O39" s="22"/>
      <c r="P39" s="22"/>
    </row>
    <row r="40" spans="1:16" ht="39" customHeight="1" x14ac:dyDescent="0.15">
      <c r="A40" s="22"/>
      <c r="B40" s="35"/>
      <c r="C40" s="1145" t="s">
        <v>577</v>
      </c>
      <c r="D40" s="1146"/>
      <c r="E40" s="1147"/>
      <c r="F40" s="36">
        <v>0.03</v>
      </c>
      <c r="G40" s="37">
        <v>0</v>
      </c>
      <c r="H40" s="37">
        <v>0</v>
      </c>
      <c r="I40" s="37">
        <v>0</v>
      </c>
      <c r="J40" s="38">
        <v>0.01</v>
      </c>
      <c r="K40" s="22"/>
      <c r="L40" s="22"/>
      <c r="M40" s="22"/>
      <c r="N40" s="22"/>
      <c r="O40" s="22"/>
      <c r="P40" s="22"/>
    </row>
    <row r="41" spans="1:16" ht="39" customHeight="1" x14ac:dyDescent="0.15">
      <c r="A41" s="22"/>
      <c r="B41" s="35"/>
      <c r="C41" s="1145" t="s">
        <v>578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580</v>
      </c>
      <c r="D43" s="1149"/>
      <c r="E43" s="1150"/>
      <c r="F43" s="41">
        <v>0.08</v>
      </c>
      <c r="G43" s="42">
        <v>0.1</v>
      </c>
      <c r="H43" s="42">
        <v>0.31</v>
      </c>
      <c r="I43" s="42">
        <v>0.28999999999999998</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Tx6abVaN7D1oYl+09cd8obRLcPopyflomY3pCgJlsssOJnM8a57l7woHPg4SgfgsY+szmYb3Cxq6PaokjZx3A==" saltValue="HnRzAZJ0CLeGP1lkk77T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682</v>
      </c>
      <c r="L45" s="60">
        <v>676</v>
      </c>
      <c r="M45" s="60">
        <v>641</v>
      </c>
      <c r="N45" s="60">
        <v>667</v>
      </c>
      <c r="O45" s="61">
        <v>679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14</v>
      </c>
      <c r="F48" s="1155"/>
      <c r="G48" s="1155"/>
      <c r="H48" s="1155"/>
      <c r="I48" s="1155"/>
      <c r="J48" s="1156"/>
      <c r="K48" s="63">
        <v>225</v>
      </c>
      <c r="L48" s="64">
        <v>231</v>
      </c>
      <c r="M48" s="64">
        <v>216</v>
      </c>
      <c r="N48" s="64">
        <v>217</v>
      </c>
      <c r="O48" s="65">
        <v>217</v>
      </c>
      <c r="P48" s="48"/>
      <c r="Q48" s="48"/>
      <c r="R48" s="48"/>
      <c r="S48" s="48"/>
      <c r="T48" s="48"/>
      <c r="U48" s="48"/>
    </row>
    <row r="49" spans="1:21" ht="30.75" customHeight="1" x14ac:dyDescent="0.15">
      <c r="A49" s="48"/>
      <c r="B49" s="1178"/>
      <c r="C49" s="1179"/>
      <c r="D49" s="62"/>
      <c r="E49" s="1155" t="s">
        <v>15</v>
      </c>
      <c r="F49" s="1155"/>
      <c r="G49" s="1155"/>
      <c r="H49" s="1155"/>
      <c r="I49" s="1155"/>
      <c r="J49" s="1156"/>
      <c r="K49" s="63">
        <v>278</v>
      </c>
      <c r="L49" s="64">
        <v>232</v>
      </c>
      <c r="M49" s="64">
        <v>250</v>
      </c>
      <c r="N49" s="64">
        <v>172</v>
      </c>
      <c r="O49" s="65">
        <v>103</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758</v>
      </c>
      <c r="L52" s="64">
        <v>755</v>
      </c>
      <c r="M52" s="64">
        <v>760</v>
      </c>
      <c r="N52" s="64">
        <v>729</v>
      </c>
      <c r="O52" s="65">
        <v>665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427</v>
      </c>
      <c r="L53" s="69">
        <v>384</v>
      </c>
      <c r="M53" s="69">
        <v>347</v>
      </c>
      <c r="N53" s="69">
        <v>327</v>
      </c>
      <c r="O53" s="70">
        <v>334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C1Tqz+iXB8p7bZzorXtNbS9eCw8++Wdo4XyuX8yoC7iL5JGNyC8N3VxhiJSCKeJiAzWzHEBAPIj8m9EQBjM+Q==" saltValue="PxKR8dZs6QeLxIUy5zErl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96" t="s">
        <v>31</v>
      </c>
      <c r="C41" s="1197"/>
      <c r="D41" s="105"/>
      <c r="E41" s="1198" t="s">
        <v>32</v>
      </c>
      <c r="F41" s="1198"/>
      <c r="G41" s="1198"/>
      <c r="H41" s="1199"/>
      <c r="I41" s="355">
        <v>6513</v>
      </c>
      <c r="J41" s="356">
        <v>6295</v>
      </c>
      <c r="K41" s="356">
        <v>6284</v>
      </c>
      <c r="L41" s="356">
        <v>6131</v>
      </c>
      <c r="M41" s="357">
        <v>6828</v>
      </c>
    </row>
    <row r="42" spans="2:13" ht="27.75" customHeight="1" x14ac:dyDescent="0.15">
      <c r="B42" s="1186"/>
      <c r="C42" s="1187"/>
      <c r="D42" s="106"/>
      <c r="E42" s="1190" t="s">
        <v>33</v>
      </c>
      <c r="F42" s="1190"/>
      <c r="G42" s="1190"/>
      <c r="H42" s="1191"/>
      <c r="I42" s="358" t="s">
        <v>522</v>
      </c>
      <c r="J42" s="359" t="s">
        <v>522</v>
      </c>
      <c r="K42" s="359" t="s">
        <v>522</v>
      </c>
      <c r="L42" s="359" t="s">
        <v>522</v>
      </c>
      <c r="M42" s="360" t="s">
        <v>522</v>
      </c>
    </row>
    <row r="43" spans="2:13" ht="27.75" customHeight="1" x14ac:dyDescent="0.15">
      <c r="B43" s="1186"/>
      <c r="C43" s="1187"/>
      <c r="D43" s="106"/>
      <c r="E43" s="1190" t="s">
        <v>34</v>
      </c>
      <c r="F43" s="1190"/>
      <c r="G43" s="1190"/>
      <c r="H43" s="1191"/>
      <c r="I43" s="358">
        <v>3812</v>
      </c>
      <c r="J43" s="359">
        <v>3855</v>
      </c>
      <c r="K43" s="359">
        <v>3563</v>
      </c>
      <c r="L43" s="359">
        <v>3411</v>
      </c>
      <c r="M43" s="360">
        <v>3210</v>
      </c>
    </row>
    <row r="44" spans="2:13" ht="27.75" customHeight="1" x14ac:dyDescent="0.15">
      <c r="B44" s="1186"/>
      <c r="C44" s="1187"/>
      <c r="D44" s="106"/>
      <c r="E44" s="1190" t="s">
        <v>35</v>
      </c>
      <c r="F44" s="1190"/>
      <c r="G44" s="1190"/>
      <c r="H44" s="1191"/>
      <c r="I44" s="358">
        <v>2405</v>
      </c>
      <c r="J44" s="359">
        <v>1895</v>
      </c>
      <c r="K44" s="359">
        <v>1656</v>
      </c>
      <c r="L44" s="359">
        <v>1527</v>
      </c>
      <c r="M44" s="360">
        <v>1457</v>
      </c>
    </row>
    <row r="45" spans="2:13" ht="27.75" customHeight="1" x14ac:dyDescent="0.15">
      <c r="B45" s="1186"/>
      <c r="C45" s="1187"/>
      <c r="D45" s="106"/>
      <c r="E45" s="1190" t="s">
        <v>36</v>
      </c>
      <c r="F45" s="1190"/>
      <c r="G45" s="1190"/>
      <c r="H45" s="1191"/>
      <c r="I45" s="358">
        <v>1750</v>
      </c>
      <c r="J45" s="359">
        <v>1305</v>
      </c>
      <c r="K45" s="359">
        <v>1193</v>
      </c>
      <c r="L45" s="359">
        <v>1618</v>
      </c>
      <c r="M45" s="360">
        <v>1556</v>
      </c>
    </row>
    <row r="46" spans="2:13" ht="27.75" customHeight="1" x14ac:dyDescent="0.15">
      <c r="B46" s="1186"/>
      <c r="C46" s="1187"/>
      <c r="D46" s="107"/>
      <c r="E46" s="1190" t="s">
        <v>37</v>
      </c>
      <c r="F46" s="1190"/>
      <c r="G46" s="1190"/>
      <c r="H46" s="1191"/>
      <c r="I46" s="358">
        <v>47</v>
      </c>
      <c r="J46" s="359">
        <v>35</v>
      </c>
      <c r="K46" s="359">
        <v>23</v>
      </c>
      <c r="L46" s="359">
        <v>20</v>
      </c>
      <c r="M46" s="360">
        <v>17</v>
      </c>
    </row>
    <row r="47" spans="2:13" ht="27.75" customHeight="1" x14ac:dyDescent="0.15">
      <c r="B47" s="1186"/>
      <c r="C47" s="1187"/>
      <c r="D47" s="108"/>
      <c r="E47" s="1200" t="s">
        <v>38</v>
      </c>
      <c r="F47" s="1201"/>
      <c r="G47" s="1201"/>
      <c r="H47" s="1202"/>
      <c r="I47" s="358" t="s">
        <v>522</v>
      </c>
      <c r="J47" s="359" t="s">
        <v>522</v>
      </c>
      <c r="K47" s="359" t="s">
        <v>522</v>
      </c>
      <c r="L47" s="359" t="s">
        <v>522</v>
      </c>
      <c r="M47" s="360" t="s">
        <v>522</v>
      </c>
    </row>
    <row r="48" spans="2:13" ht="27.75" customHeight="1" x14ac:dyDescent="0.15">
      <c r="B48" s="1186"/>
      <c r="C48" s="1187"/>
      <c r="D48" s="106"/>
      <c r="E48" s="1190" t="s">
        <v>39</v>
      </c>
      <c r="F48" s="1190"/>
      <c r="G48" s="1190"/>
      <c r="H48" s="1191"/>
      <c r="I48" s="358" t="s">
        <v>522</v>
      </c>
      <c r="J48" s="359" t="s">
        <v>522</v>
      </c>
      <c r="K48" s="359" t="s">
        <v>522</v>
      </c>
      <c r="L48" s="359" t="s">
        <v>522</v>
      </c>
      <c r="M48" s="360" t="s">
        <v>522</v>
      </c>
    </row>
    <row r="49" spans="2:13" ht="27.75" customHeight="1" x14ac:dyDescent="0.15">
      <c r="B49" s="1188"/>
      <c r="C49" s="1189"/>
      <c r="D49" s="106"/>
      <c r="E49" s="1190" t="s">
        <v>40</v>
      </c>
      <c r="F49" s="1190"/>
      <c r="G49" s="1190"/>
      <c r="H49" s="1191"/>
      <c r="I49" s="358" t="s">
        <v>522</v>
      </c>
      <c r="J49" s="359" t="s">
        <v>522</v>
      </c>
      <c r="K49" s="359" t="s">
        <v>522</v>
      </c>
      <c r="L49" s="359" t="s">
        <v>522</v>
      </c>
      <c r="M49" s="360" t="s">
        <v>522</v>
      </c>
    </row>
    <row r="50" spans="2:13" ht="27.75" customHeight="1" x14ac:dyDescent="0.15">
      <c r="B50" s="1184" t="s">
        <v>41</v>
      </c>
      <c r="C50" s="1185"/>
      <c r="D50" s="109"/>
      <c r="E50" s="1190" t="s">
        <v>42</v>
      </c>
      <c r="F50" s="1190"/>
      <c r="G50" s="1190"/>
      <c r="H50" s="1191"/>
      <c r="I50" s="358">
        <v>3802</v>
      </c>
      <c r="J50" s="359">
        <v>3237</v>
      </c>
      <c r="K50" s="359">
        <v>3366</v>
      </c>
      <c r="L50" s="359">
        <v>3625</v>
      </c>
      <c r="M50" s="360">
        <v>3767</v>
      </c>
    </row>
    <row r="51" spans="2:13" ht="27.75" customHeight="1" x14ac:dyDescent="0.15">
      <c r="B51" s="1186"/>
      <c r="C51" s="1187"/>
      <c r="D51" s="106"/>
      <c r="E51" s="1190" t="s">
        <v>43</v>
      </c>
      <c r="F51" s="1190"/>
      <c r="G51" s="1190"/>
      <c r="H51" s="1191"/>
      <c r="I51" s="358">
        <v>1715</v>
      </c>
      <c r="J51" s="359">
        <v>1598</v>
      </c>
      <c r="K51" s="359">
        <v>1102</v>
      </c>
      <c r="L51" s="359">
        <v>1029</v>
      </c>
      <c r="M51" s="360">
        <v>981</v>
      </c>
    </row>
    <row r="52" spans="2:13" ht="27.75" customHeight="1" x14ac:dyDescent="0.15">
      <c r="B52" s="1188"/>
      <c r="C52" s="1189"/>
      <c r="D52" s="106"/>
      <c r="E52" s="1190" t="s">
        <v>44</v>
      </c>
      <c r="F52" s="1190"/>
      <c r="G52" s="1190"/>
      <c r="H52" s="1191"/>
      <c r="I52" s="358">
        <v>8450</v>
      </c>
      <c r="J52" s="359">
        <v>8255</v>
      </c>
      <c r="K52" s="359">
        <v>7950</v>
      </c>
      <c r="L52" s="359">
        <v>7772</v>
      </c>
      <c r="M52" s="360">
        <v>7904</v>
      </c>
    </row>
    <row r="53" spans="2:13" ht="27.75" customHeight="1" thickBot="1" x14ac:dyDescent="0.2">
      <c r="B53" s="1192" t="s">
        <v>45</v>
      </c>
      <c r="C53" s="1193"/>
      <c r="D53" s="110"/>
      <c r="E53" s="1194" t="s">
        <v>46</v>
      </c>
      <c r="F53" s="1194"/>
      <c r="G53" s="1194"/>
      <c r="H53" s="1195"/>
      <c r="I53" s="361">
        <v>560</v>
      </c>
      <c r="J53" s="362">
        <v>294</v>
      </c>
      <c r="K53" s="362">
        <v>301</v>
      </c>
      <c r="L53" s="362">
        <v>281</v>
      </c>
      <c r="M53" s="363">
        <v>416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xoxPaD/X3EnAZXDUocCzRPFnB9IKH0VOSg6ZzFRPVpGc5dTJDna/0UWLBTdkq1sTfM8nBfQqUZksV9qss93/Xg==" saltValue="fN+sd7e534DcBRyUOJvd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49</v>
      </c>
      <c r="D55" s="1211"/>
      <c r="E55" s="1212"/>
      <c r="F55" s="122">
        <v>1417</v>
      </c>
      <c r="G55" s="122">
        <v>1459</v>
      </c>
      <c r="H55" s="123">
        <v>1502</v>
      </c>
    </row>
    <row r="56" spans="2:8" ht="52.5" customHeight="1" x14ac:dyDescent="0.15">
      <c r="B56" s="124"/>
      <c r="C56" s="1213" t="s">
        <v>50</v>
      </c>
      <c r="D56" s="1213"/>
      <c r="E56" s="1214"/>
      <c r="F56" s="125">
        <v>305</v>
      </c>
      <c r="G56" s="125">
        <v>658</v>
      </c>
      <c r="H56" s="126">
        <v>810</v>
      </c>
    </row>
    <row r="57" spans="2:8" ht="53.25" customHeight="1" x14ac:dyDescent="0.15">
      <c r="B57" s="124"/>
      <c r="C57" s="1215" t="s">
        <v>51</v>
      </c>
      <c r="D57" s="1215"/>
      <c r="E57" s="1216"/>
      <c r="F57" s="127">
        <v>1404</v>
      </c>
      <c r="G57" s="127">
        <v>1267</v>
      </c>
      <c r="H57" s="128">
        <v>1216</v>
      </c>
    </row>
    <row r="58" spans="2:8" ht="45.75" customHeight="1" x14ac:dyDescent="0.15">
      <c r="B58" s="129"/>
      <c r="C58" s="1203" t="s">
        <v>598</v>
      </c>
      <c r="D58" s="1204"/>
      <c r="E58" s="1205"/>
      <c r="F58" s="130">
        <v>404</v>
      </c>
      <c r="G58" s="130">
        <v>395</v>
      </c>
      <c r="H58" s="131">
        <v>365</v>
      </c>
    </row>
    <row r="59" spans="2:8" ht="45.75" customHeight="1" x14ac:dyDescent="0.15">
      <c r="B59" s="129"/>
      <c r="C59" s="1203" t="s">
        <v>599</v>
      </c>
      <c r="D59" s="1204"/>
      <c r="E59" s="1205"/>
      <c r="F59" s="130">
        <v>315</v>
      </c>
      <c r="G59" s="130">
        <v>318</v>
      </c>
      <c r="H59" s="131">
        <v>321</v>
      </c>
    </row>
    <row r="60" spans="2:8" ht="45.75" customHeight="1" x14ac:dyDescent="0.15">
      <c r="B60" s="129"/>
      <c r="C60" s="1203" t="s">
        <v>600</v>
      </c>
      <c r="D60" s="1204"/>
      <c r="E60" s="1205"/>
      <c r="F60" s="130">
        <v>288</v>
      </c>
      <c r="G60" s="130">
        <v>216</v>
      </c>
      <c r="H60" s="131">
        <v>158</v>
      </c>
    </row>
    <row r="61" spans="2:8" ht="45.75" customHeight="1" x14ac:dyDescent="0.15">
      <c r="B61" s="129"/>
      <c r="C61" s="1203" t="s">
        <v>601</v>
      </c>
      <c r="D61" s="1204"/>
      <c r="E61" s="1205"/>
      <c r="F61" s="130">
        <v>205</v>
      </c>
      <c r="G61" s="130">
        <v>177</v>
      </c>
      <c r="H61" s="131">
        <v>147</v>
      </c>
    </row>
    <row r="62" spans="2:8" ht="45.75" customHeight="1" thickBot="1" x14ac:dyDescent="0.2">
      <c r="B62" s="132"/>
      <c r="C62" s="1206" t="s">
        <v>602</v>
      </c>
      <c r="D62" s="1207"/>
      <c r="E62" s="1208"/>
      <c r="F62" s="133">
        <v>73</v>
      </c>
      <c r="G62" s="133">
        <v>78</v>
      </c>
      <c r="H62" s="134">
        <v>82</v>
      </c>
    </row>
    <row r="63" spans="2:8" ht="52.5" customHeight="1" thickBot="1" x14ac:dyDescent="0.2">
      <c r="B63" s="135"/>
      <c r="C63" s="1209" t="s">
        <v>52</v>
      </c>
      <c r="D63" s="1209"/>
      <c r="E63" s="1210"/>
      <c r="F63" s="136">
        <v>3126</v>
      </c>
      <c r="G63" s="136">
        <v>3385</v>
      </c>
      <c r="H63" s="137">
        <v>3527</v>
      </c>
    </row>
    <row r="64" spans="2:8" x14ac:dyDescent="0.15"/>
  </sheetData>
  <sheetProtection algorithmName="SHA-512" hashValue="KIz68yHoEZMywHpQgfFyzaJ1cBXS5r5RnOZ69frSQHWMQ+OPe7JrByAULb8LdmYK5in2UixuNDCDFyMyxWhIwg==" saltValue="uHJO1NUzJMOyDHTNsxVy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561</v>
      </c>
      <c r="G2" s="151"/>
      <c r="H2" s="152"/>
    </row>
    <row r="3" spans="1:8" x14ac:dyDescent="0.15">
      <c r="A3" s="148" t="s">
        <v>554</v>
      </c>
      <c r="B3" s="153"/>
      <c r="C3" s="154"/>
      <c r="D3" s="155">
        <v>21004</v>
      </c>
      <c r="E3" s="156"/>
      <c r="F3" s="157">
        <v>73475</v>
      </c>
      <c r="G3" s="158"/>
      <c r="H3" s="159"/>
    </row>
    <row r="4" spans="1:8" x14ac:dyDescent="0.15">
      <c r="A4" s="160"/>
      <c r="B4" s="161"/>
      <c r="C4" s="162"/>
      <c r="D4" s="163">
        <v>12820</v>
      </c>
      <c r="E4" s="164"/>
      <c r="F4" s="165">
        <v>43072</v>
      </c>
      <c r="G4" s="166"/>
      <c r="H4" s="167"/>
    </row>
    <row r="5" spans="1:8" x14ac:dyDescent="0.15">
      <c r="A5" s="148" t="s">
        <v>556</v>
      </c>
      <c r="B5" s="153"/>
      <c r="C5" s="154"/>
      <c r="D5" s="155">
        <v>26242</v>
      </c>
      <c r="E5" s="156"/>
      <c r="F5" s="157">
        <v>87464</v>
      </c>
      <c r="G5" s="158"/>
      <c r="H5" s="159"/>
    </row>
    <row r="6" spans="1:8" x14ac:dyDescent="0.15">
      <c r="A6" s="160"/>
      <c r="B6" s="161"/>
      <c r="C6" s="162"/>
      <c r="D6" s="163">
        <v>16573</v>
      </c>
      <c r="E6" s="164"/>
      <c r="F6" s="165">
        <v>47479</v>
      </c>
      <c r="G6" s="166"/>
      <c r="H6" s="167"/>
    </row>
    <row r="7" spans="1:8" x14ac:dyDescent="0.15">
      <c r="A7" s="148" t="s">
        <v>557</v>
      </c>
      <c r="B7" s="153"/>
      <c r="C7" s="154"/>
      <c r="D7" s="155">
        <v>28104</v>
      </c>
      <c r="E7" s="156"/>
      <c r="F7" s="157">
        <v>96248</v>
      </c>
      <c r="G7" s="158"/>
      <c r="H7" s="159"/>
    </row>
    <row r="8" spans="1:8" x14ac:dyDescent="0.15">
      <c r="A8" s="160"/>
      <c r="B8" s="161"/>
      <c r="C8" s="162"/>
      <c r="D8" s="163">
        <v>13677</v>
      </c>
      <c r="E8" s="164"/>
      <c r="F8" s="165">
        <v>55768</v>
      </c>
      <c r="G8" s="166"/>
      <c r="H8" s="167"/>
    </row>
    <row r="9" spans="1:8" x14ac:dyDescent="0.15">
      <c r="A9" s="148" t="s">
        <v>558</v>
      </c>
      <c r="B9" s="153"/>
      <c r="C9" s="154"/>
      <c r="D9" s="155">
        <v>41146</v>
      </c>
      <c r="E9" s="156"/>
      <c r="F9" s="157">
        <v>76413</v>
      </c>
      <c r="G9" s="158"/>
      <c r="H9" s="159"/>
    </row>
    <row r="10" spans="1:8" x14ac:dyDescent="0.15">
      <c r="A10" s="160"/>
      <c r="B10" s="161"/>
      <c r="C10" s="162"/>
      <c r="D10" s="163">
        <v>32217</v>
      </c>
      <c r="E10" s="164"/>
      <c r="F10" s="165">
        <v>39658</v>
      </c>
      <c r="G10" s="166"/>
      <c r="H10" s="167"/>
    </row>
    <row r="11" spans="1:8" x14ac:dyDescent="0.15">
      <c r="A11" s="148" t="s">
        <v>559</v>
      </c>
      <c r="B11" s="153"/>
      <c r="C11" s="154"/>
      <c r="D11" s="155">
        <v>59104</v>
      </c>
      <c r="E11" s="156"/>
      <c r="F11" s="157">
        <v>66481</v>
      </c>
      <c r="G11" s="158"/>
      <c r="H11" s="159"/>
    </row>
    <row r="12" spans="1:8" x14ac:dyDescent="0.15">
      <c r="A12" s="160"/>
      <c r="B12" s="161"/>
      <c r="C12" s="168"/>
      <c r="D12" s="163">
        <v>50635</v>
      </c>
      <c r="E12" s="164"/>
      <c r="F12" s="165">
        <v>36120</v>
      </c>
      <c r="G12" s="166"/>
      <c r="H12" s="167"/>
    </row>
    <row r="13" spans="1:8" x14ac:dyDescent="0.15">
      <c r="A13" s="148"/>
      <c r="B13" s="153"/>
      <c r="C13" s="169"/>
      <c r="D13" s="170">
        <v>35120</v>
      </c>
      <c r="E13" s="171"/>
      <c r="F13" s="172">
        <v>80016</v>
      </c>
      <c r="G13" s="173"/>
      <c r="H13" s="159"/>
    </row>
    <row r="14" spans="1:8" x14ac:dyDescent="0.15">
      <c r="A14" s="160"/>
      <c r="B14" s="161"/>
      <c r="C14" s="162"/>
      <c r="D14" s="163">
        <v>25184</v>
      </c>
      <c r="E14" s="164"/>
      <c r="F14" s="165">
        <v>44419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1.08</v>
      </c>
      <c r="C19" s="174">
        <f>ROUND(VALUE(SUBSTITUTE(実質収支比率等に係る経年分析!G$48,"▲","-")),2)</f>
        <v>1.1399999999999999</v>
      </c>
      <c r="D19" s="174">
        <f>ROUND(VALUE(SUBSTITUTE(実質収支比率等に係る経年分析!H$48,"▲","-")),2)</f>
        <v>1.25</v>
      </c>
      <c r="E19" s="174">
        <f>ROUND(VALUE(SUBSTITUTE(実質収支比率等に係る経年分析!I$48,"▲","-")),2)</f>
        <v>1.21</v>
      </c>
      <c r="F19" s="174">
        <f>ROUND(VALUE(SUBSTITUTE(実質収支比率等に係る経年分析!J$48,"▲","-")),2)</f>
        <v>4.0599999999999996</v>
      </c>
    </row>
    <row r="20" spans="1:11" x14ac:dyDescent="0.15">
      <c r="A20" s="174" t="s">
        <v>56</v>
      </c>
      <c r="B20" s="174">
        <f>ROUND(VALUE(SUBSTITUTE(実質収支比率等に係る経年分析!F$47,"▲","-")),2)</f>
        <v>30.02</v>
      </c>
      <c r="C20" s="174">
        <f>ROUND(VALUE(SUBSTITUTE(実質収支比率等に係る経年分析!G$47,"▲","-")),2)</f>
        <v>23.23</v>
      </c>
      <c r="D20" s="174">
        <f>ROUND(VALUE(SUBSTITUTE(実質収支比率等に係る経年分析!H$47,"▲","-")),2)</f>
        <v>28.66</v>
      </c>
      <c r="E20" s="174">
        <f>ROUND(VALUE(SUBSTITUTE(実質収支比率等に係る経年分析!I$47,"▲","-")),2)</f>
        <v>27.99</v>
      </c>
      <c r="F20" s="174">
        <f>ROUND(VALUE(SUBSTITUTE(実質収支比率等に係る経年分析!J$47,"▲","-")),2)</f>
        <v>29.81</v>
      </c>
    </row>
    <row r="21" spans="1:11" x14ac:dyDescent="0.15">
      <c r="A21" s="174" t="s">
        <v>57</v>
      </c>
      <c r="B21" s="174">
        <f>IF(ISNUMBER(VALUE(SUBSTITUTE(実質収支比率等に係る経年分析!F$49,"▲","-"))),ROUND(VALUE(SUBSTITUTE(実質収支比率等に係る経年分析!F$49,"▲","-")),2),NA())</f>
        <v>-5.56</v>
      </c>
      <c r="C21" s="174">
        <f>IF(ISNUMBER(VALUE(SUBSTITUTE(実質収支比率等に係る経年分析!G$49,"▲","-"))),ROUND(VALUE(SUBSTITUTE(実質収支比率等に係る経年分析!G$49,"▲","-")),2),NA())</f>
        <v>-7.54</v>
      </c>
      <c r="D21" s="174">
        <f>IF(ISNUMBER(VALUE(SUBSTITUTE(実質収支比率等に係る経年分析!H$49,"▲","-"))),ROUND(VALUE(SUBSTITUTE(実質収支比率等に係る経年分析!H$49,"▲","-")),2),NA())</f>
        <v>5.74</v>
      </c>
      <c r="E21" s="174">
        <f>IF(ISNUMBER(VALUE(SUBSTITUTE(実質収支比率等に係る経年分析!I$49,"▲","-"))),ROUND(VALUE(SUBSTITUTE(実質収支比率等に係る経年分析!I$49,"▲","-")),2),NA())</f>
        <v>0.34</v>
      </c>
      <c r="F21" s="174">
        <f>IF(ISNUMBER(VALUE(SUBSTITUTE(実質収支比率等に係る経年分析!J$49,"▲","-"))),ROUND(VALUE(SUBSTITUTE(実質収支比率等に係る経年分析!J$49,"▲","-")),2),NA())</f>
        <v>3.15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0.28999999999999998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病院事業清算特別会計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公園墓地維持管理特別会計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1.1299999999999999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2.2000000000000002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24.48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758</v>
      </c>
      <c r="E42" s="176"/>
      <c r="F42" s="176"/>
      <c r="G42" s="176">
        <f>'実質公債費比率（分子）の構造'!L$52</f>
        <v>755</v>
      </c>
      <c r="H42" s="176"/>
      <c r="I42" s="176"/>
      <c r="J42" s="176">
        <f>'実質公債費比率（分子）の構造'!M$52</f>
        <v>760</v>
      </c>
      <c r="K42" s="176"/>
      <c r="L42" s="176"/>
      <c r="M42" s="176">
        <f>'実質公債費比率（分子）の構造'!N$52</f>
        <v>729</v>
      </c>
      <c r="N42" s="176"/>
      <c r="O42" s="176"/>
      <c r="P42" s="176">
        <f>'実質公債費比率（分子）の構造'!O$52</f>
        <v>665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278</v>
      </c>
      <c r="C45" s="176"/>
      <c r="D45" s="176"/>
      <c r="E45" s="176">
        <f>'実質公債費比率（分子）の構造'!L$49</f>
        <v>232</v>
      </c>
      <c r="F45" s="176"/>
      <c r="G45" s="176"/>
      <c r="H45" s="176">
        <f>'実質公債費比率（分子）の構造'!M$49</f>
        <v>250</v>
      </c>
      <c r="I45" s="176"/>
      <c r="J45" s="176"/>
      <c r="K45" s="176">
        <f>'実質公債費比率（分子）の構造'!N$49</f>
        <v>172</v>
      </c>
      <c r="L45" s="176"/>
      <c r="M45" s="176"/>
      <c r="N45" s="176">
        <f>'実質公債費比率（分子）の構造'!O$49</f>
        <v>103</v>
      </c>
      <c r="O45" s="176"/>
      <c r="P45" s="176"/>
    </row>
    <row r="46" spans="1:16" x14ac:dyDescent="0.15">
      <c r="A46" s="176" t="s">
        <v>68</v>
      </c>
      <c r="B46" s="176">
        <f>'実質公債費比率（分子）の構造'!K$48</f>
        <v>225</v>
      </c>
      <c r="C46" s="176"/>
      <c r="D46" s="176"/>
      <c r="E46" s="176">
        <f>'実質公債費比率（分子）の構造'!L$48</f>
        <v>231</v>
      </c>
      <c r="F46" s="176"/>
      <c r="G46" s="176"/>
      <c r="H46" s="176">
        <f>'実質公債費比率（分子）の構造'!M$48</f>
        <v>216</v>
      </c>
      <c r="I46" s="176"/>
      <c r="J46" s="176"/>
      <c r="K46" s="176">
        <f>'実質公債費比率（分子）の構造'!N$48</f>
        <v>217</v>
      </c>
      <c r="L46" s="176"/>
      <c r="M46" s="176"/>
      <c r="N46" s="176">
        <f>'実質公債費比率（分子）の構造'!O$48</f>
        <v>217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682</v>
      </c>
      <c r="C49" s="176"/>
      <c r="D49" s="176"/>
      <c r="E49" s="176">
        <f>'実質公債費比率（分子）の構造'!L$45</f>
        <v>676</v>
      </c>
      <c r="F49" s="176"/>
      <c r="G49" s="176"/>
      <c r="H49" s="176">
        <f>'実質公債費比率（分子）の構造'!M$45</f>
        <v>641</v>
      </c>
      <c r="I49" s="176"/>
      <c r="J49" s="176"/>
      <c r="K49" s="176">
        <f>'実質公債費比率（分子）の構造'!N$45</f>
        <v>667</v>
      </c>
      <c r="L49" s="176"/>
      <c r="M49" s="176"/>
      <c r="N49" s="176">
        <f>'実質公債費比率（分子）の構造'!O$45</f>
        <v>679</v>
      </c>
      <c r="O49" s="176"/>
      <c r="P49" s="176"/>
    </row>
    <row r="50" spans="1:16" x14ac:dyDescent="0.15">
      <c r="A50" s="176" t="s">
        <v>72</v>
      </c>
      <c r="B50" s="176" t="e">
        <f>NA()</f>
        <v>#N/A</v>
      </c>
      <c r="C50" s="176">
        <f>IF(ISNUMBER('実質公債費比率（分子）の構造'!K$53),'実質公債費比率（分子）の構造'!K$53,NA())</f>
        <v>427</v>
      </c>
      <c r="D50" s="176" t="e">
        <f>NA()</f>
        <v>#N/A</v>
      </c>
      <c r="E50" s="176" t="e">
        <f>NA()</f>
        <v>#N/A</v>
      </c>
      <c r="F50" s="176">
        <f>IF(ISNUMBER('実質公債費比率（分子）の構造'!L$53),'実質公債費比率（分子）の構造'!L$53,NA())</f>
        <v>384</v>
      </c>
      <c r="G50" s="176" t="e">
        <f>NA()</f>
        <v>#N/A</v>
      </c>
      <c r="H50" s="176" t="e">
        <f>NA()</f>
        <v>#N/A</v>
      </c>
      <c r="I50" s="176">
        <f>IF(ISNUMBER('実質公債費比率（分子）の構造'!M$53),'実質公債費比率（分子）の構造'!M$53,NA())</f>
        <v>347</v>
      </c>
      <c r="J50" s="176" t="e">
        <f>NA()</f>
        <v>#N/A</v>
      </c>
      <c r="K50" s="176" t="e">
        <f>NA()</f>
        <v>#N/A</v>
      </c>
      <c r="L50" s="176">
        <f>IF(ISNUMBER('実質公債費比率（分子）の構造'!N$53),'実質公債費比率（分子）の構造'!N$53,NA())</f>
        <v>327</v>
      </c>
      <c r="M50" s="176" t="e">
        <f>NA()</f>
        <v>#N/A</v>
      </c>
      <c r="N50" s="176" t="e">
        <f>NA()</f>
        <v>#N/A</v>
      </c>
      <c r="O50" s="176">
        <f>IF(ISNUMBER('実質公債費比率（分子）の構造'!O$53),'実質公債費比率（分子）の構造'!O$53,NA())</f>
        <v>334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8450</v>
      </c>
      <c r="E56" s="175"/>
      <c r="F56" s="175"/>
      <c r="G56" s="175">
        <f>'将来負担比率（分子）の構造'!J$52</f>
        <v>8255</v>
      </c>
      <c r="H56" s="175"/>
      <c r="I56" s="175"/>
      <c r="J56" s="175">
        <f>'将来負担比率（分子）の構造'!K$52</f>
        <v>7950</v>
      </c>
      <c r="K56" s="175"/>
      <c r="L56" s="175"/>
      <c r="M56" s="175">
        <f>'将来負担比率（分子）の構造'!L$52</f>
        <v>7772</v>
      </c>
      <c r="N56" s="175"/>
      <c r="O56" s="175"/>
      <c r="P56" s="175">
        <f>'将来負担比率（分子）の構造'!M$52</f>
        <v>7904</v>
      </c>
    </row>
    <row r="57" spans="1:16" x14ac:dyDescent="0.15">
      <c r="A57" s="175" t="s">
        <v>43</v>
      </c>
      <c r="B57" s="175"/>
      <c r="C57" s="175"/>
      <c r="D57" s="175">
        <f>'将来負担比率（分子）の構造'!I$51</f>
        <v>1715</v>
      </c>
      <c r="E57" s="175"/>
      <c r="F57" s="175"/>
      <c r="G57" s="175">
        <f>'将来負担比率（分子）の構造'!J$51</f>
        <v>1598</v>
      </c>
      <c r="H57" s="175"/>
      <c r="I57" s="175"/>
      <c r="J57" s="175">
        <f>'将来負担比率（分子）の構造'!K$51</f>
        <v>1102</v>
      </c>
      <c r="K57" s="175"/>
      <c r="L57" s="175"/>
      <c r="M57" s="175">
        <f>'将来負担比率（分子）の構造'!L$51</f>
        <v>1029</v>
      </c>
      <c r="N57" s="175"/>
      <c r="O57" s="175"/>
      <c r="P57" s="175">
        <f>'将来負担比率（分子）の構造'!M$51</f>
        <v>981</v>
      </c>
    </row>
    <row r="58" spans="1:16" x14ac:dyDescent="0.15">
      <c r="A58" s="175" t="s">
        <v>42</v>
      </c>
      <c r="B58" s="175"/>
      <c r="C58" s="175"/>
      <c r="D58" s="175">
        <f>'将来負担比率（分子）の構造'!I$50</f>
        <v>3802</v>
      </c>
      <c r="E58" s="175"/>
      <c r="F58" s="175"/>
      <c r="G58" s="175">
        <f>'将来負担比率（分子）の構造'!J$50</f>
        <v>3237</v>
      </c>
      <c r="H58" s="175"/>
      <c r="I58" s="175"/>
      <c r="J58" s="175">
        <f>'将来負担比率（分子）の構造'!K$50</f>
        <v>3366</v>
      </c>
      <c r="K58" s="175"/>
      <c r="L58" s="175"/>
      <c r="M58" s="175">
        <f>'将来負担比率（分子）の構造'!L$50</f>
        <v>3625</v>
      </c>
      <c r="N58" s="175"/>
      <c r="O58" s="175"/>
      <c r="P58" s="175">
        <f>'将来負担比率（分子）の構造'!M$50</f>
        <v>3767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47</v>
      </c>
      <c r="C61" s="175"/>
      <c r="D61" s="175"/>
      <c r="E61" s="175">
        <f>'将来負担比率（分子）の構造'!J$46</f>
        <v>35</v>
      </c>
      <c r="F61" s="175"/>
      <c r="G61" s="175"/>
      <c r="H61" s="175">
        <f>'将来負担比率（分子）の構造'!K$46</f>
        <v>23</v>
      </c>
      <c r="I61" s="175"/>
      <c r="J61" s="175"/>
      <c r="K61" s="175">
        <f>'将来負担比率（分子）の構造'!L$46</f>
        <v>20</v>
      </c>
      <c r="L61" s="175"/>
      <c r="M61" s="175"/>
      <c r="N61" s="175">
        <f>'将来負担比率（分子）の構造'!M$46</f>
        <v>17</v>
      </c>
      <c r="O61" s="175"/>
      <c r="P61" s="175"/>
    </row>
    <row r="62" spans="1:16" x14ac:dyDescent="0.15">
      <c r="A62" s="175" t="s">
        <v>36</v>
      </c>
      <c r="B62" s="175">
        <f>'将来負担比率（分子）の構造'!I$45</f>
        <v>1750</v>
      </c>
      <c r="C62" s="175"/>
      <c r="D62" s="175"/>
      <c r="E62" s="175">
        <f>'将来負担比率（分子）の構造'!J$45</f>
        <v>1305</v>
      </c>
      <c r="F62" s="175"/>
      <c r="G62" s="175"/>
      <c r="H62" s="175">
        <f>'将来負担比率（分子）の構造'!K$45</f>
        <v>1193</v>
      </c>
      <c r="I62" s="175"/>
      <c r="J62" s="175"/>
      <c r="K62" s="175">
        <f>'将来負担比率（分子）の構造'!L$45</f>
        <v>1618</v>
      </c>
      <c r="L62" s="175"/>
      <c r="M62" s="175"/>
      <c r="N62" s="175">
        <f>'将来負担比率（分子）の構造'!M$45</f>
        <v>1556</v>
      </c>
      <c r="O62" s="175"/>
      <c r="P62" s="175"/>
    </row>
    <row r="63" spans="1:16" x14ac:dyDescent="0.15">
      <c r="A63" s="175" t="s">
        <v>35</v>
      </c>
      <c r="B63" s="175">
        <f>'将来負担比率（分子）の構造'!I$44</f>
        <v>2405</v>
      </c>
      <c r="C63" s="175"/>
      <c r="D63" s="175"/>
      <c r="E63" s="175">
        <f>'将来負担比率（分子）の構造'!J$44</f>
        <v>1895</v>
      </c>
      <c r="F63" s="175"/>
      <c r="G63" s="175"/>
      <c r="H63" s="175">
        <f>'将来負担比率（分子）の構造'!K$44</f>
        <v>1656</v>
      </c>
      <c r="I63" s="175"/>
      <c r="J63" s="175"/>
      <c r="K63" s="175">
        <f>'将来負担比率（分子）の構造'!L$44</f>
        <v>1527</v>
      </c>
      <c r="L63" s="175"/>
      <c r="M63" s="175"/>
      <c r="N63" s="175">
        <f>'将来負担比率（分子）の構造'!M$44</f>
        <v>1457</v>
      </c>
      <c r="O63" s="175"/>
      <c r="P63" s="175"/>
    </row>
    <row r="64" spans="1:16" x14ac:dyDescent="0.15">
      <c r="A64" s="175" t="s">
        <v>34</v>
      </c>
      <c r="B64" s="175">
        <f>'将来負担比率（分子）の構造'!I$43</f>
        <v>3812</v>
      </c>
      <c r="C64" s="175"/>
      <c r="D64" s="175"/>
      <c r="E64" s="175">
        <f>'将来負担比率（分子）の構造'!J$43</f>
        <v>3855</v>
      </c>
      <c r="F64" s="175"/>
      <c r="G64" s="175"/>
      <c r="H64" s="175">
        <f>'将来負担比率（分子）の構造'!K$43</f>
        <v>3563</v>
      </c>
      <c r="I64" s="175"/>
      <c r="J64" s="175"/>
      <c r="K64" s="175">
        <f>'将来負担比率（分子）の構造'!L$43</f>
        <v>3411</v>
      </c>
      <c r="L64" s="175"/>
      <c r="M64" s="175"/>
      <c r="N64" s="175">
        <f>'将来負担比率（分子）の構造'!M$43</f>
        <v>3210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6513</v>
      </c>
      <c r="C66" s="175"/>
      <c r="D66" s="175"/>
      <c r="E66" s="175">
        <f>'将来負担比率（分子）の構造'!J$41</f>
        <v>6295</v>
      </c>
      <c r="F66" s="175"/>
      <c r="G66" s="175"/>
      <c r="H66" s="175">
        <f>'将来負担比率（分子）の構造'!K$41</f>
        <v>6284</v>
      </c>
      <c r="I66" s="175"/>
      <c r="J66" s="175"/>
      <c r="K66" s="175">
        <f>'将来負担比率（分子）の構造'!L$41</f>
        <v>6131</v>
      </c>
      <c r="L66" s="175"/>
      <c r="M66" s="175"/>
      <c r="N66" s="175">
        <f>'将来負担比率（分子）の構造'!M$41</f>
        <v>6828</v>
      </c>
      <c r="O66" s="175"/>
      <c r="P66" s="175"/>
    </row>
    <row r="67" spans="1:16" x14ac:dyDescent="0.15">
      <c r="A67" s="175" t="s">
        <v>76</v>
      </c>
      <c r="B67" s="175" t="e">
        <f>NA()</f>
        <v>#N/A</v>
      </c>
      <c r="C67" s="175">
        <f>IF(ISNUMBER('将来負担比率（分子）の構造'!I$53), IF('将来負担比率（分子）の構造'!I$53 &lt; 0, 0, '将来負担比率（分子）の構造'!I$53), NA())</f>
        <v>560</v>
      </c>
      <c r="D67" s="175" t="e">
        <f>NA()</f>
        <v>#N/A</v>
      </c>
      <c r="E67" s="175" t="e">
        <f>NA()</f>
        <v>#N/A</v>
      </c>
      <c r="F67" s="175">
        <f>IF(ISNUMBER('将来負担比率（分子）の構造'!J$53), IF('将来負担比率（分子）の構造'!J$53 &lt; 0, 0, '将来負担比率（分子）の構造'!J$53), NA())</f>
        <v>294</v>
      </c>
      <c r="G67" s="175" t="e">
        <f>NA()</f>
        <v>#N/A</v>
      </c>
      <c r="H67" s="175" t="e">
        <f>NA()</f>
        <v>#N/A</v>
      </c>
      <c r="I67" s="175">
        <f>IF(ISNUMBER('将来負担比率（分子）の構造'!K$53), IF('将来負担比率（分子）の構造'!K$53 &lt; 0, 0, '将来負担比率（分子）の構造'!K$53), NA())</f>
        <v>301</v>
      </c>
      <c r="J67" s="175" t="e">
        <f>NA()</f>
        <v>#N/A</v>
      </c>
      <c r="K67" s="175" t="e">
        <f>NA()</f>
        <v>#N/A</v>
      </c>
      <c r="L67" s="175">
        <f>IF(ISNUMBER('将来負担比率（分子）の構造'!L$53), IF('将来負担比率（分子）の構造'!L$53 &lt; 0, 0, '将来負担比率（分子）の構造'!L$53), NA())</f>
        <v>281</v>
      </c>
      <c r="M67" s="175" t="e">
        <f>NA()</f>
        <v>#N/A</v>
      </c>
      <c r="N67" s="175" t="e">
        <f>NA()</f>
        <v>#N/A</v>
      </c>
      <c r="O67" s="175">
        <f>IF(ISNUMBER('将来負担比率（分子）の構造'!M$53), IF('将来負担比率（分子）の構造'!M$53 &lt; 0, 0, '将来負担比率（分子）の構造'!M$53), NA())</f>
        <v>416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1417</v>
      </c>
      <c r="C72" s="179">
        <f>基金残高に係る経年分析!G55</f>
        <v>1459</v>
      </c>
      <c r="D72" s="179">
        <f>基金残高に係る経年分析!H55</f>
        <v>1502</v>
      </c>
    </row>
    <row r="73" spans="1:16" x14ac:dyDescent="0.15">
      <c r="A73" s="178" t="s">
        <v>79</v>
      </c>
      <c r="B73" s="179">
        <f>基金残高に係る経年分析!F56</f>
        <v>305</v>
      </c>
      <c r="C73" s="179">
        <f>基金残高に係る経年分析!G56</f>
        <v>658</v>
      </c>
      <c r="D73" s="179">
        <f>基金残高に係る経年分析!H56</f>
        <v>810</v>
      </c>
    </row>
    <row r="74" spans="1:16" x14ac:dyDescent="0.15">
      <c r="A74" s="178" t="s">
        <v>80</v>
      </c>
      <c r="B74" s="179">
        <f>基金残高に係る経年分析!F57</f>
        <v>1404</v>
      </c>
      <c r="C74" s="179">
        <f>基金残高に係る経年分析!G57</f>
        <v>1267</v>
      </c>
      <c r="D74" s="179">
        <f>基金残高に係る経年分析!H57</f>
        <v>1216</v>
      </c>
    </row>
  </sheetData>
  <sheetProtection algorithmName="SHA-512" hashValue="kJoE/NYVE7R0byDXws17yhLWQmHzT9g8eC3rDhwPB8N/YVzygYufZAj0QCKFTb0CPl8JxZr5gloMTgcP8A1nFQ==" saltValue="QlmDQJU5hqvLjn3gA4HI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1802627</v>
      </c>
      <c r="S5" s="674"/>
      <c r="T5" s="674"/>
      <c r="U5" s="674"/>
      <c r="V5" s="674"/>
      <c r="W5" s="674"/>
      <c r="X5" s="674"/>
      <c r="Y5" s="702"/>
      <c r="Z5" s="715">
        <v>17.600000000000001</v>
      </c>
      <c r="AA5" s="715"/>
      <c r="AB5" s="715"/>
      <c r="AC5" s="715"/>
      <c r="AD5" s="716">
        <v>1802627</v>
      </c>
      <c r="AE5" s="716"/>
      <c r="AF5" s="716"/>
      <c r="AG5" s="716"/>
      <c r="AH5" s="716"/>
      <c r="AI5" s="716"/>
      <c r="AJ5" s="716"/>
      <c r="AK5" s="716"/>
      <c r="AL5" s="703">
        <v>35.9</v>
      </c>
      <c r="AM5" s="686"/>
      <c r="AN5" s="686"/>
      <c r="AO5" s="704"/>
      <c r="AP5" s="676" t="s">
        <v>231</v>
      </c>
      <c r="AQ5" s="677"/>
      <c r="AR5" s="677"/>
      <c r="AS5" s="677"/>
      <c r="AT5" s="677"/>
      <c r="AU5" s="677"/>
      <c r="AV5" s="677"/>
      <c r="AW5" s="677"/>
      <c r="AX5" s="677"/>
      <c r="AY5" s="677"/>
      <c r="AZ5" s="677"/>
      <c r="BA5" s="677"/>
      <c r="BB5" s="677"/>
      <c r="BC5" s="677"/>
      <c r="BD5" s="677"/>
      <c r="BE5" s="677"/>
      <c r="BF5" s="678"/>
      <c r="BG5" s="627">
        <v>1802627</v>
      </c>
      <c r="BH5" s="628"/>
      <c r="BI5" s="628"/>
      <c r="BJ5" s="628"/>
      <c r="BK5" s="628"/>
      <c r="BL5" s="628"/>
      <c r="BM5" s="628"/>
      <c r="BN5" s="629"/>
      <c r="BO5" s="663">
        <v>100</v>
      </c>
      <c r="BP5" s="663"/>
      <c r="BQ5" s="663"/>
      <c r="BR5" s="663"/>
      <c r="BS5" s="664">
        <v>10612</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67695</v>
      </c>
      <c r="S6" s="628"/>
      <c r="T6" s="628"/>
      <c r="U6" s="628"/>
      <c r="V6" s="628"/>
      <c r="W6" s="628"/>
      <c r="X6" s="628"/>
      <c r="Y6" s="629"/>
      <c r="Z6" s="663">
        <v>0.7</v>
      </c>
      <c r="AA6" s="663"/>
      <c r="AB6" s="663"/>
      <c r="AC6" s="663"/>
      <c r="AD6" s="664">
        <v>67695</v>
      </c>
      <c r="AE6" s="664"/>
      <c r="AF6" s="664"/>
      <c r="AG6" s="664"/>
      <c r="AH6" s="664"/>
      <c r="AI6" s="664"/>
      <c r="AJ6" s="664"/>
      <c r="AK6" s="664"/>
      <c r="AL6" s="630">
        <v>1.3</v>
      </c>
      <c r="AM6" s="631"/>
      <c r="AN6" s="631"/>
      <c r="AO6" s="665"/>
      <c r="AP6" s="624" t="s">
        <v>236</v>
      </c>
      <c r="AQ6" s="625"/>
      <c r="AR6" s="625"/>
      <c r="AS6" s="625"/>
      <c r="AT6" s="625"/>
      <c r="AU6" s="625"/>
      <c r="AV6" s="625"/>
      <c r="AW6" s="625"/>
      <c r="AX6" s="625"/>
      <c r="AY6" s="625"/>
      <c r="AZ6" s="625"/>
      <c r="BA6" s="625"/>
      <c r="BB6" s="625"/>
      <c r="BC6" s="625"/>
      <c r="BD6" s="625"/>
      <c r="BE6" s="625"/>
      <c r="BF6" s="626"/>
      <c r="BG6" s="627">
        <v>1802627</v>
      </c>
      <c r="BH6" s="628"/>
      <c r="BI6" s="628"/>
      <c r="BJ6" s="628"/>
      <c r="BK6" s="628"/>
      <c r="BL6" s="628"/>
      <c r="BM6" s="628"/>
      <c r="BN6" s="629"/>
      <c r="BO6" s="663">
        <v>100</v>
      </c>
      <c r="BP6" s="663"/>
      <c r="BQ6" s="663"/>
      <c r="BR6" s="663"/>
      <c r="BS6" s="664">
        <v>10612</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77941</v>
      </c>
      <c r="CS6" s="628"/>
      <c r="CT6" s="628"/>
      <c r="CU6" s="628"/>
      <c r="CV6" s="628"/>
      <c r="CW6" s="628"/>
      <c r="CX6" s="628"/>
      <c r="CY6" s="629"/>
      <c r="CZ6" s="703">
        <v>0.8</v>
      </c>
      <c r="DA6" s="686"/>
      <c r="DB6" s="686"/>
      <c r="DC6" s="705"/>
      <c r="DD6" s="633" t="s">
        <v>128</v>
      </c>
      <c r="DE6" s="628"/>
      <c r="DF6" s="628"/>
      <c r="DG6" s="628"/>
      <c r="DH6" s="628"/>
      <c r="DI6" s="628"/>
      <c r="DJ6" s="628"/>
      <c r="DK6" s="628"/>
      <c r="DL6" s="628"/>
      <c r="DM6" s="628"/>
      <c r="DN6" s="628"/>
      <c r="DO6" s="628"/>
      <c r="DP6" s="629"/>
      <c r="DQ6" s="633">
        <v>77624</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918</v>
      </c>
      <c r="S7" s="628"/>
      <c r="T7" s="628"/>
      <c r="U7" s="628"/>
      <c r="V7" s="628"/>
      <c r="W7" s="628"/>
      <c r="X7" s="628"/>
      <c r="Y7" s="629"/>
      <c r="Z7" s="663">
        <v>0</v>
      </c>
      <c r="AA7" s="663"/>
      <c r="AB7" s="663"/>
      <c r="AC7" s="663"/>
      <c r="AD7" s="664">
        <v>918</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770341</v>
      </c>
      <c r="BH7" s="628"/>
      <c r="BI7" s="628"/>
      <c r="BJ7" s="628"/>
      <c r="BK7" s="628"/>
      <c r="BL7" s="628"/>
      <c r="BM7" s="628"/>
      <c r="BN7" s="629"/>
      <c r="BO7" s="663">
        <v>42.7</v>
      </c>
      <c r="BP7" s="663"/>
      <c r="BQ7" s="663"/>
      <c r="BR7" s="663"/>
      <c r="BS7" s="664">
        <v>10612</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1359877</v>
      </c>
      <c r="CS7" s="628"/>
      <c r="CT7" s="628"/>
      <c r="CU7" s="628"/>
      <c r="CV7" s="628"/>
      <c r="CW7" s="628"/>
      <c r="CX7" s="628"/>
      <c r="CY7" s="629"/>
      <c r="CZ7" s="663">
        <v>13.7</v>
      </c>
      <c r="DA7" s="663"/>
      <c r="DB7" s="663"/>
      <c r="DC7" s="663"/>
      <c r="DD7" s="633">
        <v>17628</v>
      </c>
      <c r="DE7" s="628"/>
      <c r="DF7" s="628"/>
      <c r="DG7" s="628"/>
      <c r="DH7" s="628"/>
      <c r="DI7" s="628"/>
      <c r="DJ7" s="628"/>
      <c r="DK7" s="628"/>
      <c r="DL7" s="628"/>
      <c r="DM7" s="628"/>
      <c r="DN7" s="628"/>
      <c r="DO7" s="628"/>
      <c r="DP7" s="629"/>
      <c r="DQ7" s="633">
        <v>964593</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19497</v>
      </c>
      <c r="S8" s="628"/>
      <c r="T8" s="628"/>
      <c r="U8" s="628"/>
      <c r="V8" s="628"/>
      <c r="W8" s="628"/>
      <c r="X8" s="628"/>
      <c r="Y8" s="629"/>
      <c r="Z8" s="663">
        <v>0.2</v>
      </c>
      <c r="AA8" s="663"/>
      <c r="AB8" s="663"/>
      <c r="AC8" s="663"/>
      <c r="AD8" s="664">
        <v>19497</v>
      </c>
      <c r="AE8" s="664"/>
      <c r="AF8" s="664"/>
      <c r="AG8" s="664"/>
      <c r="AH8" s="664"/>
      <c r="AI8" s="664"/>
      <c r="AJ8" s="664"/>
      <c r="AK8" s="664"/>
      <c r="AL8" s="630">
        <v>0.4</v>
      </c>
      <c r="AM8" s="631"/>
      <c r="AN8" s="631"/>
      <c r="AO8" s="665"/>
      <c r="AP8" s="624" t="s">
        <v>242</v>
      </c>
      <c r="AQ8" s="625"/>
      <c r="AR8" s="625"/>
      <c r="AS8" s="625"/>
      <c r="AT8" s="625"/>
      <c r="AU8" s="625"/>
      <c r="AV8" s="625"/>
      <c r="AW8" s="625"/>
      <c r="AX8" s="625"/>
      <c r="AY8" s="625"/>
      <c r="AZ8" s="625"/>
      <c r="BA8" s="625"/>
      <c r="BB8" s="625"/>
      <c r="BC8" s="625"/>
      <c r="BD8" s="625"/>
      <c r="BE8" s="625"/>
      <c r="BF8" s="626"/>
      <c r="BG8" s="627">
        <v>27661</v>
      </c>
      <c r="BH8" s="628"/>
      <c r="BI8" s="628"/>
      <c r="BJ8" s="628"/>
      <c r="BK8" s="628"/>
      <c r="BL8" s="628"/>
      <c r="BM8" s="628"/>
      <c r="BN8" s="629"/>
      <c r="BO8" s="663">
        <v>1.5</v>
      </c>
      <c r="BP8" s="663"/>
      <c r="BQ8" s="663"/>
      <c r="BR8" s="663"/>
      <c r="BS8" s="664" t="s">
        <v>128</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2690497</v>
      </c>
      <c r="CS8" s="628"/>
      <c r="CT8" s="628"/>
      <c r="CU8" s="628"/>
      <c r="CV8" s="628"/>
      <c r="CW8" s="628"/>
      <c r="CX8" s="628"/>
      <c r="CY8" s="629"/>
      <c r="CZ8" s="663">
        <v>27.1</v>
      </c>
      <c r="DA8" s="663"/>
      <c r="DB8" s="663"/>
      <c r="DC8" s="663"/>
      <c r="DD8" s="633">
        <v>84098</v>
      </c>
      <c r="DE8" s="628"/>
      <c r="DF8" s="628"/>
      <c r="DG8" s="628"/>
      <c r="DH8" s="628"/>
      <c r="DI8" s="628"/>
      <c r="DJ8" s="628"/>
      <c r="DK8" s="628"/>
      <c r="DL8" s="628"/>
      <c r="DM8" s="628"/>
      <c r="DN8" s="628"/>
      <c r="DO8" s="628"/>
      <c r="DP8" s="629"/>
      <c r="DQ8" s="633">
        <v>1388304</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13647</v>
      </c>
      <c r="S9" s="628"/>
      <c r="T9" s="628"/>
      <c r="U9" s="628"/>
      <c r="V9" s="628"/>
      <c r="W9" s="628"/>
      <c r="X9" s="628"/>
      <c r="Y9" s="629"/>
      <c r="Z9" s="663">
        <v>0.1</v>
      </c>
      <c r="AA9" s="663"/>
      <c r="AB9" s="663"/>
      <c r="AC9" s="663"/>
      <c r="AD9" s="664">
        <v>13647</v>
      </c>
      <c r="AE9" s="664"/>
      <c r="AF9" s="664"/>
      <c r="AG9" s="664"/>
      <c r="AH9" s="664"/>
      <c r="AI9" s="664"/>
      <c r="AJ9" s="664"/>
      <c r="AK9" s="664"/>
      <c r="AL9" s="630">
        <v>0.3</v>
      </c>
      <c r="AM9" s="631"/>
      <c r="AN9" s="631"/>
      <c r="AO9" s="665"/>
      <c r="AP9" s="624" t="s">
        <v>245</v>
      </c>
      <c r="AQ9" s="625"/>
      <c r="AR9" s="625"/>
      <c r="AS9" s="625"/>
      <c r="AT9" s="625"/>
      <c r="AU9" s="625"/>
      <c r="AV9" s="625"/>
      <c r="AW9" s="625"/>
      <c r="AX9" s="625"/>
      <c r="AY9" s="625"/>
      <c r="AZ9" s="625"/>
      <c r="BA9" s="625"/>
      <c r="BB9" s="625"/>
      <c r="BC9" s="625"/>
      <c r="BD9" s="625"/>
      <c r="BE9" s="625"/>
      <c r="BF9" s="626"/>
      <c r="BG9" s="627">
        <v>648085</v>
      </c>
      <c r="BH9" s="628"/>
      <c r="BI9" s="628"/>
      <c r="BJ9" s="628"/>
      <c r="BK9" s="628"/>
      <c r="BL9" s="628"/>
      <c r="BM9" s="628"/>
      <c r="BN9" s="629"/>
      <c r="BO9" s="663">
        <v>36</v>
      </c>
      <c r="BP9" s="663"/>
      <c r="BQ9" s="663"/>
      <c r="BR9" s="663"/>
      <c r="BS9" s="664" t="s">
        <v>128</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3233125</v>
      </c>
      <c r="CS9" s="628"/>
      <c r="CT9" s="628"/>
      <c r="CU9" s="628"/>
      <c r="CV9" s="628"/>
      <c r="CW9" s="628"/>
      <c r="CX9" s="628"/>
      <c r="CY9" s="629"/>
      <c r="CZ9" s="663">
        <v>32.5</v>
      </c>
      <c r="DA9" s="663"/>
      <c r="DB9" s="663"/>
      <c r="DC9" s="663"/>
      <c r="DD9" s="633">
        <v>593661</v>
      </c>
      <c r="DE9" s="628"/>
      <c r="DF9" s="628"/>
      <c r="DG9" s="628"/>
      <c r="DH9" s="628"/>
      <c r="DI9" s="628"/>
      <c r="DJ9" s="628"/>
      <c r="DK9" s="628"/>
      <c r="DL9" s="628"/>
      <c r="DM9" s="628"/>
      <c r="DN9" s="628"/>
      <c r="DO9" s="628"/>
      <c r="DP9" s="629"/>
      <c r="DQ9" s="633">
        <v>1151654</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128</v>
      </c>
      <c r="S10" s="628"/>
      <c r="T10" s="628"/>
      <c r="U10" s="628"/>
      <c r="V10" s="628"/>
      <c r="W10" s="628"/>
      <c r="X10" s="628"/>
      <c r="Y10" s="629"/>
      <c r="Z10" s="663" t="s">
        <v>128</v>
      </c>
      <c r="AA10" s="663"/>
      <c r="AB10" s="663"/>
      <c r="AC10" s="663"/>
      <c r="AD10" s="664" t="s">
        <v>128</v>
      </c>
      <c r="AE10" s="664"/>
      <c r="AF10" s="664"/>
      <c r="AG10" s="664"/>
      <c r="AH10" s="664"/>
      <c r="AI10" s="664"/>
      <c r="AJ10" s="664"/>
      <c r="AK10" s="664"/>
      <c r="AL10" s="630" t="s">
        <v>128</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48998</v>
      </c>
      <c r="BH10" s="628"/>
      <c r="BI10" s="628"/>
      <c r="BJ10" s="628"/>
      <c r="BK10" s="628"/>
      <c r="BL10" s="628"/>
      <c r="BM10" s="628"/>
      <c r="BN10" s="629"/>
      <c r="BO10" s="663">
        <v>2.7</v>
      </c>
      <c r="BP10" s="663"/>
      <c r="BQ10" s="663"/>
      <c r="BR10" s="663"/>
      <c r="BS10" s="664" t="s">
        <v>128</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t="s">
        <v>128</v>
      </c>
      <c r="CS10" s="628"/>
      <c r="CT10" s="628"/>
      <c r="CU10" s="628"/>
      <c r="CV10" s="628"/>
      <c r="CW10" s="628"/>
      <c r="CX10" s="628"/>
      <c r="CY10" s="629"/>
      <c r="CZ10" s="663" t="s">
        <v>128</v>
      </c>
      <c r="DA10" s="663"/>
      <c r="DB10" s="663"/>
      <c r="DC10" s="663"/>
      <c r="DD10" s="633" t="s">
        <v>128</v>
      </c>
      <c r="DE10" s="628"/>
      <c r="DF10" s="628"/>
      <c r="DG10" s="628"/>
      <c r="DH10" s="628"/>
      <c r="DI10" s="628"/>
      <c r="DJ10" s="628"/>
      <c r="DK10" s="628"/>
      <c r="DL10" s="628"/>
      <c r="DM10" s="628"/>
      <c r="DN10" s="628"/>
      <c r="DO10" s="628"/>
      <c r="DP10" s="629"/>
      <c r="DQ10" s="633" t="s">
        <v>128</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380344</v>
      </c>
      <c r="S11" s="628"/>
      <c r="T11" s="628"/>
      <c r="U11" s="628"/>
      <c r="V11" s="628"/>
      <c r="W11" s="628"/>
      <c r="X11" s="628"/>
      <c r="Y11" s="629"/>
      <c r="Z11" s="630">
        <v>3.7</v>
      </c>
      <c r="AA11" s="631"/>
      <c r="AB11" s="631"/>
      <c r="AC11" s="632"/>
      <c r="AD11" s="633">
        <v>380344</v>
      </c>
      <c r="AE11" s="628"/>
      <c r="AF11" s="628"/>
      <c r="AG11" s="628"/>
      <c r="AH11" s="628"/>
      <c r="AI11" s="628"/>
      <c r="AJ11" s="628"/>
      <c r="AK11" s="629"/>
      <c r="AL11" s="630">
        <v>7.6</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45597</v>
      </c>
      <c r="BH11" s="628"/>
      <c r="BI11" s="628"/>
      <c r="BJ11" s="628"/>
      <c r="BK11" s="628"/>
      <c r="BL11" s="628"/>
      <c r="BM11" s="628"/>
      <c r="BN11" s="629"/>
      <c r="BO11" s="663">
        <v>2.5</v>
      </c>
      <c r="BP11" s="663"/>
      <c r="BQ11" s="663"/>
      <c r="BR11" s="663"/>
      <c r="BS11" s="664">
        <v>10612</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116371</v>
      </c>
      <c r="CS11" s="628"/>
      <c r="CT11" s="628"/>
      <c r="CU11" s="628"/>
      <c r="CV11" s="628"/>
      <c r="CW11" s="628"/>
      <c r="CX11" s="628"/>
      <c r="CY11" s="629"/>
      <c r="CZ11" s="663">
        <v>1.2</v>
      </c>
      <c r="DA11" s="663"/>
      <c r="DB11" s="663"/>
      <c r="DC11" s="663"/>
      <c r="DD11" s="633">
        <v>30062</v>
      </c>
      <c r="DE11" s="628"/>
      <c r="DF11" s="628"/>
      <c r="DG11" s="628"/>
      <c r="DH11" s="628"/>
      <c r="DI11" s="628"/>
      <c r="DJ11" s="628"/>
      <c r="DK11" s="628"/>
      <c r="DL11" s="628"/>
      <c r="DM11" s="628"/>
      <c r="DN11" s="628"/>
      <c r="DO11" s="628"/>
      <c r="DP11" s="629"/>
      <c r="DQ11" s="633">
        <v>40658</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47803</v>
      </c>
      <c r="S12" s="628"/>
      <c r="T12" s="628"/>
      <c r="U12" s="628"/>
      <c r="V12" s="628"/>
      <c r="W12" s="628"/>
      <c r="X12" s="628"/>
      <c r="Y12" s="629"/>
      <c r="Z12" s="663">
        <v>0.5</v>
      </c>
      <c r="AA12" s="663"/>
      <c r="AB12" s="663"/>
      <c r="AC12" s="663"/>
      <c r="AD12" s="664">
        <v>47803</v>
      </c>
      <c r="AE12" s="664"/>
      <c r="AF12" s="664"/>
      <c r="AG12" s="664"/>
      <c r="AH12" s="664"/>
      <c r="AI12" s="664"/>
      <c r="AJ12" s="664"/>
      <c r="AK12" s="664"/>
      <c r="AL12" s="630">
        <v>1</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825607</v>
      </c>
      <c r="BH12" s="628"/>
      <c r="BI12" s="628"/>
      <c r="BJ12" s="628"/>
      <c r="BK12" s="628"/>
      <c r="BL12" s="628"/>
      <c r="BM12" s="628"/>
      <c r="BN12" s="629"/>
      <c r="BO12" s="663">
        <v>45.8</v>
      </c>
      <c r="BP12" s="663"/>
      <c r="BQ12" s="663"/>
      <c r="BR12" s="663"/>
      <c r="BS12" s="664" t="s">
        <v>128</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36350</v>
      </c>
      <c r="CS12" s="628"/>
      <c r="CT12" s="628"/>
      <c r="CU12" s="628"/>
      <c r="CV12" s="628"/>
      <c r="CW12" s="628"/>
      <c r="CX12" s="628"/>
      <c r="CY12" s="629"/>
      <c r="CZ12" s="663">
        <v>0.4</v>
      </c>
      <c r="DA12" s="663"/>
      <c r="DB12" s="663"/>
      <c r="DC12" s="663"/>
      <c r="DD12" s="633" t="s">
        <v>128</v>
      </c>
      <c r="DE12" s="628"/>
      <c r="DF12" s="628"/>
      <c r="DG12" s="628"/>
      <c r="DH12" s="628"/>
      <c r="DI12" s="628"/>
      <c r="DJ12" s="628"/>
      <c r="DK12" s="628"/>
      <c r="DL12" s="628"/>
      <c r="DM12" s="628"/>
      <c r="DN12" s="628"/>
      <c r="DO12" s="628"/>
      <c r="DP12" s="629"/>
      <c r="DQ12" s="633">
        <v>30816</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128</v>
      </c>
      <c r="S13" s="628"/>
      <c r="T13" s="628"/>
      <c r="U13" s="628"/>
      <c r="V13" s="628"/>
      <c r="W13" s="628"/>
      <c r="X13" s="628"/>
      <c r="Y13" s="629"/>
      <c r="Z13" s="663" t="s">
        <v>128</v>
      </c>
      <c r="AA13" s="663"/>
      <c r="AB13" s="663"/>
      <c r="AC13" s="663"/>
      <c r="AD13" s="664" t="s">
        <v>128</v>
      </c>
      <c r="AE13" s="664"/>
      <c r="AF13" s="664"/>
      <c r="AG13" s="664"/>
      <c r="AH13" s="664"/>
      <c r="AI13" s="664"/>
      <c r="AJ13" s="664"/>
      <c r="AK13" s="664"/>
      <c r="AL13" s="630" t="s">
        <v>175</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824914</v>
      </c>
      <c r="BH13" s="628"/>
      <c r="BI13" s="628"/>
      <c r="BJ13" s="628"/>
      <c r="BK13" s="628"/>
      <c r="BL13" s="628"/>
      <c r="BM13" s="628"/>
      <c r="BN13" s="629"/>
      <c r="BO13" s="663">
        <v>45.8</v>
      </c>
      <c r="BP13" s="663"/>
      <c r="BQ13" s="663"/>
      <c r="BR13" s="663"/>
      <c r="BS13" s="664" t="s">
        <v>128</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512732</v>
      </c>
      <c r="CS13" s="628"/>
      <c r="CT13" s="628"/>
      <c r="CU13" s="628"/>
      <c r="CV13" s="628"/>
      <c r="CW13" s="628"/>
      <c r="CX13" s="628"/>
      <c r="CY13" s="629"/>
      <c r="CZ13" s="663">
        <v>5.2</v>
      </c>
      <c r="DA13" s="663"/>
      <c r="DB13" s="663"/>
      <c r="DC13" s="663"/>
      <c r="DD13" s="633">
        <v>139651</v>
      </c>
      <c r="DE13" s="628"/>
      <c r="DF13" s="628"/>
      <c r="DG13" s="628"/>
      <c r="DH13" s="628"/>
      <c r="DI13" s="628"/>
      <c r="DJ13" s="628"/>
      <c r="DK13" s="628"/>
      <c r="DL13" s="628"/>
      <c r="DM13" s="628"/>
      <c r="DN13" s="628"/>
      <c r="DO13" s="628"/>
      <c r="DP13" s="629"/>
      <c r="DQ13" s="633">
        <v>396195</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332</v>
      </c>
      <c r="S14" s="628"/>
      <c r="T14" s="628"/>
      <c r="U14" s="628"/>
      <c r="V14" s="628"/>
      <c r="W14" s="628"/>
      <c r="X14" s="628"/>
      <c r="Y14" s="629"/>
      <c r="Z14" s="663">
        <v>0</v>
      </c>
      <c r="AA14" s="663"/>
      <c r="AB14" s="663"/>
      <c r="AC14" s="663"/>
      <c r="AD14" s="664">
        <v>332</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69251</v>
      </c>
      <c r="BH14" s="628"/>
      <c r="BI14" s="628"/>
      <c r="BJ14" s="628"/>
      <c r="BK14" s="628"/>
      <c r="BL14" s="628"/>
      <c r="BM14" s="628"/>
      <c r="BN14" s="629"/>
      <c r="BO14" s="663">
        <v>3.8</v>
      </c>
      <c r="BP14" s="663"/>
      <c r="BQ14" s="663"/>
      <c r="BR14" s="663"/>
      <c r="BS14" s="664" t="s">
        <v>128</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549090</v>
      </c>
      <c r="CS14" s="628"/>
      <c r="CT14" s="628"/>
      <c r="CU14" s="628"/>
      <c r="CV14" s="628"/>
      <c r="CW14" s="628"/>
      <c r="CX14" s="628"/>
      <c r="CY14" s="629"/>
      <c r="CZ14" s="663">
        <v>5.5</v>
      </c>
      <c r="DA14" s="663"/>
      <c r="DB14" s="663"/>
      <c r="DC14" s="663"/>
      <c r="DD14" s="633">
        <v>20417</v>
      </c>
      <c r="DE14" s="628"/>
      <c r="DF14" s="628"/>
      <c r="DG14" s="628"/>
      <c r="DH14" s="628"/>
      <c r="DI14" s="628"/>
      <c r="DJ14" s="628"/>
      <c r="DK14" s="628"/>
      <c r="DL14" s="628"/>
      <c r="DM14" s="628"/>
      <c r="DN14" s="628"/>
      <c r="DO14" s="628"/>
      <c r="DP14" s="629"/>
      <c r="DQ14" s="633">
        <v>524857</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128</v>
      </c>
      <c r="S15" s="628"/>
      <c r="T15" s="628"/>
      <c r="U15" s="628"/>
      <c r="V15" s="628"/>
      <c r="W15" s="628"/>
      <c r="X15" s="628"/>
      <c r="Y15" s="629"/>
      <c r="Z15" s="663" t="s">
        <v>128</v>
      </c>
      <c r="AA15" s="663"/>
      <c r="AB15" s="663"/>
      <c r="AC15" s="663"/>
      <c r="AD15" s="664" t="s">
        <v>128</v>
      </c>
      <c r="AE15" s="664"/>
      <c r="AF15" s="664"/>
      <c r="AG15" s="664"/>
      <c r="AH15" s="664"/>
      <c r="AI15" s="664"/>
      <c r="AJ15" s="664"/>
      <c r="AK15" s="664"/>
      <c r="AL15" s="630" t="s">
        <v>128</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137428</v>
      </c>
      <c r="BH15" s="628"/>
      <c r="BI15" s="628"/>
      <c r="BJ15" s="628"/>
      <c r="BK15" s="628"/>
      <c r="BL15" s="628"/>
      <c r="BM15" s="628"/>
      <c r="BN15" s="629"/>
      <c r="BO15" s="663">
        <v>7.6</v>
      </c>
      <c r="BP15" s="663"/>
      <c r="BQ15" s="663"/>
      <c r="BR15" s="663"/>
      <c r="BS15" s="664" t="s">
        <v>128</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680308</v>
      </c>
      <c r="CS15" s="628"/>
      <c r="CT15" s="628"/>
      <c r="CU15" s="628"/>
      <c r="CV15" s="628"/>
      <c r="CW15" s="628"/>
      <c r="CX15" s="628"/>
      <c r="CY15" s="629"/>
      <c r="CZ15" s="663">
        <v>6.8</v>
      </c>
      <c r="DA15" s="663"/>
      <c r="DB15" s="663"/>
      <c r="DC15" s="663"/>
      <c r="DD15" s="633">
        <v>86042</v>
      </c>
      <c r="DE15" s="628"/>
      <c r="DF15" s="628"/>
      <c r="DG15" s="628"/>
      <c r="DH15" s="628"/>
      <c r="DI15" s="628"/>
      <c r="DJ15" s="628"/>
      <c r="DK15" s="628"/>
      <c r="DL15" s="628"/>
      <c r="DM15" s="628"/>
      <c r="DN15" s="628"/>
      <c r="DO15" s="628"/>
      <c r="DP15" s="629"/>
      <c r="DQ15" s="633">
        <v>574470</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9054</v>
      </c>
      <c r="S16" s="628"/>
      <c r="T16" s="628"/>
      <c r="U16" s="628"/>
      <c r="V16" s="628"/>
      <c r="W16" s="628"/>
      <c r="X16" s="628"/>
      <c r="Y16" s="629"/>
      <c r="Z16" s="663">
        <v>0.1</v>
      </c>
      <c r="AA16" s="663"/>
      <c r="AB16" s="663"/>
      <c r="AC16" s="663"/>
      <c r="AD16" s="664">
        <v>9054</v>
      </c>
      <c r="AE16" s="664"/>
      <c r="AF16" s="664"/>
      <c r="AG16" s="664"/>
      <c r="AH16" s="664"/>
      <c r="AI16" s="664"/>
      <c r="AJ16" s="664"/>
      <c r="AK16" s="664"/>
      <c r="AL16" s="630">
        <v>0.2</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128</v>
      </c>
      <c r="BH16" s="628"/>
      <c r="BI16" s="628"/>
      <c r="BJ16" s="628"/>
      <c r="BK16" s="628"/>
      <c r="BL16" s="628"/>
      <c r="BM16" s="628"/>
      <c r="BN16" s="629"/>
      <c r="BO16" s="663" t="s">
        <v>128</v>
      </c>
      <c r="BP16" s="663"/>
      <c r="BQ16" s="663"/>
      <c r="BR16" s="663"/>
      <c r="BS16" s="664" t="s">
        <v>128</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4247</v>
      </c>
      <c r="CS16" s="628"/>
      <c r="CT16" s="628"/>
      <c r="CU16" s="628"/>
      <c r="CV16" s="628"/>
      <c r="CW16" s="628"/>
      <c r="CX16" s="628"/>
      <c r="CY16" s="629"/>
      <c r="CZ16" s="663">
        <v>0</v>
      </c>
      <c r="DA16" s="663"/>
      <c r="DB16" s="663"/>
      <c r="DC16" s="663"/>
      <c r="DD16" s="633" t="s">
        <v>128</v>
      </c>
      <c r="DE16" s="628"/>
      <c r="DF16" s="628"/>
      <c r="DG16" s="628"/>
      <c r="DH16" s="628"/>
      <c r="DI16" s="628"/>
      <c r="DJ16" s="628"/>
      <c r="DK16" s="628"/>
      <c r="DL16" s="628"/>
      <c r="DM16" s="628"/>
      <c r="DN16" s="628"/>
      <c r="DO16" s="628"/>
      <c r="DP16" s="629"/>
      <c r="DQ16" s="633">
        <v>3447</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21822</v>
      </c>
      <c r="S17" s="628"/>
      <c r="T17" s="628"/>
      <c r="U17" s="628"/>
      <c r="V17" s="628"/>
      <c r="W17" s="628"/>
      <c r="X17" s="628"/>
      <c r="Y17" s="629"/>
      <c r="Z17" s="663">
        <v>0.2</v>
      </c>
      <c r="AA17" s="663"/>
      <c r="AB17" s="663"/>
      <c r="AC17" s="663"/>
      <c r="AD17" s="664">
        <v>21822</v>
      </c>
      <c r="AE17" s="664"/>
      <c r="AF17" s="664"/>
      <c r="AG17" s="664"/>
      <c r="AH17" s="664"/>
      <c r="AI17" s="664"/>
      <c r="AJ17" s="664"/>
      <c r="AK17" s="664"/>
      <c r="AL17" s="630">
        <v>0.4</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128</v>
      </c>
      <c r="BH17" s="628"/>
      <c r="BI17" s="628"/>
      <c r="BJ17" s="628"/>
      <c r="BK17" s="628"/>
      <c r="BL17" s="628"/>
      <c r="BM17" s="628"/>
      <c r="BN17" s="629"/>
      <c r="BO17" s="663" t="s">
        <v>128</v>
      </c>
      <c r="BP17" s="663"/>
      <c r="BQ17" s="663"/>
      <c r="BR17" s="663"/>
      <c r="BS17" s="664" t="s">
        <v>128</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678748</v>
      </c>
      <c r="CS17" s="628"/>
      <c r="CT17" s="628"/>
      <c r="CU17" s="628"/>
      <c r="CV17" s="628"/>
      <c r="CW17" s="628"/>
      <c r="CX17" s="628"/>
      <c r="CY17" s="629"/>
      <c r="CZ17" s="663">
        <v>6.8</v>
      </c>
      <c r="DA17" s="663"/>
      <c r="DB17" s="663"/>
      <c r="DC17" s="663"/>
      <c r="DD17" s="633" t="s">
        <v>128</v>
      </c>
      <c r="DE17" s="628"/>
      <c r="DF17" s="628"/>
      <c r="DG17" s="628"/>
      <c r="DH17" s="628"/>
      <c r="DI17" s="628"/>
      <c r="DJ17" s="628"/>
      <c r="DK17" s="628"/>
      <c r="DL17" s="628"/>
      <c r="DM17" s="628"/>
      <c r="DN17" s="628"/>
      <c r="DO17" s="628"/>
      <c r="DP17" s="629"/>
      <c r="DQ17" s="633">
        <v>672994</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12875</v>
      </c>
      <c r="S18" s="628"/>
      <c r="T18" s="628"/>
      <c r="U18" s="628"/>
      <c r="V18" s="628"/>
      <c r="W18" s="628"/>
      <c r="X18" s="628"/>
      <c r="Y18" s="629"/>
      <c r="Z18" s="663">
        <v>0.1</v>
      </c>
      <c r="AA18" s="663"/>
      <c r="AB18" s="663"/>
      <c r="AC18" s="663"/>
      <c r="AD18" s="664">
        <v>12875</v>
      </c>
      <c r="AE18" s="664"/>
      <c r="AF18" s="664"/>
      <c r="AG18" s="664"/>
      <c r="AH18" s="664"/>
      <c r="AI18" s="664"/>
      <c r="AJ18" s="664"/>
      <c r="AK18" s="664"/>
      <c r="AL18" s="630">
        <v>0.3</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128</v>
      </c>
      <c r="BH18" s="628"/>
      <c r="BI18" s="628"/>
      <c r="BJ18" s="628"/>
      <c r="BK18" s="628"/>
      <c r="BL18" s="628"/>
      <c r="BM18" s="628"/>
      <c r="BN18" s="629"/>
      <c r="BO18" s="663" t="s">
        <v>128</v>
      </c>
      <c r="BP18" s="663"/>
      <c r="BQ18" s="663"/>
      <c r="BR18" s="663"/>
      <c r="BS18" s="664" t="s">
        <v>128</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128</v>
      </c>
      <c r="CS18" s="628"/>
      <c r="CT18" s="628"/>
      <c r="CU18" s="628"/>
      <c r="CV18" s="628"/>
      <c r="CW18" s="628"/>
      <c r="CX18" s="628"/>
      <c r="CY18" s="629"/>
      <c r="CZ18" s="663" t="s">
        <v>274</v>
      </c>
      <c r="DA18" s="663"/>
      <c r="DB18" s="663"/>
      <c r="DC18" s="663"/>
      <c r="DD18" s="633" t="s">
        <v>128</v>
      </c>
      <c r="DE18" s="628"/>
      <c r="DF18" s="628"/>
      <c r="DG18" s="628"/>
      <c r="DH18" s="628"/>
      <c r="DI18" s="628"/>
      <c r="DJ18" s="628"/>
      <c r="DK18" s="628"/>
      <c r="DL18" s="628"/>
      <c r="DM18" s="628"/>
      <c r="DN18" s="628"/>
      <c r="DO18" s="628"/>
      <c r="DP18" s="629"/>
      <c r="DQ18" s="633" t="s">
        <v>274</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10892</v>
      </c>
      <c r="S19" s="628"/>
      <c r="T19" s="628"/>
      <c r="U19" s="628"/>
      <c r="V19" s="628"/>
      <c r="W19" s="628"/>
      <c r="X19" s="628"/>
      <c r="Y19" s="629"/>
      <c r="Z19" s="663">
        <v>0.1</v>
      </c>
      <c r="AA19" s="663"/>
      <c r="AB19" s="663"/>
      <c r="AC19" s="663"/>
      <c r="AD19" s="664">
        <v>10892</v>
      </c>
      <c r="AE19" s="664"/>
      <c r="AF19" s="664"/>
      <c r="AG19" s="664"/>
      <c r="AH19" s="664"/>
      <c r="AI19" s="664"/>
      <c r="AJ19" s="664"/>
      <c r="AK19" s="664"/>
      <c r="AL19" s="630">
        <v>0.2</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t="s">
        <v>128</v>
      </c>
      <c r="BH19" s="628"/>
      <c r="BI19" s="628"/>
      <c r="BJ19" s="628"/>
      <c r="BK19" s="628"/>
      <c r="BL19" s="628"/>
      <c r="BM19" s="628"/>
      <c r="BN19" s="629"/>
      <c r="BO19" s="663" t="s">
        <v>175</v>
      </c>
      <c r="BP19" s="663"/>
      <c r="BQ19" s="663"/>
      <c r="BR19" s="663"/>
      <c r="BS19" s="664" t="s">
        <v>128</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128</v>
      </c>
      <c r="CS19" s="628"/>
      <c r="CT19" s="628"/>
      <c r="CU19" s="628"/>
      <c r="CV19" s="628"/>
      <c r="CW19" s="628"/>
      <c r="CX19" s="628"/>
      <c r="CY19" s="629"/>
      <c r="CZ19" s="663" t="s">
        <v>128</v>
      </c>
      <c r="DA19" s="663"/>
      <c r="DB19" s="663"/>
      <c r="DC19" s="663"/>
      <c r="DD19" s="633" t="s">
        <v>128</v>
      </c>
      <c r="DE19" s="628"/>
      <c r="DF19" s="628"/>
      <c r="DG19" s="628"/>
      <c r="DH19" s="628"/>
      <c r="DI19" s="628"/>
      <c r="DJ19" s="628"/>
      <c r="DK19" s="628"/>
      <c r="DL19" s="628"/>
      <c r="DM19" s="628"/>
      <c r="DN19" s="628"/>
      <c r="DO19" s="628"/>
      <c r="DP19" s="629"/>
      <c r="DQ19" s="633" t="s">
        <v>128</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v>1983</v>
      </c>
      <c r="S20" s="628"/>
      <c r="T20" s="628"/>
      <c r="U20" s="628"/>
      <c r="V20" s="628"/>
      <c r="W20" s="628"/>
      <c r="X20" s="628"/>
      <c r="Y20" s="629"/>
      <c r="Z20" s="663">
        <v>0</v>
      </c>
      <c r="AA20" s="663"/>
      <c r="AB20" s="663"/>
      <c r="AC20" s="663"/>
      <c r="AD20" s="664">
        <v>1983</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t="s">
        <v>128</v>
      </c>
      <c r="BH20" s="628"/>
      <c r="BI20" s="628"/>
      <c r="BJ20" s="628"/>
      <c r="BK20" s="628"/>
      <c r="BL20" s="628"/>
      <c r="BM20" s="628"/>
      <c r="BN20" s="629"/>
      <c r="BO20" s="663" t="s">
        <v>128</v>
      </c>
      <c r="BP20" s="663"/>
      <c r="BQ20" s="663"/>
      <c r="BR20" s="663"/>
      <c r="BS20" s="664" t="s">
        <v>128</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9939286</v>
      </c>
      <c r="CS20" s="628"/>
      <c r="CT20" s="628"/>
      <c r="CU20" s="628"/>
      <c r="CV20" s="628"/>
      <c r="CW20" s="628"/>
      <c r="CX20" s="628"/>
      <c r="CY20" s="629"/>
      <c r="CZ20" s="663">
        <v>100</v>
      </c>
      <c r="DA20" s="663"/>
      <c r="DB20" s="663"/>
      <c r="DC20" s="663"/>
      <c r="DD20" s="633">
        <v>971559</v>
      </c>
      <c r="DE20" s="628"/>
      <c r="DF20" s="628"/>
      <c r="DG20" s="628"/>
      <c r="DH20" s="628"/>
      <c r="DI20" s="628"/>
      <c r="DJ20" s="628"/>
      <c r="DK20" s="628"/>
      <c r="DL20" s="628"/>
      <c r="DM20" s="628"/>
      <c r="DN20" s="628"/>
      <c r="DO20" s="628"/>
      <c r="DP20" s="629"/>
      <c r="DQ20" s="633">
        <v>5825612</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3005762</v>
      </c>
      <c r="S21" s="628"/>
      <c r="T21" s="628"/>
      <c r="U21" s="628"/>
      <c r="V21" s="628"/>
      <c r="W21" s="628"/>
      <c r="X21" s="628"/>
      <c r="Y21" s="629"/>
      <c r="Z21" s="663">
        <v>29.4</v>
      </c>
      <c r="AA21" s="663"/>
      <c r="AB21" s="663"/>
      <c r="AC21" s="663"/>
      <c r="AD21" s="664">
        <v>2586929</v>
      </c>
      <c r="AE21" s="664"/>
      <c r="AF21" s="664"/>
      <c r="AG21" s="664"/>
      <c r="AH21" s="664"/>
      <c r="AI21" s="664"/>
      <c r="AJ21" s="664"/>
      <c r="AK21" s="664"/>
      <c r="AL21" s="630">
        <v>51.5</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t="s">
        <v>128</v>
      </c>
      <c r="BH21" s="628"/>
      <c r="BI21" s="628"/>
      <c r="BJ21" s="628"/>
      <c r="BK21" s="628"/>
      <c r="BL21" s="628"/>
      <c r="BM21" s="628"/>
      <c r="BN21" s="629"/>
      <c r="BO21" s="663" t="s">
        <v>128</v>
      </c>
      <c r="BP21" s="663"/>
      <c r="BQ21" s="663"/>
      <c r="BR21" s="663"/>
      <c r="BS21" s="664" t="s">
        <v>128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2586929</v>
      </c>
      <c r="S22" s="628"/>
      <c r="T22" s="628"/>
      <c r="U22" s="628"/>
      <c r="V22" s="628"/>
      <c r="W22" s="628"/>
      <c r="X22" s="628"/>
      <c r="Y22" s="629"/>
      <c r="Z22" s="663">
        <v>25.3</v>
      </c>
      <c r="AA22" s="663"/>
      <c r="AB22" s="663"/>
      <c r="AC22" s="663"/>
      <c r="AD22" s="664">
        <v>2586929</v>
      </c>
      <c r="AE22" s="664"/>
      <c r="AF22" s="664"/>
      <c r="AG22" s="664"/>
      <c r="AH22" s="664"/>
      <c r="AI22" s="664"/>
      <c r="AJ22" s="664"/>
      <c r="AK22" s="664"/>
      <c r="AL22" s="630">
        <v>51.5</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128</v>
      </c>
      <c r="BH22" s="628"/>
      <c r="BI22" s="628"/>
      <c r="BJ22" s="628"/>
      <c r="BK22" s="628"/>
      <c r="BL22" s="628"/>
      <c r="BM22" s="628"/>
      <c r="BN22" s="629"/>
      <c r="BO22" s="663" t="s">
        <v>128</v>
      </c>
      <c r="BP22" s="663"/>
      <c r="BQ22" s="663"/>
      <c r="BR22" s="663"/>
      <c r="BS22" s="664" t="s">
        <v>128</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418833</v>
      </c>
      <c r="S23" s="628"/>
      <c r="T23" s="628"/>
      <c r="U23" s="628"/>
      <c r="V23" s="628"/>
      <c r="W23" s="628"/>
      <c r="X23" s="628"/>
      <c r="Y23" s="629"/>
      <c r="Z23" s="663">
        <v>4.0999999999999996</v>
      </c>
      <c r="AA23" s="663"/>
      <c r="AB23" s="663"/>
      <c r="AC23" s="663"/>
      <c r="AD23" s="664" t="s">
        <v>128</v>
      </c>
      <c r="AE23" s="664"/>
      <c r="AF23" s="664"/>
      <c r="AG23" s="664"/>
      <c r="AH23" s="664"/>
      <c r="AI23" s="664"/>
      <c r="AJ23" s="664"/>
      <c r="AK23" s="664"/>
      <c r="AL23" s="630" t="s">
        <v>128</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274</v>
      </c>
      <c r="BH23" s="628"/>
      <c r="BI23" s="628"/>
      <c r="BJ23" s="628"/>
      <c r="BK23" s="628"/>
      <c r="BL23" s="628"/>
      <c r="BM23" s="628"/>
      <c r="BN23" s="629"/>
      <c r="BO23" s="663" t="s">
        <v>128</v>
      </c>
      <c r="BP23" s="663"/>
      <c r="BQ23" s="663"/>
      <c r="BR23" s="663"/>
      <c r="BS23" s="664" t="s">
        <v>128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t="s">
        <v>128</v>
      </c>
      <c r="S24" s="628"/>
      <c r="T24" s="628"/>
      <c r="U24" s="628"/>
      <c r="V24" s="628"/>
      <c r="W24" s="628"/>
      <c r="X24" s="628"/>
      <c r="Y24" s="629"/>
      <c r="Z24" s="663" t="s">
        <v>128</v>
      </c>
      <c r="AA24" s="663"/>
      <c r="AB24" s="663"/>
      <c r="AC24" s="663"/>
      <c r="AD24" s="664" t="s">
        <v>128</v>
      </c>
      <c r="AE24" s="664"/>
      <c r="AF24" s="664"/>
      <c r="AG24" s="664"/>
      <c r="AH24" s="664"/>
      <c r="AI24" s="664"/>
      <c r="AJ24" s="664"/>
      <c r="AK24" s="664"/>
      <c r="AL24" s="630" t="s">
        <v>128</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128</v>
      </c>
      <c r="BH24" s="628"/>
      <c r="BI24" s="628"/>
      <c r="BJ24" s="628"/>
      <c r="BK24" s="628"/>
      <c r="BL24" s="628"/>
      <c r="BM24" s="628"/>
      <c r="BN24" s="629"/>
      <c r="BO24" s="663" t="s">
        <v>128</v>
      </c>
      <c r="BP24" s="663"/>
      <c r="BQ24" s="663"/>
      <c r="BR24" s="663"/>
      <c r="BS24" s="664" t="s">
        <v>274</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3466615</v>
      </c>
      <c r="CS24" s="674"/>
      <c r="CT24" s="674"/>
      <c r="CU24" s="674"/>
      <c r="CV24" s="674"/>
      <c r="CW24" s="674"/>
      <c r="CX24" s="674"/>
      <c r="CY24" s="702"/>
      <c r="CZ24" s="703">
        <v>34.9</v>
      </c>
      <c r="DA24" s="686"/>
      <c r="DB24" s="686"/>
      <c r="DC24" s="705"/>
      <c r="DD24" s="701">
        <v>2353475</v>
      </c>
      <c r="DE24" s="674"/>
      <c r="DF24" s="674"/>
      <c r="DG24" s="674"/>
      <c r="DH24" s="674"/>
      <c r="DI24" s="674"/>
      <c r="DJ24" s="674"/>
      <c r="DK24" s="702"/>
      <c r="DL24" s="701">
        <v>2153783</v>
      </c>
      <c r="DM24" s="674"/>
      <c r="DN24" s="674"/>
      <c r="DO24" s="674"/>
      <c r="DP24" s="674"/>
      <c r="DQ24" s="674"/>
      <c r="DR24" s="674"/>
      <c r="DS24" s="674"/>
      <c r="DT24" s="674"/>
      <c r="DU24" s="674"/>
      <c r="DV24" s="702"/>
      <c r="DW24" s="703">
        <v>42.3</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5382376</v>
      </c>
      <c r="S25" s="628"/>
      <c r="T25" s="628"/>
      <c r="U25" s="628"/>
      <c r="V25" s="628"/>
      <c r="W25" s="628"/>
      <c r="X25" s="628"/>
      <c r="Y25" s="629"/>
      <c r="Z25" s="663">
        <v>52.6</v>
      </c>
      <c r="AA25" s="663"/>
      <c r="AB25" s="663"/>
      <c r="AC25" s="663"/>
      <c r="AD25" s="664">
        <v>4963543</v>
      </c>
      <c r="AE25" s="664"/>
      <c r="AF25" s="664"/>
      <c r="AG25" s="664"/>
      <c r="AH25" s="664"/>
      <c r="AI25" s="664"/>
      <c r="AJ25" s="664"/>
      <c r="AK25" s="664"/>
      <c r="AL25" s="630">
        <v>98.8</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175</v>
      </c>
      <c r="BH25" s="628"/>
      <c r="BI25" s="628"/>
      <c r="BJ25" s="628"/>
      <c r="BK25" s="628"/>
      <c r="BL25" s="628"/>
      <c r="BM25" s="628"/>
      <c r="BN25" s="629"/>
      <c r="BO25" s="663" t="s">
        <v>128</v>
      </c>
      <c r="BP25" s="663"/>
      <c r="BQ25" s="663"/>
      <c r="BR25" s="663"/>
      <c r="BS25" s="664" t="s">
        <v>128</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1524400</v>
      </c>
      <c r="CS25" s="636"/>
      <c r="CT25" s="636"/>
      <c r="CU25" s="636"/>
      <c r="CV25" s="636"/>
      <c r="CW25" s="636"/>
      <c r="CX25" s="636"/>
      <c r="CY25" s="637"/>
      <c r="CZ25" s="630">
        <v>15.3</v>
      </c>
      <c r="DA25" s="638"/>
      <c r="DB25" s="638"/>
      <c r="DC25" s="639"/>
      <c r="DD25" s="633">
        <v>1350902</v>
      </c>
      <c r="DE25" s="636"/>
      <c r="DF25" s="636"/>
      <c r="DG25" s="636"/>
      <c r="DH25" s="636"/>
      <c r="DI25" s="636"/>
      <c r="DJ25" s="636"/>
      <c r="DK25" s="637"/>
      <c r="DL25" s="633">
        <v>1152085</v>
      </c>
      <c r="DM25" s="636"/>
      <c r="DN25" s="636"/>
      <c r="DO25" s="636"/>
      <c r="DP25" s="636"/>
      <c r="DQ25" s="636"/>
      <c r="DR25" s="636"/>
      <c r="DS25" s="636"/>
      <c r="DT25" s="636"/>
      <c r="DU25" s="636"/>
      <c r="DV25" s="637"/>
      <c r="DW25" s="630">
        <v>22.6</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1669</v>
      </c>
      <c r="S26" s="628"/>
      <c r="T26" s="628"/>
      <c r="U26" s="628"/>
      <c r="V26" s="628"/>
      <c r="W26" s="628"/>
      <c r="X26" s="628"/>
      <c r="Y26" s="629"/>
      <c r="Z26" s="663">
        <v>0</v>
      </c>
      <c r="AA26" s="663"/>
      <c r="AB26" s="663"/>
      <c r="AC26" s="663"/>
      <c r="AD26" s="664">
        <v>1669</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128</v>
      </c>
      <c r="BH26" s="628"/>
      <c r="BI26" s="628"/>
      <c r="BJ26" s="628"/>
      <c r="BK26" s="628"/>
      <c r="BL26" s="628"/>
      <c r="BM26" s="628"/>
      <c r="BN26" s="629"/>
      <c r="BO26" s="663" t="s">
        <v>128</v>
      </c>
      <c r="BP26" s="663"/>
      <c r="BQ26" s="663"/>
      <c r="BR26" s="663"/>
      <c r="BS26" s="664" t="s">
        <v>128</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919919</v>
      </c>
      <c r="CS26" s="628"/>
      <c r="CT26" s="628"/>
      <c r="CU26" s="628"/>
      <c r="CV26" s="628"/>
      <c r="CW26" s="628"/>
      <c r="CX26" s="628"/>
      <c r="CY26" s="629"/>
      <c r="CZ26" s="630">
        <v>9.3000000000000007</v>
      </c>
      <c r="DA26" s="638"/>
      <c r="DB26" s="638"/>
      <c r="DC26" s="639"/>
      <c r="DD26" s="633">
        <v>787850</v>
      </c>
      <c r="DE26" s="628"/>
      <c r="DF26" s="628"/>
      <c r="DG26" s="628"/>
      <c r="DH26" s="628"/>
      <c r="DI26" s="628"/>
      <c r="DJ26" s="628"/>
      <c r="DK26" s="629"/>
      <c r="DL26" s="633" t="s">
        <v>128</v>
      </c>
      <c r="DM26" s="628"/>
      <c r="DN26" s="628"/>
      <c r="DO26" s="628"/>
      <c r="DP26" s="628"/>
      <c r="DQ26" s="628"/>
      <c r="DR26" s="628"/>
      <c r="DS26" s="628"/>
      <c r="DT26" s="628"/>
      <c r="DU26" s="628"/>
      <c r="DV26" s="629"/>
      <c r="DW26" s="630" t="s">
        <v>128</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79912</v>
      </c>
      <c r="S27" s="628"/>
      <c r="T27" s="628"/>
      <c r="U27" s="628"/>
      <c r="V27" s="628"/>
      <c r="W27" s="628"/>
      <c r="X27" s="628"/>
      <c r="Y27" s="629"/>
      <c r="Z27" s="663">
        <v>0.8</v>
      </c>
      <c r="AA27" s="663"/>
      <c r="AB27" s="663"/>
      <c r="AC27" s="663"/>
      <c r="AD27" s="664" t="s">
        <v>128</v>
      </c>
      <c r="AE27" s="664"/>
      <c r="AF27" s="664"/>
      <c r="AG27" s="664"/>
      <c r="AH27" s="664"/>
      <c r="AI27" s="664"/>
      <c r="AJ27" s="664"/>
      <c r="AK27" s="664"/>
      <c r="AL27" s="630" t="s">
        <v>128</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1802627</v>
      </c>
      <c r="BH27" s="628"/>
      <c r="BI27" s="628"/>
      <c r="BJ27" s="628"/>
      <c r="BK27" s="628"/>
      <c r="BL27" s="628"/>
      <c r="BM27" s="628"/>
      <c r="BN27" s="629"/>
      <c r="BO27" s="663">
        <v>100</v>
      </c>
      <c r="BP27" s="663"/>
      <c r="BQ27" s="663"/>
      <c r="BR27" s="663"/>
      <c r="BS27" s="664">
        <v>10612</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1263467</v>
      </c>
      <c r="CS27" s="636"/>
      <c r="CT27" s="636"/>
      <c r="CU27" s="636"/>
      <c r="CV27" s="636"/>
      <c r="CW27" s="636"/>
      <c r="CX27" s="636"/>
      <c r="CY27" s="637"/>
      <c r="CZ27" s="630">
        <v>12.7</v>
      </c>
      <c r="DA27" s="638"/>
      <c r="DB27" s="638"/>
      <c r="DC27" s="639"/>
      <c r="DD27" s="633">
        <v>329579</v>
      </c>
      <c r="DE27" s="636"/>
      <c r="DF27" s="636"/>
      <c r="DG27" s="636"/>
      <c r="DH27" s="636"/>
      <c r="DI27" s="636"/>
      <c r="DJ27" s="636"/>
      <c r="DK27" s="637"/>
      <c r="DL27" s="633">
        <v>328704</v>
      </c>
      <c r="DM27" s="636"/>
      <c r="DN27" s="636"/>
      <c r="DO27" s="636"/>
      <c r="DP27" s="636"/>
      <c r="DQ27" s="636"/>
      <c r="DR27" s="636"/>
      <c r="DS27" s="636"/>
      <c r="DT27" s="636"/>
      <c r="DU27" s="636"/>
      <c r="DV27" s="637"/>
      <c r="DW27" s="630">
        <v>6.5</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110063</v>
      </c>
      <c r="S28" s="628"/>
      <c r="T28" s="628"/>
      <c r="U28" s="628"/>
      <c r="V28" s="628"/>
      <c r="W28" s="628"/>
      <c r="X28" s="628"/>
      <c r="Y28" s="629"/>
      <c r="Z28" s="663">
        <v>1.1000000000000001</v>
      </c>
      <c r="AA28" s="663"/>
      <c r="AB28" s="663"/>
      <c r="AC28" s="663"/>
      <c r="AD28" s="664">
        <v>47479</v>
      </c>
      <c r="AE28" s="664"/>
      <c r="AF28" s="664"/>
      <c r="AG28" s="664"/>
      <c r="AH28" s="664"/>
      <c r="AI28" s="664"/>
      <c r="AJ28" s="664"/>
      <c r="AK28" s="664"/>
      <c r="AL28" s="630">
        <v>0.9</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678748</v>
      </c>
      <c r="CS28" s="628"/>
      <c r="CT28" s="628"/>
      <c r="CU28" s="628"/>
      <c r="CV28" s="628"/>
      <c r="CW28" s="628"/>
      <c r="CX28" s="628"/>
      <c r="CY28" s="629"/>
      <c r="CZ28" s="630">
        <v>6.8</v>
      </c>
      <c r="DA28" s="638"/>
      <c r="DB28" s="638"/>
      <c r="DC28" s="639"/>
      <c r="DD28" s="633">
        <v>672994</v>
      </c>
      <c r="DE28" s="628"/>
      <c r="DF28" s="628"/>
      <c r="DG28" s="628"/>
      <c r="DH28" s="628"/>
      <c r="DI28" s="628"/>
      <c r="DJ28" s="628"/>
      <c r="DK28" s="629"/>
      <c r="DL28" s="633">
        <v>672994</v>
      </c>
      <c r="DM28" s="628"/>
      <c r="DN28" s="628"/>
      <c r="DO28" s="628"/>
      <c r="DP28" s="628"/>
      <c r="DQ28" s="628"/>
      <c r="DR28" s="628"/>
      <c r="DS28" s="628"/>
      <c r="DT28" s="628"/>
      <c r="DU28" s="628"/>
      <c r="DV28" s="629"/>
      <c r="DW28" s="630">
        <v>13.2</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57451</v>
      </c>
      <c r="S29" s="628"/>
      <c r="T29" s="628"/>
      <c r="U29" s="628"/>
      <c r="V29" s="628"/>
      <c r="W29" s="628"/>
      <c r="X29" s="628"/>
      <c r="Y29" s="629"/>
      <c r="Z29" s="663">
        <v>0.6</v>
      </c>
      <c r="AA29" s="663"/>
      <c r="AB29" s="663"/>
      <c r="AC29" s="663"/>
      <c r="AD29" s="664" t="s">
        <v>128</v>
      </c>
      <c r="AE29" s="664"/>
      <c r="AF29" s="664"/>
      <c r="AG29" s="664"/>
      <c r="AH29" s="664"/>
      <c r="AI29" s="664"/>
      <c r="AJ29" s="664"/>
      <c r="AK29" s="664"/>
      <c r="AL29" s="630" t="s">
        <v>128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678639</v>
      </c>
      <c r="CS29" s="636"/>
      <c r="CT29" s="636"/>
      <c r="CU29" s="636"/>
      <c r="CV29" s="636"/>
      <c r="CW29" s="636"/>
      <c r="CX29" s="636"/>
      <c r="CY29" s="637"/>
      <c r="CZ29" s="630">
        <v>6.8</v>
      </c>
      <c r="DA29" s="638"/>
      <c r="DB29" s="638"/>
      <c r="DC29" s="639"/>
      <c r="DD29" s="633">
        <v>672885</v>
      </c>
      <c r="DE29" s="636"/>
      <c r="DF29" s="636"/>
      <c r="DG29" s="636"/>
      <c r="DH29" s="636"/>
      <c r="DI29" s="636"/>
      <c r="DJ29" s="636"/>
      <c r="DK29" s="637"/>
      <c r="DL29" s="633">
        <v>672885</v>
      </c>
      <c r="DM29" s="636"/>
      <c r="DN29" s="636"/>
      <c r="DO29" s="636"/>
      <c r="DP29" s="636"/>
      <c r="DQ29" s="636"/>
      <c r="DR29" s="636"/>
      <c r="DS29" s="636"/>
      <c r="DT29" s="636"/>
      <c r="DU29" s="636"/>
      <c r="DV29" s="637"/>
      <c r="DW29" s="630">
        <v>13.2</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1497926</v>
      </c>
      <c r="S30" s="628"/>
      <c r="T30" s="628"/>
      <c r="U30" s="628"/>
      <c r="V30" s="628"/>
      <c r="W30" s="628"/>
      <c r="X30" s="628"/>
      <c r="Y30" s="629"/>
      <c r="Z30" s="663">
        <v>14.6</v>
      </c>
      <c r="AA30" s="663"/>
      <c r="AB30" s="663"/>
      <c r="AC30" s="663"/>
      <c r="AD30" s="664" t="s">
        <v>128</v>
      </c>
      <c r="AE30" s="664"/>
      <c r="AF30" s="664"/>
      <c r="AG30" s="664"/>
      <c r="AH30" s="664"/>
      <c r="AI30" s="664"/>
      <c r="AJ30" s="664"/>
      <c r="AK30" s="664"/>
      <c r="AL30" s="630" t="s">
        <v>128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647894</v>
      </c>
      <c r="CS30" s="628"/>
      <c r="CT30" s="628"/>
      <c r="CU30" s="628"/>
      <c r="CV30" s="628"/>
      <c r="CW30" s="628"/>
      <c r="CX30" s="628"/>
      <c r="CY30" s="629"/>
      <c r="CZ30" s="630">
        <v>6.5</v>
      </c>
      <c r="DA30" s="638"/>
      <c r="DB30" s="638"/>
      <c r="DC30" s="639"/>
      <c r="DD30" s="633">
        <v>642985</v>
      </c>
      <c r="DE30" s="628"/>
      <c r="DF30" s="628"/>
      <c r="DG30" s="628"/>
      <c r="DH30" s="628"/>
      <c r="DI30" s="628"/>
      <c r="DJ30" s="628"/>
      <c r="DK30" s="629"/>
      <c r="DL30" s="633">
        <v>642985</v>
      </c>
      <c r="DM30" s="628"/>
      <c r="DN30" s="628"/>
      <c r="DO30" s="628"/>
      <c r="DP30" s="628"/>
      <c r="DQ30" s="628"/>
      <c r="DR30" s="628"/>
      <c r="DS30" s="628"/>
      <c r="DT30" s="628"/>
      <c r="DU30" s="628"/>
      <c r="DV30" s="629"/>
      <c r="DW30" s="630">
        <v>12.6</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t="s">
        <v>128</v>
      </c>
      <c r="S31" s="628"/>
      <c r="T31" s="628"/>
      <c r="U31" s="628"/>
      <c r="V31" s="628"/>
      <c r="W31" s="628"/>
      <c r="X31" s="628"/>
      <c r="Y31" s="629"/>
      <c r="Z31" s="663" t="s">
        <v>128</v>
      </c>
      <c r="AA31" s="663"/>
      <c r="AB31" s="663"/>
      <c r="AC31" s="663"/>
      <c r="AD31" s="664" t="s">
        <v>128</v>
      </c>
      <c r="AE31" s="664"/>
      <c r="AF31" s="664"/>
      <c r="AG31" s="664"/>
      <c r="AH31" s="664"/>
      <c r="AI31" s="664"/>
      <c r="AJ31" s="664"/>
      <c r="AK31" s="664"/>
      <c r="AL31" s="630" t="s">
        <v>128</v>
      </c>
      <c r="AM31" s="631"/>
      <c r="AN31" s="631"/>
      <c r="AO31" s="665"/>
      <c r="AP31" s="688" t="s">
        <v>315</v>
      </c>
      <c r="AQ31" s="689"/>
      <c r="AR31" s="689"/>
      <c r="AS31" s="689"/>
      <c r="AT31" s="690" t="s">
        <v>316</v>
      </c>
      <c r="AU31" s="218"/>
      <c r="AV31" s="218"/>
      <c r="AW31" s="218"/>
      <c r="AX31" s="676" t="s">
        <v>187</v>
      </c>
      <c r="AY31" s="677"/>
      <c r="AZ31" s="677"/>
      <c r="BA31" s="677"/>
      <c r="BB31" s="677"/>
      <c r="BC31" s="677"/>
      <c r="BD31" s="677"/>
      <c r="BE31" s="677"/>
      <c r="BF31" s="678"/>
      <c r="BG31" s="684">
        <v>98.9</v>
      </c>
      <c r="BH31" s="685"/>
      <c r="BI31" s="685"/>
      <c r="BJ31" s="685"/>
      <c r="BK31" s="685"/>
      <c r="BL31" s="685"/>
      <c r="BM31" s="686">
        <v>94.5</v>
      </c>
      <c r="BN31" s="685"/>
      <c r="BO31" s="685"/>
      <c r="BP31" s="685"/>
      <c r="BQ31" s="687"/>
      <c r="BR31" s="684">
        <v>98.8</v>
      </c>
      <c r="BS31" s="685"/>
      <c r="BT31" s="685"/>
      <c r="BU31" s="685"/>
      <c r="BV31" s="685"/>
      <c r="BW31" s="685"/>
      <c r="BX31" s="686">
        <v>94.6</v>
      </c>
      <c r="BY31" s="685"/>
      <c r="BZ31" s="685"/>
      <c r="CA31" s="685"/>
      <c r="CB31" s="687"/>
      <c r="CD31" s="642"/>
      <c r="CE31" s="643"/>
      <c r="CF31" s="624" t="s">
        <v>317</v>
      </c>
      <c r="CG31" s="625"/>
      <c r="CH31" s="625"/>
      <c r="CI31" s="625"/>
      <c r="CJ31" s="625"/>
      <c r="CK31" s="625"/>
      <c r="CL31" s="625"/>
      <c r="CM31" s="625"/>
      <c r="CN31" s="625"/>
      <c r="CO31" s="625"/>
      <c r="CP31" s="625"/>
      <c r="CQ31" s="626"/>
      <c r="CR31" s="627">
        <v>30745</v>
      </c>
      <c r="CS31" s="636"/>
      <c r="CT31" s="636"/>
      <c r="CU31" s="636"/>
      <c r="CV31" s="636"/>
      <c r="CW31" s="636"/>
      <c r="CX31" s="636"/>
      <c r="CY31" s="637"/>
      <c r="CZ31" s="630">
        <v>0.3</v>
      </c>
      <c r="DA31" s="638"/>
      <c r="DB31" s="638"/>
      <c r="DC31" s="639"/>
      <c r="DD31" s="633">
        <v>29900</v>
      </c>
      <c r="DE31" s="636"/>
      <c r="DF31" s="636"/>
      <c r="DG31" s="636"/>
      <c r="DH31" s="636"/>
      <c r="DI31" s="636"/>
      <c r="DJ31" s="636"/>
      <c r="DK31" s="637"/>
      <c r="DL31" s="633">
        <v>29900</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575269</v>
      </c>
      <c r="S32" s="628"/>
      <c r="T32" s="628"/>
      <c r="U32" s="628"/>
      <c r="V32" s="628"/>
      <c r="W32" s="628"/>
      <c r="X32" s="628"/>
      <c r="Y32" s="629"/>
      <c r="Z32" s="663">
        <v>5.6</v>
      </c>
      <c r="AA32" s="663"/>
      <c r="AB32" s="663"/>
      <c r="AC32" s="663"/>
      <c r="AD32" s="664" t="s">
        <v>128</v>
      </c>
      <c r="AE32" s="664"/>
      <c r="AF32" s="664"/>
      <c r="AG32" s="664"/>
      <c r="AH32" s="664"/>
      <c r="AI32" s="664"/>
      <c r="AJ32" s="664"/>
      <c r="AK32" s="664"/>
      <c r="AL32" s="630" t="s">
        <v>128</v>
      </c>
      <c r="AM32" s="631"/>
      <c r="AN32" s="631"/>
      <c r="AO32" s="665"/>
      <c r="AP32" s="666"/>
      <c r="AQ32" s="667"/>
      <c r="AR32" s="667"/>
      <c r="AS32" s="667"/>
      <c r="AT32" s="691"/>
      <c r="AU32" s="214" t="s">
        <v>319</v>
      </c>
      <c r="AX32" s="624" t="s">
        <v>320</v>
      </c>
      <c r="AY32" s="625"/>
      <c r="AZ32" s="625"/>
      <c r="BA32" s="625"/>
      <c r="BB32" s="625"/>
      <c r="BC32" s="625"/>
      <c r="BD32" s="625"/>
      <c r="BE32" s="625"/>
      <c r="BF32" s="626"/>
      <c r="BG32" s="683">
        <v>99.1</v>
      </c>
      <c r="BH32" s="636"/>
      <c r="BI32" s="636"/>
      <c r="BJ32" s="636"/>
      <c r="BK32" s="636"/>
      <c r="BL32" s="636"/>
      <c r="BM32" s="631">
        <v>95.7</v>
      </c>
      <c r="BN32" s="636"/>
      <c r="BO32" s="636"/>
      <c r="BP32" s="636"/>
      <c r="BQ32" s="661"/>
      <c r="BR32" s="683">
        <v>98.8</v>
      </c>
      <c r="BS32" s="636"/>
      <c r="BT32" s="636"/>
      <c r="BU32" s="636"/>
      <c r="BV32" s="636"/>
      <c r="BW32" s="636"/>
      <c r="BX32" s="631">
        <v>95.9</v>
      </c>
      <c r="BY32" s="636"/>
      <c r="BZ32" s="636"/>
      <c r="CA32" s="636"/>
      <c r="CB32" s="661"/>
      <c r="CD32" s="644"/>
      <c r="CE32" s="645"/>
      <c r="CF32" s="624" t="s">
        <v>321</v>
      </c>
      <c r="CG32" s="625"/>
      <c r="CH32" s="625"/>
      <c r="CI32" s="625"/>
      <c r="CJ32" s="625"/>
      <c r="CK32" s="625"/>
      <c r="CL32" s="625"/>
      <c r="CM32" s="625"/>
      <c r="CN32" s="625"/>
      <c r="CO32" s="625"/>
      <c r="CP32" s="625"/>
      <c r="CQ32" s="626"/>
      <c r="CR32" s="627">
        <v>109</v>
      </c>
      <c r="CS32" s="628"/>
      <c r="CT32" s="628"/>
      <c r="CU32" s="628"/>
      <c r="CV32" s="628"/>
      <c r="CW32" s="628"/>
      <c r="CX32" s="628"/>
      <c r="CY32" s="629"/>
      <c r="CZ32" s="630">
        <v>0</v>
      </c>
      <c r="DA32" s="638"/>
      <c r="DB32" s="638"/>
      <c r="DC32" s="639"/>
      <c r="DD32" s="633">
        <v>109</v>
      </c>
      <c r="DE32" s="628"/>
      <c r="DF32" s="628"/>
      <c r="DG32" s="628"/>
      <c r="DH32" s="628"/>
      <c r="DI32" s="628"/>
      <c r="DJ32" s="628"/>
      <c r="DK32" s="629"/>
      <c r="DL32" s="633">
        <v>109</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50195</v>
      </c>
      <c r="S33" s="628"/>
      <c r="T33" s="628"/>
      <c r="U33" s="628"/>
      <c r="V33" s="628"/>
      <c r="W33" s="628"/>
      <c r="X33" s="628"/>
      <c r="Y33" s="629"/>
      <c r="Z33" s="663">
        <v>0.5</v>
      </c>
      <c r="AA33" s="663"/>
      <c r="AB33" s="663"/>
      <c r="AC33" s="663"/>
      <c r="AD33" s="664">
        <v>6979</v>
      </c>
      <c r="AE33" s="664"/>
      <c r="AF33" s="664"/>
      <c r="AG33" s="664"/>
      <c r="AH33" s="664"/>
      <c r="AI33" s="664"/>
      <c r="AJ33" s="664"/>
      <c r="AK33" s="664"/>
      <c r="AL33" s="630">
        <v>0.1</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98.7</v>
      </c>
      <c r="BH33" s="612"/>
      <c r="BI33" s="612"/>
      <c r="BJ33" s="612"/>
      <c r="BK33" s="612"/>
      <c r="BL33" s="612"/>
      <c r="BM33" s="656">
        <v>92.6</v>
      </c>
      <c r="BN33" s="612"/>
      <c r="BO33" s="612"/>
      <c r="BP33" s="612"/>
      <c r="BQ33" s="650"/>
      <c r="BR33" s="682">
        <v>98.6</v>
      </c>
      <c r="BS33" s="612"/>
      <c r="BT33" s="612"/>
      <c r="BU33" s="612"/>
      <c r="BV33" s="612"/>
      <c r="BW33" s="612"/>
      <c r="BX33" s="656">
        <v>92.4</v>
      </c>
      <c r="BY33" s="612"/>
      <c r="BZ33" s="612"/>
      <c r="CA33" s="612"/>
      <c r="CB33" s="650"/>
      <c r="CD33" s="624" t="s">
        <v>324</v>
      </c>
      <c r="CE33" s="625"/>
      <c r="CF33" s="625"/>
      <c r="CG33" s="625"/>
      <c r="CH33" s="625"/>
      <c r="CI33" s="625"/>
      <c r="CJ33" s="625"/>
      <c r="CK33" s="625"/>
      <c r="CL33" s="625"/>
      <c r="CM33" s="625"/>
      <c r="CN33" s="625"/>
      <c r="CO33" s="625"/>
      <c r="CP33" s="625"/>
      <c r="CQ33" s="626"/>
      <c r="CR33" s="627">
        <v>5496865</v>
      </c>
      <c r="CS33" s="636"/>
      <c r="CT33" s="636"/>
      <c r="CU33" s="636"/>
      <c r="CV33" s="636"/>
      <c r="CW33" s="636"/>
      <c r="CX33" s="636"/>
      <c r="CY33" s="637"/>
      <c r="CZ33" s="630">
        <v>55.3</v>
      </c>
      <c r="DA33" s="638"/>
      <c r="DB33" s="638"/>
      <c r="DC33" s="639"/>
      <c r="DD33" s="633">
        <v>3344625</v>
      </c>
      <c r="DE33" s="636"/>
      <c r="DF33" s="636"/>
      <c r="DG33" s="636"/>
      <c r="DH33" s="636"/>
      <c r="DI33" s="636"/>
      <c r="DJ33" s="636"/>
      <c r="DK33" s="637"/>
      <c r="DL33" s="633">
        <v>2465496</v>
      </c>
      <c r="DM33" s="636"/>
      <c r="DN33" s="636"/>
      <c r="DO33" s="636"/>
      <c r="DP33" s="636"/>
      <c r="DQ33" s="636"/>
      <c r="DR33" s="636"/>
      <c r="DS33" s="636"/>
      <c r="DT33" s="636"/>
      <c r="DU33" s="636"/>
      <c r="DV33" s="637"/>
      <c r="DW33" s="630">
        <v>48.4</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122824</v>
      </c>
      <c r="S34" s="628"/>
      <c r="T34" s="628"/>
      <c r="U34" s="628"/>
      <c r="V34" s="628"/>
      <c r="W34" s="628"/>
      <c r="X34" s="628"/>
      <c r="Y34" s="629"/>
      <c r="Z34" s="663">
        <v>1.2</v>
      </c>
      <c r="AA34" s="663"/>
      <c r="AB34" s="663"/>
      <c r="AC34" s="663"/>
      <c r="AD34" s="664" t="s">
        <v>128</v>
      </c>
      <c r="AE34" s="664"/>
      <c r="AF34" s="664"/>
      <c r="AG34" s="664"/>
      <c r="AH34" s="664"/>
      <c r="AI34" s="664"/>
      <c r="AJ34" s="664"/>
      <c r="AK34" s="664"/>
      <c r="AL34" s="630" t="s">
        <v>128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1312865</v>
      </c>
      <c r="CS34" s="628"/>
      <c r="CT34" s="628"/>
      <c r="CU34" s="628"/>
      <c r="CV34" s="628"/>
      <c r="CW34" s="628"/>
      <c r="CX34" s="628"/>
      <c r="CY34" s="629"/>
      <c r="CZ34" s="630">
        <v>13.2</v>
      </c>
      <c r="DA34" s="638"/>
      <c r="DB34" s="638"/>
      <c r="DC34" s="639"/>
      <c r="DD34" s="633">
        <v>745192</v>
      </c>
      <c r="DE34" s="628"/>
      <c r="DF34" s="628"/>
      <c r="DG34" s="628"/>
      <c r="DH34" s="628"/>
      <c r="DI34" s="628"/>
      <c r="DJ34" s="628"/>
      <c r="DK34" s="629"/>
      <c r="DL34" s="633">
        <v>475541</v>
      </c>
      <c r="DM34" s="628"/>
      <c r="DN34" s="628"/>
      <c r="DO34" s="628"/>
      <c r="DP34" s="628"/>
      <c r="DQ34" s="628"/>
      <c r="DR34" s="628"/>
      <c r="DS34" s="628"/>
      <c r="DT34" s="628"/>
      <c r="DU34" s="628"/>
      <c r="DV34" s="629"/>
      <c r="DW34" s="630">
        <v>9.3000000000000007</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238216</v>
      </c>
      <c r="S35" s="628"/>
      <c r="T35" s="628"/>
      <c r="U35" s="628"/>
      <c r="V35" s="628"/>
      <c r="W35" s="628"/>
      <c r="X35" s="628"/>
      <c r="Y35" s="629"/>
      <c r="Z35" s="663">
        <v>2.2999999999999998</v>
      </c>
      <c r="AA35" s="663"/>
      <c r="AB35" s="663"/>
      <c r="AC35" s="663"/>
      <c r="AD35" s="664" t="s">
        <v>128</v>
      </c>
      <c r="AE35" s="664"/>
      <c r="AF35" s="664"/>
      <c r="AG35" s="664"/>
      <c r="AH35" s="664"/>
      <c r="AI35" s="664"/>
      <c r="AJ35" s="664"/>
      <c r="AK35" s="664"/>
      <c r="AL35" s="630" t="s">
        <v>128</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13263</v>
      </c>
      <c r="CS35" s="636"/>
      <c r="CT35" s="636"/>
      <c r="CU35" s="636"/>
      <c r="CV35" s="636"/>
      <c r="CW35" s="636"/>
      <c r="CX35" s="636"/>
      <c r="CY35" s="637"/>
      <c r="CZ35" s="630">
        <v>0.1</v>
      </c>
      <c r="DA35" s="638"/>
      <c r="DB35" s="638"/>
      <c r="DC35" s="639"/>
      <c r="DD35" s="633">
        <v>10133</v>
      </c>
      <c r="DE35" s="636"/>
      <c r="DF35" s="636"/>
      <c r="DG35" s="636"/>
      <c r="DH35" s="636"/>
      <c r="DI35" s="636"/>
      <c r="DJ35" s="636"/>
      <c r="DK35" s="637"/>
      <c r="DL35" s="633">
        <v>10133</v>
      </c>
      <c r="DM35" s="636"/>
      <c r="DN35" s="636"/>
      <c r="DO35" s="636"/>
      <c r="DP35" s="636"/>
      <c r="DQ35" s="636"/>
      <c r="DR35" s="636"/>
      <c r="DS35" s="636"/>
      <c r="DT35" s="636"/>
      <c r="DU35" s="636"/>
      <c r="DV35" s="637"/>
      <c r="DW35" s="630">
        <v>0.2</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654576</v>
      </c>
      <c r="S36" s="628"/>
      <c r="T36" s="628"/>
      <c r="U36" s="628"/>
      <c r="V36" s="628"/>
      <c r="W36" s="628"/>
      <c r="X36" s="628"/>
      <c r="Y36" s="629"/>
      <c r="Z36" s="663">
        <v>6.4</v>
      </c>
      <c r="AA36" s="663"/>
      <c r="AB36" s="663"/>
      <c r="AC36" s="663"/>
      <c r="AD36" s="664" t="s">
        <v>128</v>
      </c>
      <c r="AE36" s="664"/>
      <c r="AF36" s="664"/>
      <c r="AG36" s="664"/>
      <c r="AH36" s="664"/>
      <c r="AI36" s="664"/>
      <c r="AJ36" s="664"/>
      <c r="AK36" s="664"/>
      <c r="AL36" s="630" t="s">
        <v>128</v>
      </c>
      <c r="AM36" s="631"/>
      <c r="AN36" s="631"/>
      <c r="AO36" s="665"/>
      <c r="AP36" s="222"/>
      <c r="AQ36" s="670" t="s">
        <v>332</v>
      </c>
      <c r="AR36" s="671"/>
      <c r="AS36" s="671"/>
      <c r="AT36" s="671"/>
      <c r="AU36" s="671"/>
      <c r="AV36" s="671"/>
      <c r="AW36" s="671"/>
      <c r="AX36" s="671"/>
      <c r="AY36" s="672"/>
      <c r="AZ36" s="673">
        <v>1628213</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17720</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3043005</v>
      </c>
      <c r="CS36" s="628"/>
      <c r="CT36" s="628"/>
      <c r="CU36" s="628"/>
      <c r="CV36" s="628"/>
      <c r="CW36" s="628"/>
      <c r="CX36" s="628"/>
      <c r="CY36" s="629"/>
      <c r="CZ36" s="630">
        <v>30.6</v>
      </c>
      <c r="DA36" s="638"/>
      <c r="DB36" s="638"/>
      <c r="DC36" s="639"/>
      <c r="DD36" s="633">
        <v>1827005</v>
      </c>
      <c r="DE36" s="628"/>
      <c r="DF36" s="628"/>
      <c r="DG36" s="628"/>
      <c r="DH36" s="628"/>
      <c r="DI36" s="628"/>
      <c r="DJ36" s="628"/>
      <c r="DK36" s="629"/>
      <c r="DL36" s="633">
        <v>1392603</v>
      </c>
      <c r="DM36" s="628"/>
      <c r="DN36" s="628"/>
      <c r="DO36" s="628"/>
      <c r="DP36" s="628"/>
      <c r="DQ36" s="628"/>
      <c r="DR36" s="628"/>
      <c r="DS36" s="628"/>
      <c r="DT36" s="628"/>
      <c r="DU36" s="628"/>
      <c r="DV36" s="629"/>
      <c r="DW36" s="630">
        <v>27.3</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109953</v>
      </c>
      <c r="S37" s="628"/>
      <c r="T37" s="628"/>
      <c r="U37" s="628"/>
      <c r="V37" s="628"/>
      <c r="W37" s="628"/>
      <c r="X37" s="628"/>
      <c r="Y37" s="629"/>
      <c r="Z37" s="663">
        <v>1.1000000000000001</v>
      </c>
      <c r="AA37" s="663"/>
      <c r="AB37" s="663"/>
      <c r="AC37" s="663"/>
      <c r="AD37" s="664">
        <v>4295</v>
      </c>
      <c r="AE37" s="664"/>
      <c r="AF37" s="664"/>
      <c r="AG37" s="664"/>
      <c r="AH37" s="664"/>
      <c r="AI37" s="664"/>
      <c r="AJ37" s="664"/>
      <c r="AK37" s="664"/>
      <c r="AL37" s="630">
        <v>0.1</v>
      </c>
      <c r="AM37" s="631"/>
      <c r="AN37" s="631"/>
      <c r="AO37" s="665"/>
      <c r="AQ37" s="658" t="s">
        <v>336</v>
      </c>
      <c r="AR37" s="659"/>
      <c r="AS37" s="659"/>
      <c r="AT37" s="659"/>
      <c r="AU37" s="659"/>
      <c r="AV37" s="659"/>
      <c r="AW37" s="659"/>
      <c r="AX37" s="659"/>
      <c r="AY37" s="660"/>
      <c r="AZ37" s="627">
        <v>578821</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17720</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1714619</v>
      </c>
      <c r="CS37" s="636"/>
      <c r="CT37" s="636"/>
      <c r="CU37" s="636"/>
      <c r="CV37" s="636"/>
      <c r="CW37" s="636"/>
      <c r="CX37" s="636"/>
      <c r="CY37" s="637"/>
      <c r="CZ37" s="630">
        <v>17.3</v>
      </c>
      <c r="DA37" s="638"/>
      <c r="DB37" s="638"/>
      <c r="DC37" s="639"/>
      <c r="DD37" s="633">
        <v>664387</v>
      </c>
      <c r="DE37" s="636"/>
      <c r="DF37" s="636"/>
      <c r="DG37" s="636"/>
      <c r="DH37" s="636"/>
      <c r="DI37" s="636"/>
      <c r="DJ37" s="636"/>
      <c r="DK37" s="637"/>
      <c r="DL37" s="633">
        <v>639536</v>
      </c>
      <c r="DM37" s="636"/>
      <c r="DN37" s="636"/>
      <c r="DO37" s="636"/>
      <c r="DP37" s="636"/>
      <c r="DQ37" s="636"/>
      <c r="DR37" s="636"/>
      <c r="DS37" s="636"/>
      <c r="DT37" s="636"/>
      <c r="DU37" s="636"/>
      <c r="DV37" s="637"/>
      <c r="DW37" s="630">
        <v>12.6</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1345200</v>
      </c>
      <c r="S38" s="628"/>
      <c r="T38" s="628"/>
      <c r="U38" s="628"/>
      <c r="V38" s="628"/>
      <c r="W38" s="628"/>
      <c r="X38" s="628"/>
      <c r="Y38" s="629"/>
      <c r="Z38" s="663">
        <v>13.2</v>
      </c>
      <c r="AA38" s="663"/>
      <c r="AB38" s="663"/>
      <c r="AC38" s="663"/>
      <c r="AD38" s="664" t="s">
        <v>128</v>
      </c>
      <c r="AE38" s="664"/>
      <c r="AF38" s="664"/>
      <c r="AG38" s="664"/>
      <c r="AH38" s="664"/>
      <c r="AI38" s="664"/>
      <c r="AJ38" s="664"/>
      <c r="AK38" s="664"/>
      <c r="AL38" s="630" t="s">
        <v>128</v>
      </c>
      <c r="AM38" s="631"/>
      <c r="AN38" s="631"/>
      <c r="AO38" s="665"/>
      <c r="AQ38" s="658" t="s">
        <v>340</v>
      </c>
      <c r="AR38" s="659"/>
      <c r="AS38" s="659"/>
      <c r="AT38" s="659"/>
      <c r="AU38" s="659"/>
      <c r="AV38" s="659"/>
      <c r="AW38" s="659"/>
      <c r="AX38" s="659"/>
      <c r="AY38" s="660"/>
      <c r="AZ38" s="627">
        <v>240000</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2433</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751453</v>
      </c>
      <c r="CS38" s="628"/>
      <c r="CT38" s="628"/>
      <c r="CU38" s="628"/>
      <c r="CV38" s="628"/>
      <c r="CW38" s="628"/>
      <c r="CX38" s="628"/>
      <c r="CY38" s="629"/>
      <c r="CZ38" s="630">
        <v>7.6</v>
      </c>
      <c r="DA38" s="638"/>
      <c r="DB38" s="638"/>
      <c r="DC38" s="639"/>
      <c r="DD38" s="633">
        <v>589459</v>
      </c>
      <c r="DE38" s="628"/>
      <c r="DF38" s="628"/>
      <c r="DG38" s="628"/>
      <c r="DH38" s="628"/>
      <c r="DI38" s="628"/>
      <c r="DJ38" s="628"/>
      <c r="DK38" s="629"/>
      <c r="DL38" s="633">
        <v>587219</v>
      </c>
      <c r="DM38" s="628"/>
      <c r="DN38" s="628"/>
      <c r="DO38" s="628"/>
      <c r="DP38" s="628"/>
      <c r="DQ38" s="628"/>
      <c r="DR38" s="628"/>
      <c r="DS38" s="628"/>
      <c r="DT38" s="628"/>
      <c r="DU38" s="628"/>
      <c r="DV38" s="629"/>
      <c r="DW38" s="630">
        <v>11.5</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128</v>
      </c>
      <c r="S39" s="628"/>
      <c r="T39" s="628"/>
      <c r="U39" s="628"/>
      <c r="V39" s="628"/>
      <c r="W39" s="628"/>
      <c r="X39" s="628"/>
      <c r="Y39" s="629"/>
      <c r="Z39" s="663" t="s">
        <v>128</v>
      </c>
      <c r="AA39" s="663"/>
      <c r="AB39" s="663"/>
      <c r="AC39" s="663"/>
      <c r="AD39" s="664" t="s">
        <v>128</v>
      </c>
      <c r="AE39" s="664"/>
      <c r="AF39" s="664"/>
      <c r="AG39" s="664"/>
      <c r="AH39" s="664"/>
      <c r="AI39" s="664"/>
      <c r="AJ39" s="664"/>
      <c r="AK39" s="664"/>
      <c r="AL39" s="630" t="s">
        <v>128</v>
      </c>
      <c r="AM39" s="631"/>
      <c r="AN39" s="631"/>
      <c r="AO39" s="665"/>
      <c r="AQ39" s="658" t="s">
        <v>344</v>
      </c>
      <c r="AR39" s="659"/>
      <c r="AS39" s="659"/>
      <c r="AT39" s="659"/>
      <c r="AU39" s="659"/>
      <c r="AV39" s="659"/>
      <c r="AW39" s="659"/>
      <c r="AX39" s="659"/>
      <c r="AY39" s="660"/>
      <c r="AZ39" s="627">
        <v>57939</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3896</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354954</v>
      </c>
      <c r="CS39" s="636"/>
      <c r="CT39" s="636"/>
      <c r="CU39" s="636"/>
      <c r="CV39" s="636"/>
      <c r="CW39" s="636"/>
      <c r="CX39" s="636"/>
      <c r="CY39" s="637"/>
      <c r="CZ39" s="630">
        <v>3.6</v>
      </c>
      <c r="DA39" s="638"/>
      <c r="DB39" s="638"/>
      <c r="DC39" s="639"/>
      <c r="DD39" s="633">
        <v>172836</v>
      </c>
      <c r="DE39" s="636"/>
      <c r="DF39" s="636"/>
      <c r="DG39" s="636"/>
      <c r="DH39" s="636"/>
      <c r="DI39" s="636"/>
      <c r="DJ39" s="636"/>
      <c r="DK39" s="637"/>
      <c r="DL39" s="633" t="s">
        <v>128</v>
      </c>
      <c r="DM39" s="636"/>
      <c r="DN39" s="636"/>
      <c r="DO39" s="636"/>
      <c r="DP39" s="636"/>
      <c r="DQ39" s="636"/>
      <c r="DR39" s="636"/>
      <c r="DS39" s="636"/>
      <c r="DT39" s="636"/>
      <c r="DU39" s="636"/>
      <c r="DV39" s="637"/>
      <c r="DW39" s="630" t="s">
        <v>128</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70900</v>
      </c>
      <c r="S40" s="628"/>
      <c r="T40" s="628"/>
      <c r="U40" s="628"/>
      <c r="V40" s="628"/>
      <c r="W40" s="628"/>
      <c r="X40" s="628"/>
      <c r="Y40" s="629"/>
      <c r="Z40" s="663">
        <v>0.7</v>
      </c>
      <c r="AA40" s="663"/>
      <c r="AB40" s="663"/>
      <c r="AC40" s="663"/>
      <c r="AD40" s="664" t="s">
        <v>128</v>
      </c>
      <c r="AE40" s="664"/>
      <c r="AF40" s="664"/>
      <c r="AG40" s="664"/>
      <c r="AH40" s="664"/>
      <c r="AI40" s="664"/>
      <c r="AJ40" s="664"/>
      <c r="AK40" s="664"/>
      <c r="AL40" s="630" t="s">
        <v>128</v>
      </c>
      <c r="AM40" s="631"/>
      <c r="AN40" s="631"/>
      <c r="AO40" s="665"/>
      <c r="AQ40" s="658" t="s">
        <v>348</v>
      </c>
      <c r="AR40" s="659"/>
      <c r="AS40" s="659"/>
      <c r="AT40" s="659"/>
      <c r="AU40" s="659"/>
      <c r="AV40" s="659"/>
      <c r="AW40" s="659"/>
      <c r="AX40" s="659"/>
      <c r="AY40" s="660"/>
      <c r="AZ40" s="627" t="s">
        <v>128</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99</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21325</v>
      </c>
      <c r="CS40" s="628"/>
      <c r="CT40" s="628"/>
      <c r="CU40" s="628"/>
      <c r="CV40" s="628"/>
      <c r="CW40" s="628"/>
      <c r="CX40" s="628"/>
      <c r="CY40" s="629"/>
      <c r="CZ40" s="630">
        <v>0.2</v>
      </c>
      <c r="DA40" s="638"/>
      <c r="DB40" s="638"/>
      <c r="DC40" s="639"/>
      <c r="DD40" s="633" t="s">
        <v>128</v>
      </c>
      <c r="DE40" s="628"/>
      <c r="DF40" s="628"/>
      <c r="DG40" s="628"/>
      <c r="DH40" s="628"/>
      <c r="DI40" s="628"/>
      <c r="DJ40" s="628"/>
      <c r="DK40" s="629"/>
      <c r="DL40" s="633" t="s">
        <v>274</v>
      </c>
      <c r="DM40" s="628"/>
      <c r="DN40" s="628"/>
      <c r="DO40" s="628"/>
      <c r="DP40" s="628"/>
      <c r="DQ40" s="628"/>
      <c r="DR40" s="628"/>
      <c r="DS40" s="628"/>
      <c r="DT40" s="628"/>
      <c r="DU40" s="628"/>
      <c r="DV40" s="629"/>
      <c r="DW40" s="630" t="s">
        <v>128</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10225630</v>
      </c>
      <c r="S41" s="649"/>
      <c r="T41" s="649"/>
      <c r="U41" s="649"/>
      <c r="V41" s="649"/>
      <c r="W41" s="649"/>
      <c r="X41" s="649"/>
      <c r="Y41" s="653"/>
      <c r="Z41" s="654">
        <v>100</v>
      </c>
      <c r="AA41" s="654"/>
      <c r="AB41" s="654"/>
      <c r="AC41" s="654"/>
      <c r="AD41" s="655">
        <v>5023965</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151826</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128</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128</v>
      </c>
      <c r="CS41" s="636"/>
      <c r="CT41" s="636"/>
      <c r="CU41" s="636"/>
      <c r="CV41" s="636"/>
      <c r="CW41" s="636"/>
      <c r="CX41" s="636"/>
      <c r="CY41" s="637"/>
      <c r="CZ41" s="630" t="s">
        <v>128</v>
      </c>
      <c r="DA41" s="638"/>
      <c r="DB41" s="638"/>
      <c r="DC41" s="639"/>
      <c r="DD41" s="633" t="s">
        <v>128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599627</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349</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975806</v>
      </c>
      <c r="CS42" s="636"/>
      <c r="CT42" s="636"/>
      <c r="CU42" s="636"/>
      <c r="CV42" s="636"/>
      <c r="CW42" s="636"/>
      <c r="CX42" s="636"/>
      <c r="CY42" s="637"/>
      <c r="CZ42" s="630">
        <v>9.8000000000000007</v>
      </c>
      <c r="DA42" s="638"/>
      <c r="DB42" s="638"/>
      <c r="DC42" s="639"/>
      <c r="DD42" s="633">
        <v>127512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21814</v>
      </c>
      <c r="CS43" s="636"/>
      <c r="CT43" s="636"/>
      <c r="CU43" s="636"/>
      <c r="CV43" s="636"/>
      <c r="CW43" s="636"/>
      <c r="CX43" s="636"/>
      <c r="CY43" s="637"/>
      <c r="CZ43" s="630">
        <v>0.2</v>
      </c>
      <c r="DA43" s="638"/>
      <c r="DB43" s="638"/>
      <c r="DC43" s="639"/>
      <c r="DD43" s="633">
        <v>21814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971559</v>
      </c>
      <c r="CS44" s="628"/>
      <c r="CT44" s="628"/>
      <c r="CU44" s="628"/>
      <c r="CV44" s="628"/>
      <c r="CW44" s="628"/>
      <c r="CX44" s="628"/>
      <c r="CY44" s="629"/>
      <c r="CZ44" s="630">
        <v>9.8000000000000007</v>
      </c>
      <c r="DA44" s="631"/>
      <c r="DB44" s="631"/>
      <c r="DC44" s="632"/>
      <c r="DD44" s="633">
        <v>124065</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139220</v>
      </c>
      <c r="CS45" s="636"/>
      <c r="CT45" s="636"/>
      <c r="CU45" s="636"/>
      <c r="CV45" s="636"/>
      <c r="CW45" s="636"/>
      <c r="CX45" s="636"/>
      <c r="CY45" s="637"/>
      <c r="CZ45" s="630">
        <v>1.4</v>
      </c>
      <c r="DA45" s="638"/>
      <c r="DB45" s="638"/>
      <c r="DC45" s="639"/>
      <c r="DD45" s="633">
        <v>11380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832339</v>
      </c>
      <c r="CS46" s="628"/>
      <c r="CT46" s="628"/>
      <c r="CU46" s="628"/>
      <c r="CV46" s="628"/>
      <c r="CW46" s="628"/>
      <c r="CX46" s="628"/>
      <c r="CY46" s="629"/>
      <c r="CZ46" s="630">
        <v>8.4</v>
      </c>
      <c r="DA46" s="631"/>
      <c r="DB46" s="631"/>
      <c r="DC46" s="632"/>
      <c r="DD46" s="633">
        <v>112685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v>4247</v>
      </c>
      <c r="CS47" s="636"/>
      <c r="CT47" s="636"/>
      <c r="CU47" s="636"/>
      <c r="CV47" s="636"/>
      <c r="CW47" s="636"/>
      <c r="CX47" s="636"/>
      <c r="CY47" s="637"/>
      <c r="CZ47" s="630">
        <v>0</v>
      </c>
      <c r="DA47" s="638"/>
      <c r="DB47" s="638"/>
      <c r="DC47" s="639"/>
      <c r="DD47" s="633">
        <v>3447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274</v>
      </c>
      <c r="CS48" s="628"/>
      <c r="CT48" s="628"/>
      <c r="CU48" s="628"/>
      <c r="CV48" s="628"/>
      <c r="CW48" s="628"/>
      <c r="CX48" s="628"/>
      <c r="CY48" s="629"/>
      <c r="CZ48" s="630" t="s">
        <v>128</v>
      </c>
      <c r="DA48" s="631"/>
      <c r="DB48" s="631"/>
      <c r="DC48" s="632"/>
      <c r="DD48" s="633" t="s">
        <v>128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9939286</v>
      </c>
      <c r="CS49" s="612"/>
      <c r="CT49" s="612"/>
      <c r="CU49" s="612"/>
      <c r="CV49" s="612"/>
      <c r="CW49" s="612"/>
      <c r="CX49" s="612"/>
      <c r="CY49" s="613"/>
      <c r="CZ49" s="614">
        <v>100</v>
      </c>
      <c r="DA49" s="615"/>
      <c r="DB49" s="615"/>
      <c r="DC49" s="616"/>
      <c r="DD49" s="617">
        <v>5825612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tsgWWOpaVVHJWfasgZjqRT40lUZJPaG4J23ziZF/ivbP9BFgcH/TXaXkQzdLWf5tMLegyAA6Q0YX7ilF+50mw==" saltValue="wXnsc5mES+sC7FRzLHHk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087">
        <v>10128</v>
      </c>
      <c r="R7" s="1088"/>
      <c r="S7" s="1088"/>
      <c r="T7" s="1088"/>
      <c r="U7" s="1088"/>
      <c r="V7" s="1088">
        <v>9844</v>
      </c>
      <c r="W7" s="1088"/>
      <c r="X7" s="1088"/>
      <c r="Y7" s="1088"/>
      <c r="Z7" s="1088"/>
      <c r="AA7" s="1088">
        <v>284</v>
      </c>
      <c r="AB7" s="1088"/>
      <c r="AC7" s="1088"/>
      <c r="AD7" s="1088"/>
      <c r="AE7" s="1089"/>
      <c r="AF7" s="1090">
        <v>202</v>
      </c>
      <c r="AG7" s="1091"/>
      <c r="AH7" s="1091"/>
      <c r="AI7" s="1091"/>
      <c r="AJ7" s="1092"/>
      <c r="AK7" s="1093">
        <v>1</v>
      </c>
      <c r="AL7" s="1094"/>
      <c r="AM7" s="1094"/>
      <c r="AN7" s="1094"/>
      <c r="AO7" s="1094"/>
      <c r="AP7" s="1094">
        <v>6762</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589</v>
      </c>
      <c r="BT7" s="1098"/>
      <c r="BU7" s="1098"/>
      <c r="BV7" s="1098"/>
      <c r="BW7" s="1098"/>
      <c r="BX7" s="1098"/>
      <c r="BY7" s="1098"/>
      <c r="BZ7" s="1098"/>
      <c r="CA7" s="1098"/>
      <c r="CB7" s="1098"/>
      <c r="CC7" s="1098"/>
      <c r="CD7" s="1098"/>
      <c r="CE7" s="1098"/>
      <c r="CF7" s="1098"/>
      <c r="CG7" s="1099"/>
      <c r="CH7" s="1084">
        <v>3</v>
      </c>
      <c r="CI7" s="1085"/>
      <c r="CJ7" s="1085"/>
      <c r="CK7" s="1085"/>
      <c r="CL7" s="1086"/>
      <c r="CM7" s="1084">
        <v>-17</v>
      </c>
      <c r="CN7" s="1085"/>
      <c r="CO7" s="1085"/>
      <c r="CP7" s="1085"/>
      <c r="CQ7" s="1086"/>
      <c r="CR7" s="1084">
        <v>5</v>
      </c>
      <c r="CS7" s="1085"/>
      <c r="CT7" s="1085"/>
      <c r="CU7" s="1085"/>
      <c r="CV7" s="1086"/>
      <c r="CW7" s="1084" t="s">
        <v>588</v>
      </c>
      <c r="CX7" s="1085"/>
      <c r="CY7" s="1085"/>
      <c r="CZ7" s="1085"/>
      <c r="DA7" s="1086"/>
      <c r="DB7" s="1084">
        <v>423</v>
      </c>
      <c r="DC7" s="1085"/>
      <c r="DD7" s="1085"/>
      <c r="DE7" s="1085"/>
      <c r="DF7" s="1086"/>
      <c r="DG7" s="1084" t="s">
        <v>588</v>
      </c>
      <c r="DH7" s="1085"/>
      <c r="DI7" s="1085"/>
      <c r="DJ7" s="1085"/>
      <c r="DK7" s="1086"/>
      <c r="DL7" s="1084" t="s">
        <v>588</v>
      </c>
      <c r="DM7" s="1085"/>
      <c r="DN7" s="1085"/>
      <c r="DO7" s="1085"/>
      <c r="DP7" s="1086"/>
      <c r="DQ7" s="1084" t="s">
        <v>588</v>
      </c>
      <c r="DR7" s="1085"/>
      <c r="DS7" s="1085"/>
      <c r="DT7" s="1085"/>
      <c r="DU7" s="1086"/>
      <c r="DV7" s="1097"/>
      <c r="DW7" s="1098"/>
      <c r="DX7" s="1098"/>
      <c r="DY7" s="1098"/>
      <c r="DZ7" s="1112"/>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24</v>
      </c>
      <c r="R8" s="1039"/>
      <c r="S8" s="1039"/>
      <c r="T8" s="1039"/>
      <c r="U8" s="1039"/>
      <c r="V8" s="1039">
        <v>24</v>
      </c>
      <c r="W8" s="1039"/>
      <c r="X8" s="1039"/>
      <c r="Y8" s="1039"/>
      <c r="Z8" s="1039"/>
      <c r="AA8" s="1039">
        <v>0</v>
      </c>
      <c r="AB8" s="1039"/>
      <c r="AC8" s="1039"/>
      <c r="AD8" s="1039"/>
      <c r="AE8" s="1040"/>
      <c r="AF8" s="1035" t="s">
        <v>393</v>
      </c>
      <c r="AG8" s="1036"/>
      <c r="AH8" s="1036"/>
      <c r="AI8" s="1036"/>
      <c r="AJ8" s="1037"/>
      <c r="AK8" s="1080" t="s">
        <v>587</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7</v>
      </c>
      <c r="CI8" s="990"/>
      <c r="CJ8" s="990"/>
      <c r="CK8" s="990"/>
      <c r="CL8" s="991"/>
      <c r="CM8" s="989">
        <v>170</v>
      </c>
      <c r="CN8" s="990"/>
      <c r="CO8" s="990"/>
      <c r="CP8" s="990"/>
      <c r="CQ8" s="991"/>
      <c r="CR8" s="989">
        <v>15</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8</v>
      </c>
      <c r="R9" s="1039"/>
      <c r="S9" s="1039"/>
      <c r="T9" s="1039"/>
      <c r="U9" s="1039"/>
      <c r="V9" s="1039">
        <v>5</v>
      </c>
      <c r="W9" s="1039"/>
      <c r="X9" s="1039"/>
      <c r="Y9" s="1039"/>
      <c r="Z9" s="1039"/>
      <c r="AA9" s="1039">
        <v>3</v>
      </c>
      <c r="AB9" s="1039"/>
      <c r="AC9" s="1039"/>
      <c r="AD9" s="1039"/>
      <c r="AE9" s="1040"/>
      <c r="AF9" s="1035">
        <v>3</v>
      </c>
      <c r="AG9" s="1036"/>
      <c r="AH9" s="1036"/>
      <c r="AI9" s="1036"/>
      <c r="AJ9" s="1037"/>
      <c r="AK9" s="1080" t="s">
        <v>587</v>
      </c>
      <c r="AL9" s="1081"/>
      <c r="AM9" s="1081"/>
      <c r="AN9" s="1081"/>
      <c r="AO9" s="1081"/>
      <c r="AP9" s="1081" t="s">
        <v>587</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395</v>
      </c>
      <c r="C10" s="1031"/>
      <c r="D10" s="1031"/>
      <c r="E10" s="1031"/>
      <c r="F10" s="1031"/>
      <c r="G10" s="1031"/>
      <c r="H10" s="1031"/>
      <c r="I10" s="1031"/>
      <c r="J10" s="1031"/>
      <c r="K10" s="1031"/>
      <c r="L10" s="1031"/>
      <c r="M10" s="1031"/>
      <c r="N10" s="1031"/>
      <c r="O10" s="1031"/>
      <c r="P10" s="1032"/>
      <c r="Q10" s="1038">
        <v>473</v>
      </c>
      <c r="R10" s="1039"/>
      <c r="S10" s="1039"/>
      <c r="T10" s="1039"/>
      <c r="U10" s="1039"/>
      <c r="V10" s="1039">
        <v>473</v>
      </c>
      <c r="W10" s="1039"/>
      <c r="X10" s="1039"/>
      <c r="Y10" s="1039"/>
      <c r="Z10" s="1039"/>
      <c r="AA10" s="1039">
        <v>0</v>
      </c>
      <c r="AB10" s="1039"/>
      <c r="AC10" s="1039"/>
      <c r="AD10" s="1039"/>
      <c r="AE10" s="1040"/>
      <c r="AF10" s="1035">
        <v>0</v>
      </c>
      <c r="AG10" s="1036"/>
      <c r="AH10" s="1036"/>
      <c r="AI10" s="1036"/>
      <c r="AJ10" s="1037"/>
      <c r="AK10" s="1080">
        <v>5</v>
      </c>
      <c r="AL10" s="1081"/>
      <c r="AM10" s="1081"/>
      <c r="AN10" s="1081"/>
      <c r="AO10" s="1081"/>
      <c r="AP10" s="1081">
        <v>66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f>SUM(Q7:U22)</f>
        <v>10633</v>
      </c>
      <c r="R23" s="1061"/>
      <c r="S23" s="1061"/>
      <c r="T23" s="1061"/>
      <c r="U23" s="1061"/>
      <c r="V23" s="1061">
        <f t="shared" ref="V23" si="0">SUM(V7:Z22)</f>
        <v>10346</v>
      </c>
      <c r="W23" s="1061"/>
      <c r="X23" s="1061"/>
      <c r="Y23" s="1061"/>
      <c r="Z23" s="1061"/>
      <c r="AA23" s="1061">
        <f t="shared" ref="AA23" si="1">SUM(AA7:AE22)</f>
        <v>287</v>
      </c>
      <c r="AB23" s="1061"/>
      <c r="AC23" s="1061"/>
      <c r="AD23" s="1061"/>
      <c r="AE23" s="1068"/>
      <c r="AF23" s="1069">
        <v>204</v>
      </c>
      <c r="AG23" s="1061"/>
      <c r="AH23" s="1061"/>
      <c r="AI23" s="1061"/>
      <c r="AJ23" s="1070"/>
      <c r="AK23" s="1071"/>
      <c r="AL23" s="1072"/>
      <c r="AM23" s="1072"/>
      <c r="AN23" s="1072"/>
      <c r="AO23" s="1072"/>
      <c r="AP23" s="1061">
        <f>SUM(AP7:AT22)</f>
        <v>6828</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1997</v>
      </c>
      <c r="R28" s="1051"/>
      <c r="S28" s="1051"/>
      <c r="T28" s="1051"/>
      <c r="U28" s="1051"/>
      <c r="V28" s="1051">
        <v>1979</v>
      </c>
      <c r="W28" s="1051"/>
      <c r="X28" s="1051"/>
      <c r="Y28" s="1051"/>
      <c r="Z28" s="1051"/>
      <c r="AA28" s="1051">
        <v>18</v>
      </c>
      <c r="AB28" s="1051"/>
      <c r="AC28" s="1051"/>
      <c r="AD28" s="1051"/>
      <c r="AE28" s="1052"/>
      <c r="AF28" s="1053">
        <v>18</v>
      </c>
      <c r="AG28" s="1051"/>
      <c r="AH28" s="1051"/>
      <c r="AI28" s="1051"/>
      <c r="AJ28" s="1054"/>
      <c r="AK28" s="1042">
        <v>137</v>
      </c>
      <c r="AL28" s="1043"/>
      <c r="AM28" s="1043"/>
      <c r="AN28" s="1043"/>
      <c r="AO28" s="1043"/>
      <c r="AP28" s="1043" t="s">
        <v>587</v>
      </c>
      <c r="AQ28" s="1043"/>
      <c r="AR28" s="1043"/>
      <c r="AS28" s="1043"/>
      <c r="AT28" s="1043"/>
      <c r="AU28" s="1043" t="s">
        <v>587</v>
      </c>
      <c r="AV28" s="1043"/>
      <c r="AW28" s="1043"/>
      <c r="AX28" s="1043"/>
      <c r="AY28" s="1043"/>
      <c r="AZ28" s="1044" t="s">
        <v>587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1811</v>
      </c>
      <c r="R29" s="1039"/>
      <c r="S29" s="1039"/>
      <c r="T29" s="1039"/>
      <c r="U29" s="1039"/>
      <c r="V29" s="1039">
        <v>1776</v>
      </c>
      <c r="W29" s="1039"/>
      <c r="X29" s="1039"/>
      <c r="Y29" s="1039"/>
      <c r="Z29" s="1039"/>
      <c r="AA29" s="1039">
        <v>35</v>
      </c>
      <c r="AB29" s="1039"/>
      <c r="AC29" s="1039"/>
      <c r="AD29" s="1039"/>
      <c r="AE29" s="1040"/>
      <c r="AF29" s="1035">
        <v>35</v>
      </c>
      <c r="AG29" s="1036"/>
      <c r="AH29" s="1036"/>
      <c r="AI29" s="1036"/>
      <c r="AJ29" s="1037"/>
      <c r="AK29" s="980">
        <v>264</v>
      </c>
      <c r="AL29" s="971"/>
      <c r="AM29" s="971"/>
      <c r="AN29" s="971"/>
      <c r="AO29" s="971"/>
      <c r="AP29" s="971" t="s">
        <v>587</v>
      </c>
      <c r="AQ29" s="971"/>
      <c r="AR29" s="971"/>
      <c r="AS29" s="971"/>
      <c r="AT29" s="971"/>
      <c r="AU29" s="971" t="s">
        <v>587</v>
      </c>
      <c r="AV29" s="971"/>
      <c r="AW29" s="971"/>
      <c r="AX29" s="971"/>
      <c r="AY29" s="971"/>
      <c r="AZ29" s="1041" t="s">
        <v>587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266</v>
      </c>
      <c r="R30" s="1039"/>
      <c r="S30" s="1039"/>
      <c r="T30" s="1039"/>
      <c r="U30" s="1039"/>
      <c r="V30" s="1039">
        <v>265</v>
      </c>
      <c r="W30" s="1039"/>
      <c r="X30" s="1039"/>
      <c r="Y30" s="1039"/>
      <c r="Z30" s="1039"/>
      <c r="AA30" s="1039">
        <v>1</v>
      </c>
      <c r="AB30" s="1039"/>
      <c r="AC30" s="1039"/>
      <c r="AD30" s="1039"/>
      <c r="AE30" s="1040"/>
      <c r="AF30" s="1035">
        <v>1</v>
      </c>
      <c r="AG30" s="1036"/>
      <c r="AH30" s="1036"/>
      <c r="AI30" s="1036"/>
      <c r="AJ30" s="1037"/>
      <c r="AK30" s="980">
        <v>73</v>
      </c>
      <c r="AL30" s="971"/>
      <c r="AM30" s="971"/>
      <c r="AN30" s="971"/>
      <c r="AO30" s="971"/>
      <c r="AP30" s="971" t="s">
        <v>587</v>
      </c>
      <c r="AQ30" s="971"/>
      <c r="AR30" s="971"/>
      <c r="AS30" s="971"/>
      <c r="AT30" s="971"/>
      <c r="AU30" s="971" t="s">
        <v>587</v>
      </c>
      <c r="AV30" s="971"/>
      <c r="AW30" s="971"/>
      <c r="AX30" s="971"/>
      <c r="AY30" s="971"/>
      <c r="AZ30" s="1041" t="s">
        <v>587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516</v>
      </c>
      <c r="R31" s="1039"/>
      <c r="S31" s="1039"/>
      <c r="T31" s="1039"/>
      <c r="U31" s="1039"/>
      <c r="V31" s="1039">
        <v>512</v>
      </c>
      <c r="W31" s="1039"/>
      <c r="X31" s="1039"/>
      <c r="Y31" s="1039"/>
      <c r="Z31" s="1039"/>
      <c r="AA31" s="1039">
        <v>4</v>
      </c>
      <c r="AB31" s="1039"/>
      <c r="AC31" s="1039"/>
      <c r="AD31" s="1039"/>
      <c r="AE31" s="1040"/>
      <c r="AF31" s="1035">
        <v>1233</v>
      </c>
      <c r="AG31" s="1036"/>
      <c r="AH31" s="1036"/>
      <c r="AI31" s="1036"/>
      <c r="AJ31" s="1037"/>
      <c r="AK31" s="980">
        <v>58</v>
      </c>
      <c r="AL31" s="971"/>
      <c r="AM31" s="971"/>
      <c r="AN31" s="971"/>
      <c r="AO31" s="971"/>
      <c r="AP31" s="971">
        <v>1345</v>
      </c>
      <c r="AQ31" s="971"/>
      <c r="AR31" s="971"/>
      <c r="AS31" s="971"/>
      <c r="AT31" s="971"/>
      <c r="AU31" s="971" t="s">
        <v>587</v>
      </c>
      <c r="AV31" s="971"/>
      <c r="AW31" s="971"/>
      <c r="AX31" s="971"/>
      <c r="AY31" s="971"/>
      <c r="AZ31" s="1041" t="s">
        <v>587</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565</v>
      </c>
      <c r="R32" s="1039"/>
      <c r="S32" s="1039"/>
      <c r="T32" s="1039"/>
      <c r="U32" s="1039"/>
      <c r="V32" s="1039">
        <v>558</v>
      </c>
      <c r="W32" s="1039"/>
      <c r="X32" s="1039"/>
      <c r="Y32" s="1039"/>
      <c r="Z32" s="1039"/>
      <c r="AA32" s="1039">
        <v>7</v>
      </c>
      <c r="AB32" s="1039"/>
      <c r="AC32" s="1039"/>
      <c r="AD32" s="1039"/>
      <c r="AE32" s="1040"/>
      <c r="AF32" s="1035">
        <v>111</v>
      </c>
      <c r="AG32" s="1036"/>
      <c r="AH32" s="1036"/>
      <c r="AI32" s="1036"/>
      <c r="AJ32" s="1037"/>
      <c r="AK32" s="980">
        <v>240</v>
      </c>
      <c r="AL32" s="971"/>
      <c r="AM32" s="971"/>
      <c r="AN32" s="971"/>
      <c r="AO32" s="971"/>
      <c r="AP32" s="971">
        <v>4864</v>
      </c>
      <c r="AQ32" s="971"/>
      <c r="AR32" s="971"/>
      <c r="AS32" s="971"/>
      <c r="AT32" s="971"/>
      <c r="AU32" s="971">
        <v>3210</v>
      </c>
      <c r="AV32" s="971"/>
      <c r="AW32" s="971"/>
      <c r="AX32" s="971"/>
      <c r="AY32" s="971"/>
      <c r="AZ32" s="1041" t="s">
        <v>587</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1398</v>
      </c>
      <c r="AG63" s="959"/>
      <c r="AH63" s="959"/>
      <c r="AI63" s="959"/>
      <c r="AJ63" s="1022"/>
      <c r="AK63" s="1023"/>
      <c r="AL63" s="963"/>
      <c r="AM63" s="963"/>
      <c r="AN63" s="963"/>
      <c r="AO63" s="963"/>
      <c r="AP63" s="959">
        <f>SUM(AP28:AT62)</f>
        <v>6209</v>
      </c>
      <c r="AQ63" s="959"/>
      <c r="AR63" s="959"/>
      <c r="AS63" s="959"/>
      <c r="AT63" s="959"/>
      <c r="AU63" s="959">
        <f>SUM(AU28:AY62)</f>
        <v>3210</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403</v>
      </c>
      <c r="W66" s="1002"/>
      <c r="X66" s="1002"/>
      <c r="Y66" s="1002"/>
      <c r="Z66" s="1003"/>
      <c r="AA66" s="1001" t="s">
        <v>423</v>
      </c>
      <c r="AB66" s="1002"/>
      <c r="AC66" s="1002"/>
      <c r="AD66" s="1002"/>
      <c r="AE66" s="1003"/>
      <c r="AF66" s="1007" t="s">
        <v>424</v>
      </c>
      <c r="AG66" s="1008"/>
      <c r="AH66" s="1008"/>
      <c r="AI66" s="1008"/>
      <c r="AJ66" s="1009"/>
      <c r="AK66" s="1001" t="s">
        <v>406</v>
      </c>
      <c r="AL66" s="996"/>
      <c r="AM66" s="996"/>
      <c r="AN66" s="996"/>
      <c r="AO66" s="997"/>
      <c r="AP66" s="1001" t="s">
        <v>425</v>
      </c>
      <c r="AQ66" s="1002"/>
      <c r="AR66" s="1002"/>
      <c r="AS66" s="1002"/>
      <c r="AT66" s="1003"/>
      <c r="AU66" s="1001" t="s">
        <v>426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14719</v>
      </c>
      <c r="R68" s="982"/>
      <c r="S68" s="982"/>
      <c r="T68" s="982"/>
      <c r="U68" s="982"/>
      <c r="V68" s="982">
        <v>14003</v>
      </c>
      <c r="W68" s="982"/>
      <c r="X68" s="982"/>
      <c r="Y68" s="982"/>
      <c r="Z68" s="982"/>
      <c r="AA68" s="982">
        <v>716</v>
      </c>
      <c r="AB68" s="982"/>
      <c r="AC68" s="982"/>
      <c r="AD68" s="982"/>
      <c r="AE68" s="982"/>
      <c r="AF68" s="982">
        <v>707</v>
      </c>
      <c r="AG68" s="982"/>
      <c r="AH68" s="982"/>
      <c r="AI68" s="982"/>
      <c r="AJ68" s="982"/>
      <c r="AK68" s="982">
        <v>256</v>
      </c>
      <c r="AL68" s="982"/>
      <c r="AM68" s="982"/>
      <c r="AN68" s="982"/>
      <c r="AO68" s="982"/>
      <c r="AP68" s="982">
        <v>4831</v>
      </c>
      <c r="AQ68" s="982"/>
      <c r="AR68" s="982"/>
      <c r="AS68" s="982"/>
      <c r="AT68" s="982"/>
      <c r="AU68" s="982">
        <v>139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398</v>
      </c>
      <c r="R69" s="971"/>
      <c r="S69" s="971"/>
      <c r="T69" s="971"/>
      <c r="U69" s="971"/>
      <c r="V69" s="971">
        <v>382</v>
      </c>
      <c r="W69" s="971"/>
      <c r="X69" s="971"/>
      <c r="Y69" s="971"/>
      <c r="Z69" s="971"/>
      <c r="AA69" s="971">
        <v>16</v>
      </c>
      <c r="AB69" s="971"/>
      <c r="AC69" s="971"/>
      <c r="AD69" s="971"/>
      <c r="AE69" s="971"/>
      <c r="AF69" s="971">
        <v>16</v>
      </c>
      <c r="AG69" s="971"/>
      <c r="AH69" s="971"/>
      <c r="AI69" s="971"/>
      <c r="AJ69" s="971"/>
      <c r="AK69" s="971">
        <v>132</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4286</v>
      </c>
      <c r="R70" s="971"/>
      <c r="S70" s="971"/>
      <c r="T70" s="971"/>
      <c r="U70" s="971"/>
      <c r="V70" s="971">
        <v>4270</v>
      </c>
      <c r="W70" s="971"/>
      <c r="X70" s="971"/>
      <c r="Y70" s="971"/>
      <c r="Z70" s="971"/>
      <c r="AA70" s="971">
        <v>16</v>
      </c>
      <c r="AB70" s="971"/>
      <c r="AC70" s="971"/>
      <c r="AD70" s="971"/>
      <c r="AE70" s="971"/>
      <c r="AF70" s="971">
        <v>16</v>
      </c>
      <c r="AG70" s="971"/>
      <c r="AH70" s="971"/>
      <c r="AI70" s="971"/>
      <c r="AJ70" s="971"/>
      <c r="AK70" s="971">
        <v>103</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401</v>
      </c>
      <c r="R71" s="971"/>
      <c r="S71" s="971"/>
      <c r="T71" s="971"/>
      <c r="U71" s="971"/>
      <c r="V71" s="971">
        <v>376</v>
      </c>
      <c r="W71" s="971"/>
      <c r="X71" s="971"/>
      <c r="Y71" s="971"/>
      <c r="Z71" s="971"/>
      <c r="AA71" s="971">
        <v>25</v>
      </c>
      <c r="AB71" s="971"/>
      <c r="AC71" s="971"/>
      <c r="AD71" s="971"/>
      <c r="AE71" s="971"/>
      <c r="AF71" s="971">
        <v>25</v>
      </c>
      <c r="AG71" s="971"/>
      <c r="AH71" s="971"/>
      <c r="AI71" s="971"/>
      <c r="AJ71" s="971"/>
      <c r="AK71" s="971">
        <v>239</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119</v>
      </c>
      <c r="R72" s="971"/>
      <c r="S72" s="971"/>
      <c r="T72" s="971"/>
      <c r="U72" s="971"/>
      <c r="V72" s="971">
        <v>113</v>
      </c>
      <c r="W72" s="971"/>
      <c r="X72" s="971"/>
      <c r="Y72" s="971"/>
      <c r="Z72" s="971"/>
      <c r="AA72" s="971">
        <v>6</v>
      </c>
      <c r="AB72" s="971"/>
      <c r="AC72" s="971"/>
      <c r="AD72" s="971"/>
      <c r="AE72" s="971"/>
      <c r="AF72" s="971">
        <v>6</v>
      </c>
      <c r="AG72" s="971"/>
      <c r="AH72" s="971"/>
      <c r="AI72" s="971"/>
      <c r="AJ72" s="971"/>
      <c r="AK72" s="971">
        <v>20</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11633</v>
      </c>
      <c r="R73" s="971"/>
      <c r="S73" s="971"/>
      <c r="T73" s="971"/>
      <c r="U73" s="971"/>
      <c r="V73" s="971">
        <v>10968</v>
      </c>
      <c r="W73" s="971"/>
      <c r="X73" s="971"/>
      <c r="Y73" s="971"/>
      <c r="Z73" s="971"/>
      <c r="AA73" s="971">
        <v>665</v>
      </c>
      <c r="AB73" s="971"/>
      <c r="AC73" s="971"/>
      <c r="AD73" s="971"/>
      <c r="AE73" s="971"/>
      <c r="AF73" s="971">
        <v>4005</v>
      </c>
      <c r="AG73" s="971"/>
      <c r="AH73" s="971"/>
      <c r="AI73" s="971"/>
      <c r="AJ73" s="971"/>
      <c r="AK73" s="971">
        <v>943</v>
      </c>
      <c r="AL73" s="971"/>
      <c r="AM73" s="971"/>
      <c r="AN73" s="971"/>
      <c r="AO73" s="971"/>
      <c r="AP73" s="971">
        <v>4264</v>
      </c>
      <c r="AQ73" s="971"/>
      <c r="AR73" s="971"/>
      <c r="AS73" s="971"/>
      <c r="AT73" s="971"/>
      <c r="AU73" s="971">
        <v>1319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2467</v>
      </c>
      <c r="R74" s="971"/>
      <c r="S74" s="971"/>
      <c r="T74" s="971"/>
      <c r="U74" s="971"/>
      <c r="V74" s="971">
        <v>2401</v>
      </c>
      <c r="W74" s="971"/>
      <c r="X74" s="971"/>
      <c r="Y74" s="971"/>
      <c r="Z74" s="971"/>
      <c r="AA74" s="971">
        <v>66</v>
      </c>
      <c r="AB74" s="971"/>
      <c r="AC74" s="971"/>
      <c r="AD74" s="971"/>
      <c r="AE74" s="971"/>
      <c r="AF74" s="971">
        <v>66</v>
      </c>
      <c r="AG74" s="971"/>
      <c r="AH74" s="971"/>
      <c r="AI74" s="971"/>
      <c r="AJ74" s="971"/>
      <c r="AK74" s="971" t="s">
        <v>587</v>
      </c>
      <c r="AL74" s="971"/>
      <c r="AM74" s="971"/>
      <c r="AN74" s="971"/>
      <c r="AO74" s="971"/>
      <c r="AP74" s="971" t="s">
        <v>587</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4841</v>
      </c>
      <c r="AG88" s="959"/>
      <c r="AH88" s="959"/>
      <c r="AI88" s="959"/>
      <c r="AJ88" s="959"/>
      <c r="AK88" s="963"/>
      <c r="AL88" s="963"/>
      <c r="AM88" s="963"/>
      <c r="AN88" s="963"/>
      <c r="AO88" s="963"/>
      <c r="AP88" s="959">
        <f t="shared" ref="AP88" si="2">SUM(AP68:AT87)</f>
        <v>9095</v>
      </c>
      <c r="AQ88" s="959"/>
      <c r="AR88" s="959"/>
      <c r="AS88" s="959"/>
      <c r="AT88" s="959"/>
      <c r="AU88" s="959">
        <f t="shared" ref="AU88" si="3">SUM(AU68:AY87)</f>
        <v>1458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20</v>
      </c>
      <c r="CS102" s="953"/>
      <c r="CT102" s="953"/>
      <c r="CU102" s="953"/>
      <c r="CV102" s="954"/>
      <c r="CW102" s="952" t="s">
        <v>587</v>
      </c>
      <c r="CX102" s="953"/>
      <c r="CY102" s="953"/>
      <c r="CZ102" s="953"/>
      <c r="DA102" s="954"/>
      <c r="DB102" s="952">
        <f t="shared" ref="DB102" si="4">SUM(DB7:DF88)</f>
        <v>423</v>
      </c>
      <c r="DC102" s="953"/>
      <c r="DD102" s="953"/>
      <c r="DE102" s="953"/>
      <c r="DF102" s="954"/>
      <c r="DG102" s="952" t="s">
        <v>587</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640525</v>
      </c>
      <c r="AB110" s="889"/>
      <c r="AC110" s="889"/>
      <c r="AD110" s="889"/>
      <c r="AE110" s="890"/>
      <c r="AF110" s="891">
        <v>666701</v>
      </c>
      <c r="AG110" s="889"/>
      <c r="AH110" s="889"/>
      <c r="AI110" s="889"/>
      <c r="AJ110" s="890"/>
      <c r="AK110" s="891">
        <v>678639</v>
      </c>
      <c r="AL110" s="889"/>
      <c r="AM110" s="889"/>
      <c r="AN110" s="889"/>
      <c r="AO110" s="890"/>
      <c r="AP110" s="892">
        <v>15.4</v>
      </c>
      <c r="AQ110" s="893"/>
      <c r="AR110" s="893"/>
      <c r="AS110" s="893"/>
      <c r="AT110" s="894"/>
      <c r="AU110" s="930" t="s">
        <v>74</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6283976</v>
      </c>
      <c r="BR110" s="842"/>
      <c r="BS110" s="842"/>
      <c r="BT110" s="842"/>
      <c r="BU110" s="842"/>
      <c r="BV110" s="842">
        <v>6130791</v>
      </c>
      <c r="BW110" s="842"/>
      <c r="BX110" s="842"/>
      <c r="BY110" s="842"/>
      <c r="BZ110" s="842"/>
      <c r="CA110" s="842">
        <v>6828097</v>
      </c>
      <c r="CB110" s="842"/>
      <c r="CC110" s="842"/>
      <c r="CD110" s="842"/>
      <c r="CE110" s="842"/>
      <c r="CF110" s="866">
        <v>155</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393</v>
      </c>
      <c r="DH110" s="842"/>
      <c r="DI110" s="842"/>
      <c r="DJ110" s="842"/>
      <c r="DK110" s="842"/>
      <c r="DL110" s="842" t="s">
        <v>444</v>
      </c>
      <c r="DM110" s="842"/>
      <c r="DN110" s="842"/>
      <c r="DO110" s="842"/>
      <c r="DP110" s="842"/>
      <c r="DQ110" s="842" t="s">
        <v>444</v>
      </c>
      <c r="DR110" s="842"/>
      <c r="DS110" s="842"/>
      <c r="DT110" s="842"/>
      <c r="DU110" s="842"/>
      <c r="DV110" s="843" t="s">
        <v>393</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393</v>
      </c>
      <c r="AG111" s="919"/>
      <c r="AH111" s="919"/>
      <c r="AI111" s="919"/>
      <c r="AJ111" s="920"/>
      <c r="AK111" s="921" t="s">
        <v>447</v>
      </c>
      <c r="AL111" s="919"/>
      <c r="AM111" s="919"/>
      <c r="AN111" s="919"/>
      <c r="AO111" s="920"/>
      <c r="AP111" s="922" t="s">
        <v>448</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t="s">
        <v>393</v>
      </c>
      <c r="BR111" s="790"/>
      <c r="BS111" s="790"/>
      <c r="BT111" s="790"/>
      <c r="BU111" s="790"/>
      <c r="BV111" s="790" t="s">
        <v>450</v>
      </c>
      <c r="BW111" s="790"/>
      <c r="BX111" s="790"/>
      <c r="BY111" s="790"/>
      <c r="BZ111" s="790"/>
      <c r="CA111" s="790" t="s">
        <v>393</v>
      </c>
      <c r="CB111" s="790"/>
      <c r="CC111" s="790"/>
      <c r="CD111" s="790"/>
      <c r="CE111" s="790"/>
      <c r="CF111" s="875" t="s">
        <v>444</v>
      </c>
      <c r="CG111" s="876"/>
      <c r="CH111" s="876"/>
      <c r="CI111" s="876"/>
      <c r="CJ111" s="876"/>
      <c r="CK111" s="927"/>
      <c r="CL111" s="821"/>
      <c r="CM111" s="817"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393</v>
      </c>
      <c r="DH111" s="790"/>
      <c r="DI111" s="790"/>
      <c r="DJ111" s="790"/>
      <c r="DK111" s="790"/>
      <c r="DL111" s="790" t="s">
        <v>419</v>
      </c>
      <c r="DM111" s="790"/>
      <c r="DN111" s="790"/>
      <c r="DO111" s="790"/>
      <c r="DP111" s="790"/>
      <c r="DQ111" s="790" t="s">
        <v>447</v>
      </c>
      <c r="DR111" s="790"/>
      <c r="DS111" s="790"/>
      <c r="DT111" s="790"/>
      <c r="DU111" s="790"/>
      <c r="DV111" s="796" t="s">
        <v>448</v>
      </c>
      <c r="DW111" s="796"/>
      <c r="DX111" s="796"/>
      <c r="DY111" s="796"/>
      <c r="DZ111" s="797"/>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393</v>
      </c>
      <c r="AB112" s="780"/>
      <c r="AC112" s="780"/>
      <c r="AD112" s="780"/>
      <c r="AE112" s="781"/>
      <c r="AF112" s="782" t="s">
        <v>444</v>
      </c>
      <c r="AG112" s="780"/>
      <c r="AH112" s="780"/>
      <c r="AI112" s="780"/>
      <c r="AJ112" s="781"/>
      <c r="AK112" s="782" t="s">
        <v>393</v>
      </c>
      <c r="AL112" s="780"/>
      <c r="AM112" s="780"/>
      <c r="AN112" s="780"/>
      <c r="AO112" s="781"/>
      <c r="AP112" s="824" t="s">
        <v>444</v>
      </c>
      <c r="AQ112" s="825"/>
      <c r="AR112" s="825"/>
      <c r="AS112" s="825"/>
      <c r="AT112" s="826"/>
      <c r="AU112" s="932"/>
      <c r="AV112" s="933"/>
      <c r="AW112" s="933"/>
      <c r="AX112" s="933"/>
      <c r="AY112" s="933"/>
      <c r="AZ112" s="817" t="s">
        <v>454</v>
      </c>
      <c r="BA112" s="752"/>
      <c r="BB112" s="752"/>
      <c r="BC112" s="752"/>
      <c r="BD112" s="752"/>
      <c r="BE112" s="752"/>
      <c r="BF112" s="752"/>
      <c r="BG112" s="752"/>
      <c r="BH112" s="752"/>
      <c r="BI112" s="752"/>
      <c r="BJ112" s="752"/>
      <c r="BK112" s="752"/>
      <c r="BL112" s="752"/>
      <c r="BM112" s="752"/>
      <c r="BN112" s="752"/>
      <c r="BO112" s="752"/>
      <c r="BP112" s="753"/>
      <c r="BQ112" s="789">
        <v>3562948</v>
      </c>
      <c r="BR112" s="790"/>
      <c r="BS112" s="790"/>
      <c r="BT112" s="790"/>
      <c r="BU112" s="790"/>
      <c r="BV112" s="790">
        <v>3410857</v>
      </c>
      <c r="BW112" s="790"/>
      <c r="BX112" s="790"/>
      <c r="BY112" s="790"/>
      <c r="BZ112" s="790"/>
      <c r="CA112" s="790">
        <v>3209958</v>
      </c>
      <c r="CB112" s="790"/>
      <c r="CC112" s="790"/>
      <c r="CD112" s="790"/>
      <c r="CE112" s="790"/>
      <c r="CF112" s="875">
        <v>72.900000000000006</v>
      </c>
      <c r="CG112" s="876"/>
      <c r="CH112" s="876"/>
      <c r="CI112" s="876"/>
      <c r="CJ112" s="876"/>
      <c r="CK112" s="927"/>
      <c r="CL112" s="821"/>
      <c r="CM112" s="817"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444</v>
      </c>
      <c r="DH112" s="790"/>
      <c r="DI112" s="790"/>
      <c r="DJ112" s="790"/>
      <c r="DK112" s="790"/>
      <c r="DL112" s="790" t="s">
        <v>393</v>
      </c>
      <c r="DM112" s="790"/>
      <c r="DN112" s="790"/>
      <c r="DO112" s="790"/>
      <c r="DP112" s="790"/>
      <c r="DQ112" s="790" t="s">
        <v>444</v>
      </c>
      <c r="DR112" s="790"/>
      <c r="DS112" s="790"/>
      <c r="DT112" s="790"/>
      <c r="DU112" s="790"/>
      <c r="DV112" s="796" t="s">
        <v>444</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215512</v>
      </c>
      <c r="AB113" s="919"/>
      <c r="AC113" s="919"/>
      <c r="AD113" s="919"/>
      <c r="AE113" s="920"/>
      <c r="AF113" s="921">
        <v>216648</v>
      </c>
      <c r="AG113" s="919"/>
      <c r="AH113" s="919"/>
      <c r="AI113" s="919"/>
      <c r="AJ113" s="920"/>
      <c r="AK113" s="921">
        <v>216833</v>
      </c>
      <c r="AL113" s="919"/>
      <c r="AM113" s="919"/>
      <c r="AN113" s="919"/>
      <c r="AO113" s="920"/>
      <c r="AP113" s="922">
        <v>4.9000000000000004</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1656025</v>
      </c>
      <c r="BR113" s="790"/>
      <c r="BS113" s="790"/>
      <c r="BT113" s="790"/>
      <c r="BU113" s="790"/>
      <c r="BV113" s="790">
        <v>1527037</v>
      </c>
      <c r="BW113" s="790"/>
      <c r="BX113" s="790"/>
      <c r="BY113" s="790"/>
      <c r="BZ113" s="790"/>
      <c r="CA113" s="790">
        <v>1457409</v>
      </c>
      <c r="CB113" s="790"/>
      <c r="CC113" s="790"/>
      <c r="CD113" s="790"/>
      <c r="CE113" s="790"/>
      <c r="CF113" s="875">
        <v>33.1</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446</v>
      </c>
      <c r="DM113" s="780"/>
      <c r="DN113" s="780"/>
      <c r="DO113" s="780"/>
      <c r="DP113" s="781"/>
      <c r="DQ113" s="782" t="s">
        <v>444</v>
      </c>
      <c r="DR113" s="780"/>
      <c r="DS113" s="780"/>
      <c r="DT113" s="780"/>
      <c r="DU113" s="781"/>
      <c r="DV113" s="824" t="s">
        <v>446</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249567</v>
      </c>
      <c r="AB114" s="780"/>
      <c r="AC114" s="780"/>
      <c r="AD114" s="780"/>
      <c r="AE114" s="781"/>
      <c r="AF114" s="782">
        <v>172144</v>
      </c>
      <c r="AG114" s="780"/>
      <c r="AH114" s="780"/>
      <c r="AI114" s="780"/>
      <c r="AJ114" s="781"/>
      <c r="AK114" s="782">
        <v>102699</v>
      </c>
      <c r="AL114" s="780"/>
      <c r="AM114" s="780"/>
      <c r="AN114" s="780"/>
      <c r="AO114" s="781"/>
      <c r="AP114" s="824">
        <v>2.2999999999999998</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1193165</v>
      </c>
      <c r="BR114" s="790"/>
      <c r="BS114" s="790"/>
      <c r="BT114" s="790"/>
      <c r="BU114" s="790"/>
      <c r="BV114" s="790">
        <v>1618288</v>
      </c>
      <c r="BW114" s="790"/>
      <c r="BX114" s="790"/>
      <c r="BY114" s="790"/>
      <c r="BZ114" s="790"/>
      <c r="CA114" s="790">
        <v>1556174</v>
      </c>
      <c r="CB114" s="790"/>
      <c r="CC114" s="790"/>
      <c r="CD114" s="790"/>
      <c r="CE114" s="790"/>
      <c r="CF114" s="875">
        <v>35.299999999999997</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393</v>
      </c>
      <c r="DM114" s="780"/>
      <c r="DN114" s="780"/>
      <c r="DO114" s="780"/>
      <c r="DP114" s="781"/>
      <c r="DQ114" s="782" t="s">
        <v>444</v>
      </c>
      <c r="DR114" s="780"/>
      <c r="DS114" s="780"/>
      <c r="DT114" s="780"/>
      <c r="DU114" s="781"/>
      <c r="DV114" s="824" t="s">
        <v>462</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447</v>
      </c>
      <c r="AG115" s="919"/>
      <c r="AH115" s="919"/>
      <c r="AI115" s="919"/>
      <c r="AJ115" s="920"/>
      <c r="AK115" s="921" t="s">
        <v>393</v>
      </c>
      <c r="AL115" s="919"/>
      <c r="AM115" s="919"/>
      <c r="AN115" s="919"/>
      <c r="AO115" s="920"/>
      <c r="AP115" s="922" t="s">
        <v>444</v>
      </c>
      <c r="AQ115" s="923"/>
      <c r="AR115" s="923"/>
      <c r="AS115" s="923"/>
      <c r="AT115" s="924"/>
      <c r="AU115" s="932"/>
      <c r="AV115" s="933"/>
      <c r="AW115" s="933"/>
      <c r="AX115" s="933"/>
      <c r="AY115" s="933"/>
      <c r="AZ115" s="817" t="s">
        <v>464</v>
      </c>
      <c r="BA115" s="752"/>
      <c r="BB115" s="752"/>
      <c r="BC115" s="752"/>
      <c r="BD115" s="752"/>
      <c r="BE115" s="752"/>
      <c r="BF115" s="752"/>
      <c r="BG115" s="752"/>
      <c r="BH115" s="752"/>
      <c r="BI115" s="752"/>
      <c r="BJ115" s="752"/>
      <c r="BK115" s="752"/>
      <c r="BL115" s="752"/>
      <c r="BM115" s="752"/>
      <c r="BN115" s="752"/>
      <c r="BO115" s="752"/>
      <c r="BP115" s="753"/>
      <c r="BQ115" s="789">
        <v>23120</v>
      </c>
      <c r="BR115" s="790"/>
      <c r="BS115" s="790"/>
      <c r="BT115" s="790"/>
      <c r="BU115" s="790"/>
      <c r="BV115" s="790">
        <v>19631</v>
      </c>
      <c r="BW115" s="790"/>
      <c r="BX115" s="790"/>
      <c r="BY115" s="790"/>
      <c r="BZ115" s="790"/>
      <c r="CA115" s="790">
        <v>17098</v>
      </c>
      <c r="CB115" s="790"/>
      <c r="CC115" s="790"/>
      <c r="CD115" s="790"/>
      <c r="CE115" s="790"/>
      <c r="CF115" s="875">
        <v>0.4</v>
      </c>
      <c r="CG115" s="876"/>
      <c r="CH115" s="876"/>
      <c r="CI115" s="876"/>
      <c r="CJ115" s="876"/>
      <c r="CK115" s="927"/>
      <c r="CL115" s="821"/>
      <c r="CM115" s="817"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393</v>
      </c>
      <c r="DH115" s="780"/>
      <c r="DI115" s="780"/>
      <c r="DJ115" s="780"/>
      <c r="DK115" s="781"/>
      <c r="DL115" s="782" t="s">
        <v>393</v>
      </c>
      <c r="DM115" s="780"/>
      <c r="DN115" s="780"/>
      <c r="DO115" s="780"/>
      <c r="DP115" s="781"/>
      <c r="DQ115" s="782" t="s">
        <v>444</v>
      </c>
      <c r="DR115" s="780"/>
      <c r="DS115" s="780"/>
      <c r="DT115" s="780"/>
      <c r="DU115" s="781"/>
      <c r="DV115" s="824" t="s">
        <v>447</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419</v>
      </c>
      <c r="AG116" s="780"/>
      <c r="AH116" s="780"/>
      <c r="AI116" s="780"/>
      <c r="AJ116" s="781"/>
      <c r="AK116" s="782" t="s">
        <v>444</v>
      </c>
      <c r="AL116" s="780"/>
      <c r="AM116" s="780"/>
      <c r="AN116" s="780"/>
      <c r="AO116" s="781"/>
      <c r="AP116" s="824" t="s">
        <v>447</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789" t="s">
        <v>448</v>
      </c>
      <c r="BR116" s="790"/>
      <c r="BS116" s="790"/>
      <c r="BT116" s="790"/>
      <c r="BU116" s="790"/>
      <c r="BV116" s="790" t="s">
        <v>393</v>
      </c>
      <c r="BW116" s="790"/>
      <c r="BX116" s="790"/>
      <c r="BY116" s="790"/>
      <c r="BZ116" s="790"/>
      <c r="CA116" s="790" t="s">
        <v>393</v>
      </c>
      <c r="CB116" s="790"/>
      <c r="CC116" s="790"/>
      <c r="CD116" s="790"/>
      <c r="CE116" s="790"/>
      <c r="CF116" s="875" t="s">
        <v>444</v>
      </c>
      <c r="CG116" s="876"/>
      <c r="CH116" s="876"/>
      <c r="CI116" s="876"/>
      <c r="CJ116" s="876"/>
      <c r="CK116" s="927"/>
      <c r="CL116" s="821"/>
      <c r="CM116" s="817"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393</v>
      </c>
      <c r="DH116" s="780"/>
      <c r="DI116" s="780"/>
      <c r="DJ116" s="780"/>
      <c r="DK116" s="781"/>
      <c r="DL116" s="782" t="s">
        <v>419</v>
      </c>
      <c r="DM116" s="780"/>
      <c r="DN116" s="780"/>
      <c r="DO116" s="780"/>
      <c r="DP116" s="781"/>
      <c r="DQ116" s="782" t="s">
        <v>447</v>
      </c>
      <c r="DR116" s="780"/>
      <c r="DS116" s="780"/>
      <c r="DT116" s="780"/>
      <c r="DU116" s="781"/>
      <c r="DV116" s="824" t="s">
        <v>448</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1105604</v>
      </c>
      <c r="AB117" s="903"/>
      <c r="AC117" s="903"/>
      <c r="AD117" s="903"/>
      <c r="AE117" s="904"/>
      <c r="AF117" s="905">
        <v>1055493</v>
      </c>
      <c r="AG117" s="903"/>
      <c r="AH117" s="903"/>
      <c r="AI117" s="903"/>
      <c r="AJ117" s="904"/>
      <c r="AK117" s="905">
        <v>998171</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789" t="s">
        <v>393</v>
      </c>
      <c r="BR117" s="790"/>
      <c r="BS117" s="790"/>
      <c r="BT117" s="790"/>
      <c r="BU117" s="790"/>
      <c r="BV117" s="790" t="s">
        <v>444</v>
      </c>
      <c r="BW117" s="790"/>
      <c r="BX117" s="790"/>
      <c r="BY117" s="790"/>
      <c r="BZ117" s="790"/>
      <c r="CA117" s="790" t="s">
        <v>393</v>
      </c>
      <c r="CB117" s="790"/>
      <c r="CC117" s="790"/>
      <c r="CD117" s="790"/>
      <c r="CE117" s="790"/>
      <c r="CF117" s="875" t="s">
        <v>444</v>
      </c>
      <c r="CG117" s="876"/>
      <c r="CH117" s="876"/>
      <c r="CI117" s="876"/>
      <c r="CJ117" s="876"/>
      <c r="CK117" s="927"/>
      <c r="CL117" s="821"/>
      <c r="CM117" s="817"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4" t="s">
        <v>393</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444</v>
      </c>
      <c r="BW118" s="845"/>
      <c r="BX118" s="845"/>
      <c r="BY118" s="845"/>
      <c r="BZ118" s="845"/>
      <c r="CA118" s="845" t="s">
        <v>462</v>
      </c>
      <c r="CB118" s="845"/>
      <c r="CC118" s="845"/>
      <c r="CD118" s="845"/>
      <c r="CE118" s="845"/>
      <c r="CF118" s="875" t="s">
        <v>447</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393</v>
      </c>
      <c r="DM118" s="780"/>
      <c r="DN118" s="780"/>
      <c r="DO118" s="780"/>
      <c r="DP118" s="781"/>
      <c r="DQ118" s="782" t="s">
        <v>462</v>
      </c>
      <c r="DR118" s="780"/>
      <c r="DS118" s="780"/>
      <c r="DT118" s="780"/>
      <c r="DU118" s="781"/>
      <c r="DV118" s="824" t="s">
        <v>444</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444</v>
      </c>
      <c r="AB119" s="889"/>
      <c r="AC119" s="889"/>
      <c r="AD119" s="889"/>
      <c r="AE119" s="890"/>
      <c r="AF119" s="891" t="s">
        <v>447</v>
      </c>
      <c r="AG119" s="889"/>
      <c r="AH119" s="889"/>
      <c r="AI119" s="889"/>
      <c r="AJ119" s="890"/>
      <c r="AK119" s="891" t="s">
        <v>393</v>
      </c>
      <c r="AL119" s="889"/>
      <c r="AM119" s="889"/>
      <c r="AN119" s="889"/>
      <c r="AO119" s="890"/>
      <c r="AP119" s="892" t="s">
        <v>444</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474</v>
      </c>
      <c r="BP119" s="878"/>
      <c r="BQ119" s="879">
        <v>12719234</v>
      </c>
      <c r="BR119" s="845"/>
      <c r="BS119" s="845"/>
      <c r="BT119" s="845"/>
      <c r="BU119" s="845"/>
      <c r="BV119" s="845">
        <v>12706604</v>
      </c>
      <c r="BW119" s="845"/>
      <c r="BX119" s="845"/>
      <c r="BY119" s="845"/>
      <c r="BZ119" s="845"/>
      <c r="CA119" s="845">
        <v>13068736</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462</v>
      </c>
      <c r="DM119" s="764"/>
      <c r="DN119" s="764"/>
      <c r="DO119" s="764"/>
      <c r="DP119" s="765"/>
      <c r="DQ119" s="766" t="s">
        <v>447</v>
      </c>
      <c r="DR119" s="764"/>
      <c r="DS119" s="764"/>
      <c r="DT119" s="764"/>
      <c r="DU119" s="765"/>
      <c r="DV119" s="848" t="s">
        <v>447</v>
      </c>
      <c r="DW119" s="849"/>
      <c r="DX119" s="849"/>
      <c r="DY119" s="849"/>
      <c r="DZ119" s="850"/>
    </row>
    <row r="120" spans="1:130" s="230" customFormat="1" ht="26.25" customHeight="1" x14ac:dyDescent="0.15">
      <c r="A120" s="820"/>
      <c r="B120" s="821"/>
      <c r="C120" s="817"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444</v>
      </c>
      <c r="AG120" s="780"/>
      <c r="AH120" s="780"/>
      <c r="AI120" s="780"/>
      <c r="AJ120" s="781"/>
      <c r="AK120" s="782" t="s">
        <v>444</v>
      </c>
      <c r="AL120" s="780"/>
      <c r="AM120" s="780"/>
      <c r="AN120" s="780"/>
      <c r="AO120" s="781"/>
      <c r="AP120" s="824" t="s">
        <v>444</v>
      </c>
      <c r="AQ120" s="825"/>
      <c r="AR120" s="825"/>
      <c r="AS120" s="825"/>
      <c r="AT120" s="826"/>
      <c r="AU120" s="880" t="s">
        <v>476</v>
      </c>
      <c r="AV120" s="881"/>
      <c r="AW120" s="881"/>
      <c r="AX120" s="881"/>
      <c r="AY120" s="882"/>
      <c r="AZ120" s="860" t="s">
        <v>477</v>
      </c>
      <c r="BA120" s="810"/>
      <c r="BB120" s="810"/>
      <c r="BC120" s="810"/>
      <c r="BD120" s="810"/>
      <c r="BE120" s="810"/>
      <c r="BF120" s="810"/>
      <c r="BG120" s="810"/>
      <c r="BH120" s="810"/>
      <c r="BI120" s="810"/>
      <c r="BJ120" s="810"/>
      <c r="BK120" s="810"/>
      <c r="BL120" s="810"/>
      <c r="BM120" s="810"/>
      <c r="BN120" s="810"/>
      <c r="BO120" s="810"/>
      <c r="BP120" s="811"/>
      <c r="BQ120" s="861">
        <v>3365853</v>
      </c>
      <c r="BR120" s="842"/>
      <c r="BS120" s="842"/>
      <c r="BT120" s="842"/>
      <c r="BU120" s="842"/>
      <c r="BV120" s="842">
        <v>3624567</v>
      </c>
      <c r="BW120" s="842"/>
      <c r="BX120" s="842"/>
      <c r="BY120" s="842"/>
      <c r="BZ120" s="842"/>
      <c r="CA120" s="842">
        <v>3767352</v>
      </c>
      <c r="CB120" s="842"/>
      <c r="CC120" s="842"/>
      <c r="CD120" s="842"/>
      <c r="CE120" s="842"/>
      <c r="CF120" s="866">
        <v>85.5</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3562948</v>
      </c>
      <c r="DH120" s="842"/>
      <c r="DI120" s="842"/>
      <c r="DJ120" s="842"/>
      <c r="DK120" s="842"/>
      <c r="DL120" s="842">
        <v>3410857</v>
      </c>
      <c r="DM120" s="842"/>
      <c r="DN120" s="842"/>
      <c r="DO120" s="842"/>
      <c r="DP120" s="842"/>
      <c r="DQ120" s="842">
        <v>3209958</v>
      </c>
      <c r="DR120" s="842"/>
      <c r="DS120" s="842"/>
      <c r="DT120" s="842"/>
      <c r="DU120" s="842"/>
      <c r="DV120" s="843">
        <v>72.900000000000006</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419</v>
      </c>
      <c r="AB121" s="780"/>
      <c r="AC121" s="780"/>
      <c r="AD121" s="780"/>
      <c r="AE121" s="781"/>
      <c r="AF121" s="782" t="s">
        <v>444</v>
      </c>
      <c r="AG121" s="780"/>
      <c r="AH121" s="780"/>
      <c r="AI121" s="780"/>
      <c r="AJ121" s="781"/>
      <c r="AK121" s="782" t="s">
        <v>444</v>
      </c>
      <c r="AL121" s="780"/>
      <c r="AM121" s="780"/>
      <c r="AN121" s="780"/>
      <c r="AO121" s="781"/>
      <c r="AP121" s="824" t="s">
        <v>444</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v>1101764</v>
      </c>
      <c r="BR121" s="790"/>
      <c r="BS121" s="790"/>
      <c r="BT121" s="790"/>
      <c r="BU121" s="790"/>
      <c r="BV121" s="790">
        <v>1028803</v>
      </c>
      <c r="BW121" s="790"/>
      <c r="BX121" s="790"/>
      <c r="BY121" s="790"/>
      <c r="BZ121" s="790"/>
      <c r="CA121" s="790">
        <v>981466</v>
      </c>
      <c r="CB121" s="790"/>
      <c r="CC121" s="790"/>
      <c r="CD121" s="790"/>
      <c r="CE121" s="790"/>
      <c r="CF121" s="875">
        <v>22.3</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789" t="s">
        <v>444</v>
      </c>
      <c r="DH121" s="790"/>
      <c r="DI121" s="790"/>
      <c r="DJ121" s="790"/>
      <c r="DK121" s="790"/>
      <c r="DL121" s="790" t="s">
        <v>393</v>
      </c>
      <c r="DM121" s="790"/>
      <c r="DN121" s="790"/>
      <c r="DO121" s="790"/>
      <c r="DP121" s="790"/>
      <c r="DQ121" s="790" t="s">
        <v>444</v>
      </c>
      <c r="DR121" s="790"/>
      <c r="DS121" s="790"/>
      <c r="DT121" s="790"/>
      <c r="DU121" s="790"/>
      <c r="DV121" s="796" t="s">
        <v>462</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419</v>
      </c>
      <c r="AB122" s="780"/>
      <c r="AC122" s="780"/>
      <c r="AD122" s="780"/>
      <c r="AE122" s="781"/>
      <c r="AF122" s="782" t="s">
        <v>444</v>
      </c>
      <c r="AG122" s="780"/>
      <c r="AH122" s="780"/>
      <c r="AI122" s="780"/>
      <c r="AJ122" s="781"/>
      <c r="AK122" s="782" t="s">
        <v>444</v>
      </c>
      <c r="AL122" s="780"/>
      <c r="AM122" s="780"/>
      <c r="AN122" s="780"/>
      <c r="AO122" s="781"/>
      <c r="AP122" s="824" t="s">
        <v>444</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7950412</v>
      </c>
      <c r="BR122" s="845"/>
      <c r="BS122" s="845"/>
      <c r="BT122" s="845"/>
      <c r="BU122" s="845"/>
      <c r="BV122" s="845">
        <v>7772013</v>
      </c>
      <c r="BW122" s="845"/>
      <c r="BX122" s="845"/>
      <c r="BY122" s="845"/>
      <c r="BZ122" s="845"/>
      <c r="CA122" s="845">
        <v>7903513</v>
      </c>
      <c r="CB122" s="845"/>
      <c r="CC122" s="845"/>
      <c r="CD122" s="845"/>
      <c r="CE122" s="845"/>
      <c r="CF122" s="846">
        <v>179.4</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789"/>
      <c r="DH122" s="790"/>
      <c r="DI122" s="790"/>
      <c r="DJ122" s="790"/>
      <c r="DK122" s="790"/>
      <c r="DL122" s="790"/>
      <c r="DM122" s="790"/>
      <c r="DN122" s="790"/>
      <c r="DO122" s="790"/>
      <c r="DP122" s="790"/>
      <c r="DQ122" s="790"/>
      <c r="DR122" s="790"/>
      <c r="DS122" s="790"/>
      <c r="DT122" s="790"/>
      <c r="DU122" s="790"/>
      <c r="DV122" s="796"/>
      <c r="DW122" s="796"/>
      <c r="DX122" s="796"/>
      <c r="DY122" s="796"/>
      <c r="DZ122" s="797"/>
    </row>
    <row r="123" spans="1:130" s="230" customFormat="1" ht="26.25" customHeight="1" x14ac:dyDescent="0.15">
      <c r="A123" s="820"/>
      <c r="B123" s="821"/>
      <c r="C123" s="817"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462</v>
      </c>
      <c r="AG123" s="780"/>
      <c r="AH123" s="780"/>
      <c r="AI123" s="780"/>
      <c r="AJ123" s="781"/>
      <c r="AK123" s="782" t="s">
        <v>444</v>
      </c>
      <c r="AL123" s="780"/>
      <c r="AM123" s="780"/>
      <c r="AN123" s="780"/>
      <c r="AO123" s="781"/>
      <c r="AP123" s="824" t="s">
        <v>393</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483</v>
      </c>
      <c r="BP123" s="878"/>
      <c r="BQ123" s="832">
        <v>12418029</v>
      </c>
      <c r="BR123" s="833"/>
      <c r="BS123" s="833"/>
      <c r="BT123" s="833"/>
      <c r="BU123" s="833"/>
      <c r="BV123" s="833">
        <v>12425383</v>
      </c>
      <c r="BW123" s="833"/>
      <c r="BX123" s="833"/>
      <c r="BY123" s="833"/>
      <c r="BZ123" s="833"/>
      <c r="CA123" s="833">
        <v>12652331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419</v>
      </c>
      <c r="AG124" s="780"/>
      <c r="AH124" s="780"/>
      <c r="AI124" s="780"/>
      <c r="AJ124" s="781"/>
      <c r="AK124" s="782" t="s">
        <v>419</v>
      </c>
      <c r="AL124" s="780"/>
      <c r="AM124" s="780"/>
      <c r="AN124" s="780"/>
      <c r="AO124" s="781"/>
      <c r="AP124" s="824" t="s">
        <v>444</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v>
      </c>
      <c r="BR124" s="831"/>
      <c r="BS124" s="831"/>
      <c r="BT124" s="831"/>
      <c r="BU124" s="831"/>
      <c r="BV124" s="831">
        <v>6.1</v>
      </c>
      <c r="BW124" s="831"/>
      <c r="BX124" s="831"/>
      <c r="BY124" s="831"/>
      <c r="BZ124" s="831"/>
      <c r="CA124" s="831">
        <v>9.4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448</v>
      </c>
      <c r="DM124" s="764"/>
      <c r="DN124" s="764"/>
      <c r="DO124" s="764"/>
      <c r="DP124" s="765"/>
      <c r="DQ124" s="766" t="s">
        <v>444</v>
      </c>
      <c r="DR124" s="764"/>
      <c r="DS124" s="764"/>
      <c r="DT124" s="764"/>
      <c r="DU124" s="765"/>
      <c r="DV124" s="848" t="s">
        <v>448</v>
      </c>
      <c r="DW124" s="849"/>
      <c r="DX124" s="849"/>
      <c r="DY124" s="849"/>
      <c r="DZ124" s="850"/>
    </row>
    <row r="125" spans="1:130" s="230" customFormat="1" ht="26.25" customHeight="1" x14ac:dyDescent="0.15">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419</v>
      </c>
      <c r="AG125" s="780"/>
      <c r="AH125" s="780"/>
      <c r="AI125" s="780"/>
      <c r="AJ125" s="781"/>
      <c r="AK125" s="782" t="s">
        <v>419</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10"/>
      <c r="CR125" s="810"/>
      <c r="CS125" s="810"/>
      <c r="CT125" s="810"/>
      <c r="CU125" s="810"/>
      <c r="CV125" s="810"/>
      <c r="CW125" s="810"/>
      <c r="CX125" s="810"/>
      <c r="CY125" s="810"/>
      <c r="CZ125" s="810"/>
      <c r="DA125" s="810"/>
      <c r="DB125" s="810"/>
      <c r="DC125" s="810"/>
      <c r="DD125" s="810"/>
      <c r="DE125" s="810"/>
      <c r="DF125" s="811"/>
      <c r="DG125" s="861" t="s">
        <v>444</v>
      </c>
      <c r="DH125" s="842"/>
      <c r="DI125" s="842"/>
      <c r="DJ125" s="842"/>
      <c r="DK125" s="842"/>
      <c r="DL125" s="842" t="s">
        <v>448</v>
      </c>
      <c r="DM125" s="842"/>
      <c r="DN125" s="842"/>
      <c r="DO125" s="842"/>
      <c r="DP125" s="842"/>
      <c r="DQ125" s="842" t="s">
        <v>448</v>
      </c>
      <c r="DR125" s="842"/>
      <c r="DS125" s="842"/>
      <c r="DT125" s="842"/>
      <c r="DU125" s="842"/>
      <c r="DV125" s="843" t="s">
        <v>448</v>
      </c>
      <c r="DW125" s="843"/>
      <c r="DX125" s="843"/>
      <c r="DY125" s="843"/>
      <c r="DZ125" s="844"/>
    </row>
    <row r="126" spans="1:130" s="230" customFormat="1" ht="26.25" customHeight="1" thickBot="1" x14ac:dyDescent="0.2">
      <c r="A126" s="820"/>
      <c r="B126" s="821"/>
      <c r="C126" s="817"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444</v>
      </c>
      <c r="AB126" s="780"/>
      <c r="AC126" s="780"/>
      <c r="AD126" s="780"/>
      <c r="AE126" s="781"/>
      <c r="AF126" s="782" t="s">
        <v>419</v>
      </c>
      <c r="AG126" s="780"/>
      <c r="AH126" s="780"/>
      <c r="AI126" s="780"/>
      <c r="AJ126" s="781"/>
      <c r="AK126" s="782" t="s">
        <v>448</v>
      </c>
      <c r="AL126" s="780"/>
      <c r="AM126" s="780"/>
      <c r="AN126" s="780"/>
      <c r="AO126" s="781"/>
      <c r="AP126" s="824" t="s">
        <v>419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488</v>
      </c>
      <c r="CQ126" s="752"/>
      <c r="CR126" s="752"/>
      <c r="CS126" s="752"/>
      <c r="CT126" s="752"/>
      <c r="CU126" s="752"/>
      <c r="CV126" s="752"/>
      <c r="CW126" s="752"/>
      <c r="CX126" s="752"/>
      <c r="CY126" s="752"/>
      <c r="CZ126" s="752"/>
      <c r="DA126" s="752"/>
      <c r="DB126" s="752"/>
      <c r="DC126" s="752"/>
      <c r="DD126" s="752"/>
      <c r="DE126" s="752"/>
      <c r="DF126" s="753"/>
      <c r="DG126" s="789">
        <v>23120</v>
      </c>
      <c r="DH126" s="790"/>
      <c r="DI126" s="790"/>
      <c r="DJ126" s="790"/>
      <c r="DK126" s="790"/>
      <c r="DL126" s="790">
        <v>19631</v>
      </c>
      <c r="DM126" s="790"/>
      <c r="DN126" s="790"/>
      <c r="DO126" s="790"/>
      <c r="DP126" s="790"/>
      <c r="DQ126" s="790">
        <v>17098</v>
      </c>
      <c r="DR126" s="790"/>
      <c r="DS126" s="790"/>
      <c r="DT126" s="790"/>
      <c r="DU126" s="790"/>
      <c r="DV126" s="796">
        <v>0.4</v>
      </c>
      <c r="DW126" s="796"/>
      <c r="DX126" s="796"/>
      <c r="DY126" s="796"/>
      <c r="DZ126" s="797"/>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448</v>
      </c>
      <c r="AG127" s="780"/>
      <c r="AH127" s="780"/>
      <c r="AI127" s="780"/>
      <c r="AJ127" s="781"/>
      <c r="AK127" s="782" t="s">
        <v>448</v>
      </c>
      <c r="AL127" s="780"/>
      <c r="AM127" s="780"/>
      <c r="AN127" s="780"/>
      <c r="AO127" s="781"/>
      <c r="AP127" s="824" t="s">
        <v>419</v>
      </c>
      <c r="AQ127" s="825"/>
      <c r="AR127" s="825"/>
      <c r="AS127" s="825"/>
      <c r="AT127" s="826"/>
      <c r="AU127" s="232"/>
      <c r="AV127" s="232"/>
      <c r="AW127" s="232"/>
      <c r="AX127" s="841" t="s">
        <v>490</v>
      </c>
      <c r="AY127" s="814"/>
      <c r="AZ127" s="814"/>
      <c r="BA127" s="814"/>
      <c r="BB127" s="814"/>
      <c r="BC127" s="814"/>
      <c r="BD127" s="814"/>
      <c r="BE127" s="815"/>
      <c r="BF127" s="813" t="s">
        <v>491</v>
      </c>
      <c r="BG127" s="814"/>
      <c r="BH127" s="814"/>
      <c r="BI127" s="814"/>
      <c r="BJ127" s="814"/>
      <c r="BK127" s="814"/>
      <c r="BL127" s="815"/>
      <c r="BM127" s="813" t="s">
        <v>492</v>
      </c>
      <c r="BN127" s="814"/>
      <c r="BO127" s="814"/>
      <c r="BP127" s="814"/>
      <c r="BQ127" s="814"/>
      <c r="BR127" s="814"/>
      <c r="BS127" s="815"/>
      <c r="BT127" s="813" t="s">
        <v>493</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494</v>
      </c>
      <c r="CQ127" s="752"/>
      <c r="CR127" s="752"/>
      <c r="CS127" s="752"/>
      <c r="CT127" s="752"/>
      <c r="CU127" s="752"/>
      <c r="CV127" s="752"/>
      <c r="CW127" s="752"/>
      <c r="CX127" s="752"/>
      <c r="CY127" s="752"/>
      <c r="CZ127" s="752"/>
      <c r="DA127" s="752"/>
      <c r="DB127" s="752"/>
      <c r="DC127" s="752"/>
      <c r="DD127" s="752"/>
      <c r="DE127" s="752"/>
      <c r="DF127" s="753"/>
      <c r="DG127" s="789" t="s">
        <v>419</v>
      </c>
      <c r="DH127" s="790"/>
      <c r="DI127" s="790"/>
      <c r="DJ127" s="790"/>
      <c r="DK127" s="790"/>
      <c r="DL127" s="790" t="s">
        <v>444</v>
      </c>
      <c r="DM127" s="790"/>
      <c r="DN127" s="790"/>
      <c r="DO127" s="790"/>
      <c r="DP127" s="790"/>
      <c r="DQ127" s="790" t="s">
        <v>419</v>
      </c>
      <c r="DR127" s="790"/>
      <c r="DS127" s="790"/>
      <c r="DT127" s="790"/>
      <c r="DU127" s="790"/>
      <c r="DV127" s="796" t="s">
        <v>448</v>
      </c>
      <c r="DW127" s="796"/>
      <c r="DX127" s="796"/>
      <c r="DY127" s="796"/>
      <c r="DZ127" s="797"/>
    </row>
    <row r="128" spans="1:130" s="230" customFormat="1" ht="26.25" customHeight="1" thickBot="1" x14ac:dyDescent="0.2">
      <c r="A128" s="798" t="s">
        <v>495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496</v>
      </c>
      <c r="X128" s="800"/>
      <c r="Y128" s="800"/>
      <c r="Z128" s="801"/>
      <c r="AA128" s="802">
        <v>84124</v>
      </c>
      <c r="AB128" s="803"/>
      <c r="AC128" s="803"/>
      <c r="AD128" s="803"/>
      <c r="AE128" s="804"/>
      <c r="AF128" s="805">
        <v>57536</v>
      </c>
      <c r="AG128" s="803"/>
      <c r="AH128" s="803"/>
      <c r="AI128" s="803"/>
      <c r="AJ128" s="804"/>
      <c r="AK128" s="805">
        <v>31660</v>
      </c>
      <c r="AL128" s="803"/>
      <c r="AM128" s="803"/>
      <c r="AN128" s="803"/>
      <c r="AO128" s="804"/>
      <c r="AP128" s="806"/>
      <c r="AQ128" s="807"/>
      <c r="AR128" s="807"/>
      <c r="AS128" s="807"/>
      <c r="AT128" s="808"/>
      <c r="AU128" s="232"/>
      <c r="AV128" s="232"/>
      <c r="AW128" s="232"/>
      <c r="AX128" s="809" t="s">
        <v>497</v>
      </c>
      <c r="AY128" s="810"/>
      <c r="AZ128" s="810"/>
      <c r="BA128" s="810"/>
      <c r="BB128" s="810"/>
      <c r="BC128" s="810"/>
      <c r="BD128" s="810"/>
      <c r="BE128" s="811"/>
      <c r="BF128" s="786" t="s">
        <v>448</v>
      </c>
      <c r="BG128" s="787"/>
      <c r="BH128" s="787"/>
      <c r="BI128" s="787"/>
      <c r="BJ128" s="787"/>
      <c r="BK128" s="787"/>
      <c r="BL128" s="812"/>
      <c r="BM128" s="786">
        <v>14.97</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498</v>
      </c>
      <c r="CQ128" s="730"/>
      <c r="CR128" s="730"/>
      <c r="CS128" s="730"/>
      <c r="CT128" s="730"/>
      <c r="CU128" s="730"/>
      <c r="CV128" s="730"/>
      <c r="CW128" s="730"/>
      <c r="CX128" s="730"/>
      <c r="CY128" s="730"/>
      <c r="CZ128" s="730"/>
      <c r="DA128" s="730"/>
      <c r="DB128" s="730"/>
      <c r="DC128" s="730"/>
      <c r="DD128" s="730"/>
      <c r="DE128" s="730"/>
      <c r="DF128" s="731"/>
      <c r="DG128" s="792" t="s">
        <v>499</v>
      </c>
      <c r="DH128" s="793"/>
      <c r="DI128" s="793"/>
      <c r="DJ128" s="793"/>
      <c r="DK128" s="793"/>
      <c r="DL128" s="793" t="s">
        <v>500</v>
      </c>
      <c r="DM128" s="793"/>
      <c r="DN128" s="793"/>
      <c r="DO128" s="793"/>
      <c r="DP128" s="793"/>
      <c r="DQ128" s="793" t="s">
        <v>444</v>
      </c>
      <c r="DR128" s="793"/>
      <c r="DS128" s="793"/>
      <c r="DT128" s="793"/>
      <c r="DU128" s="793"/>
      <c r="DV128" s="794" t="s">
        <v>419</v>
      </c>
      <c r="DW128" s="794"/>
      <c r="DX128" s="794"/>
      <c r="DY128" s="794"/>
      <c r="DZ128" s="795"/>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4944323</v>
      </c>
      <c r="AB129" s="780"/>
      <c r="AC129" s="780"/>
      <c r="AD129" s="780"/>
      <c r="AE129" s="781"/>
      <c r="AF129" s="782">
        <v>5211166</v>
      </c>
      <c r="AG129" s="780"/>
      <c r="AH129" s="780"/>
      <c r="AI129" s="780"/>
      <c r="AJ129" s="781"/>
      <c r="AK129" s="782">
        <v>5037886</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500</v>
      </c>
      <c r="BG129" s="771"/>
      <c r="BH129" s="771"/>
      <c r="BI129" s="771"/>
      <c r="BJ129" s="771"/>
      <c r="BK129" s="771"/>
      <c r="BL129" s="772"/>
      <c r="BM129" s="770">
        <v>19.97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677016</v>
      </c>
      <c r="AB130" s="780"/>
      <c r="AC130" s="780"/>
      <c r="AD130" s="780"/>
      <c r="AE130" s="781"/>
      <c r="AF130" s="782">
        <v>670973</v>
      </c>
      <c r="AG130" s="780"/>
      <c r="AH130" s="780"/>
      <c r="AI130" s="780"/>
      <c r="AJ130" s="781"/>
      <c r="AK130" s="782">
        <v>632748</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4267307</v>
      </c>
      <c r="AB131" s="764"/>
      <c r="AC131" s="764"/>
      <c r="AD131" s="764"/>
      <c r="AE131" s="765"/>
      <c r="AF131" s="766">
        <v>4540193</v>
      </c>
      <c r="AG131" s="764"/>
      <c r="AH131" s="764"/>
      <c r="AI131" s="764"/>
      <c r="AJ131" s="765"/>
      <c r="AK131" s="766">
        <v>4405138</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8.0721635450000004</v>
      </c>
      <c r="AB132" s="745"/>
      <c r="AC132" s="745"/>
      <c r="AD132" s="745"/>
      <c r="AE132" s="746"/>
      <c r="AF132" s="747">
        <v>7.2019845849999999</v>
      </c>
      <c r="AG132" s="745"/>
      <c r="AH132" s="745"/>
      <c r="AI132" s="745"/>
      <c r="AJ132" s="746"/>
      <c r="AK132" s="747">
        <v>7.5766752369999999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9.1999999999999993</v>
      </c>
      <c r="AB133" s="724"/>
      <c r="AC133" s="724"/>
      <c r="AD133" s="724"/>
      <c r="AE133" s="725"/>
      <c r="AF133" s="723">
        <v>8.1999999999999993</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UiC305xsK0pjURzFQO7SkAmc7nI2ItnuRaWovfclBfpKGPotSg40itygLAoEFcQOO/egv8yQd9DgrFg5Xll5g==" saltValue="7hbfUXAl62wH/txvVIxrd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3MJeCqr7mGtPDHK7jQTu3pldYA3ufJ4pY/eBApxe6/+fLdzK4CmttWf9IwWrgNxhytkZnIXhI1OJGGHNuvHTw==" saltValue="c4tnkb9yvHpjA5jHND8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wRoFZYdVW2LJ2ybASukyjvP+VywUElubLyFg4d7EoTlfJ3IGqUwJnMWKdaD8r4oeTeHeqbsi90PbVG+LbxWSQ==" saltValue="yyjebZFDZ/4f6f7IRWIg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1524400</v>
      </c>
      <c r="AP9" s="281">
        <v>92736</v>
      </c>
      <c r="AQ9" s="282">
        <v>91991</v>
      </c>
      <c r="AR9" s="283">
        <v>0.8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485395</v>
      </c>
      <c r="AP10" s="284">
        <v>29529</v>
      </c>
      <c r="AQ10" s="285">
        <v>12405</v>
      </c>
      <c r="AR10" s="286">
        <v>138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395</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v>19</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44650</v>
      </c>
      <c r="AP13" s="284">
        <v>2716</v>
      </c>
      <c r="AQ13" s="285">
        <v>3751</v>
      </c>
      <c r="AR13" s="286">
        <v>-27.6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21814</v>
      </c>
      <c r="AP14" s="284">
        <v>1327</v>
      </c>
      <c r="AQ14" s="285">
        <v>1672</v>
      </c>
      <c r="AR14" s="286">
        <v>-20.6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-150946</v>
      </c>
      <c r="AP15" s="284">
        <v>-9183</v>
      </c>
      <c r="AQ15" s="285">
        <v>-6358</v>
      </c>
      <c r="AR15" s="286">
        <v>44.4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1925313</v>
      </c>
      <c r="AP16" s="284">
        <v>117126</v>
      </c>
      <c r="AQ16" s="285">
        <v>103876</v>
      </c>
      <c r="AR16" s="286">
        <v>12.8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9.49</v>
      </c>
      <c r="AP21" s="298">
        <v>9.2899999999999991</v>
      </c>
      <c r="AQ21" s="299">
        <v>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96.1</v>
      </c>
      <c r="AP22" s="303">
        <v>96.9</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678639</v>
      </c>
      <c r="AP32" s="312">
        <v>41285</v>
      </c>
      <c r="AQ32" s="313">
        <v>51927</v>
      </c>
      <c r="AR32" s="314">
        <v>-20.5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216833</v>
      </c>
      <c r="AP35" s="312">
        <v>13191</v>
      </c>
      <c r="AQ35" s="313">
        <v>15337</v>
      </c>
      <c r="AR35" s="314">
        <v>-14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102699</v>
      </c>
      <c r="AP36" s="312">
        <v>6248</v>
      </c>
      <c r="AQ36" s="313">
        <v>2347</v>
      </c>
      <c r="AR36" s="314">
        <v>166.2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522</v>
      </c>
      <c r="AP37" s="312" t="s">
        <v>522</v>
      </c>
      <c r="AQ37" s="313">
        <v>463</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1</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-31660</v>
      </c>
      <c r="AP39" s="312">
        <v>-1926</v>
      </c>
      <c r="AQ39" s="313">
        <v>-3326</v>
      </c>
      <c r="AR39" s="314">
        <v>-42.1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-632748</v>
      </c>
      <c r="AP40" s="312">
        <v>-38493</v>
      </c>
      <c r="AQ40" s="313">
        <v>-45680</v>
      </c>
      <c r="AR40" s="314">
        <v>-15.7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333763</v>
      </c>
      <c r="AP41" s="312">
        <v>20304</v>
      </c>
      <c r="AQ41" s="313">
        <v>21069</v>
      </c>
      <c r="AR41" s="314">
        <v>-3.6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372186</v>
      </c>
      <c r="AN51" s="334">
        <v>21004</v>
      </c>
      <c r="AO51" s="335">
        <v>23.6</v>
      </c>
      <c r="AP51" s="336">
        <v>73475</v>
      </c>
      <c r="AQ51" s="337">
        <v>9.1</v>
      </c>
      <c r="AR51" s="338">
        <v>14.5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227167</v>
      </c>
      <c r="AN52" s="342">
        <v>12820</v>
      </c>
      <c r="AO52" s="343">
        <v>19.100000000000001</v>
      </c>
      <c r="AP52" s="344">
        <v>43072</v>
      </c>
      <c r="AQ52" s="345">
        <v>31.1</v>
      </c>
      <c r="AR52" s="346">
        <v>-12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458083</v>
      </c>
      <c r="AN53" s="334">
        <v>26242</v>
      </c>
      <c r="AO53" s="335">
        <v>24.9</v>
      </c>
      <c r="AP53" s="336">
        <v>87464</v>
      </c>
      <c r="AQ53" s="337">
        <v>19</v>
      </c>
      <c r="AR53" s="338">
        <v>5.9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289297</v>
      </c>
      <c r="AN54" s="342">
        <v>16573</v>
      </c>
      <c r="AO54" s="343">
        <v>29.3</v>
      </c>
      <c r="AP54" s="344">
        <v>47479</v>
      </c>
      <c r="AQ54" s="345">
        <v>10.199999999999999</v>
      </c>
      <c r="AR54" s="346">
        <v>19.100000000000001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481223</v>
      </c>
      <c r="AN55" s="334">
        <v>28104</v>
      </c>
      <c r="AO55" s="335">
        <v>7.1</v>
      </c>
      <c r="AP55" s="336">
        <v>96248</v>
      </c>
      <c r="AQ55" s="337">
        <v>10</v>
      </c>
      <c r="AR55" s="338">
        <v>-2.9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234191</v>
      </c>
      <c r="AN56" s="342">
        <v>13677</v>
      </c>
      <c r="AO56" s="343">
        <v>-17.5</v>
      </c>
      <c r="AP56" s="344">
        <v>55768</v>
      </c>
      <c r="AQ56" s="345">
        <v>17.5</v>
      </c>
      <c r="AR56" s="346">
        <v>-35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690017</v>
      </c>
      <c r="AN57" s="334">
        <v>41146</v>
      </c>
      <c r="AO57" s="335">
        <v>46.4</v>
      </c>
      <c r="AP57" s="336">
        <v>76413</v>
      </c>
      <c r="AQ57" s="337">
        <v>-20.6</v>
      </c>
      <c r="AR57" s="338">
        <v>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540272</v>
      </c>
      <c r="AN58" s="342">
        <v>32217</v>
      </c>
      <c r="AO58" s="343">
        <v>135.6</v>
      </c>
      <c r="AP58" s="344">
        <v>39658</v>
      </c>
      <c r="AQ58" s="345">
        <v>-28.9</v>
      </c>
      <c r="AR58" s="346">
        <v>164.5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971559</v>
      </c>
      <c r="AN59" s="334">
        <v>59104</v>
      </c>
      <c r="AO59" s="335">
        <v>43.6</v>
      </c>
      <c r="AP59" s="336">
        <v>66481</v>
      </c>
      <c r="AQ59" s="337">
        <v>-13</v>
      </c>
      <c r="AR59" s="338">
        <v>56.6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832339</v>
      </c>
      <c r="AN60" s="342">
        <v>50635</v>
      </c>
      <c r="AO60" s="343">
        <v>57.2</v>
      </c>
      <c r="AP60" s="344">
        <v>36120</v>
      </c>
      <c r="AQ60" s="345">
        <v>-8.9</v>
      </c>
      <c r="AR60" s="346">
        <v>66.099999999999994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594614</v>
      </c>
      <c r="AN61" s="349">
        <v>35120</v>
      </c>
      <c r="AO61" s="350">
        <v>29.1</v>
      </c>
      <c r="AP61" s="351">
        <v>80016</v>
      </c>
      <c r="AQ61" s="352">
        <v>0.9</v>
      </c>
      <c r="AR61" s="338">
        <v>28.2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424653</v>
      </c>
      <c r="AN62" s="342">
        <v>25184</v>
      </c>
      <c r="AO62" s="343">
        <v>44.7</v>
      </c>
      <c r="AP62" s="344">
        <v>44419</v>
      </c>
      <c r="AQ62" s="345">
        <v>4.2</v>
      </c>
      <c r="AR62" s="346">
        <v>40.5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G/LJRgTREl8QHcZY+DARU0yEoE0P2Lf8LyQkPF2RgS+ajenpALXzbl1ebmV9MWMrTRjEYJ9+YfM7cJeB//2g==" saltValue="IKbt62XdF1BMYxZiGuUj4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b7pakkBTHggCt55v48Uf11IMnl2RQazG+jGbSJnZBErn7hg5Rqbvr3LzJCDUHLurmhmeOi0YgTDow4Lbo+6VQ==" saltValue="/aqQUIi0wSdXhA4+qJjU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la9q4cm0dTW7stNQb3eWC3VB+HEtZiXGdeuvkdMoHdKcN65tFLogTly9+lw0VI06XmoJClPuxDIvQix4sLutgw==" saltValue="8ggiuzJmGT5CNGMi+3iO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30.02</v>
      </c>
      <c r="G47" s="12">
        <v>23.23</v>
      </c>
      <c r="H47" s="12">
        <v>28.66</v>
      </c>
      <c r="I47" s="12">
        <v>27.99</v>
      </c>
      <c r="J47" s="13">
        <v>29.81</v>
      </c>
    </row>
    <row r="48" spans="2:10" ht="57.75" customHeight="1" x14ac:dyDescent="0.15">
      <c r="B48" s="14"/>
      <c r="C48" s="1141" t="s">
        <v>4</v>
      </c>
      <c r="D48" s="1141"/>
      <c r="E48" s="1142"/>
      <c r="F48" s="15">
        <v>1.08</v>
      </c>
      <c r="G48" s="16">
        <v>1.1399999999999999</v>
      </c>
      <c r="H48" s="16">
        <v>1.25</v>
      </c>
      <c r="I48" s="16">
        <v>1.21</v>
      </c>
      <c r="J48" s="17">
        <v>4.0599999999999996</v>
      </c>
    </row>
    <row r="49" spans="2:10" ht="57.75" customHeight="1" thickBot="1" x14ac:dyDescent="0.2">
      <c r="B49" s="18"/>
      <c r="C49" s="1143" t="s">
        <v>5</v>
      </c>
      <c r="D49" s="1143"/>
      <c r="E49" s="1144"/>
      <c r="F49" s="19" t="s">
        <v>569</v>
      </c>
      <c r="G49" s="20" t="s">
        <v>570</v>
      </c>
      <c r="H49" s="20">
        <v>5.74</v>
      </c>
      <c r="I49" s="20">
        <v>0.34</v>
      </c>
      <c r="J49" s="21">
        <v>3.15</v>
      </c>
    </row>
    <row r="50" spans="2:10" x14ac:dyDescent="0.15"/>
  </sheetData>
  <sheetProtection algorithmName="SHA-512" hashValue="ltpuVeQ+06JKChHBQDzFhabVZkNFh0bPYa/+D5VLWLhwmrGGFDtpHLQlbBEJsDd1jsCo7rEX9Kbltpt5NzC0LA==" saltValue="G+nsbI3zgpHxnAZEbdju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OY029002</cp:lastModifiedBy>
  <cp:lastPrinted>2024-03-18T01:49:55Z</cp:lastPrinted>
  <dcterms:created xsi:type="dcterms:W3CDTF">2024-03-14T03:32:35Z</dcterms:created>
  <dcterms:modified xsi:type="dcterms:W3CDTF">2024-03-18T02:04:37Z</dcterms:modified>
  <cp:category/>
</cp:coreProperties>
</file>