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3 天川村○\0315\"/>
    </mc:Choice>
  </mc:AlternateContent>
  <xr:revisionPtr revIDLastSave="0" documentId="13_ncr:1_{1A33BBFC-EE1C-4CF3-BB9D-BE4A529CCF4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<sst xmlns="http://schemas.openxmlformats.org/spreadsheetml/2006/main" count="1099" uniqueCount="590">
  <si>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</si>
  <si>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</si>
  <si>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</si>
  <si>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</si>
  <si>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</si>
  <si>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</si>
  <si>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</si>
  <si>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</si>
  <si>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</si>
  <si>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</si>
  <si>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</si>
  <si>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</si>
  <si>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</si>
  <si>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</si>
  <si>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</si>
  <si>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</si>
  <si>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</si>
  <si>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</si>
  <si>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</si>
  <si>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</si>
  <si>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</si>
  <si>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</si>
  <si>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</si>
  <si>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</si>
  <si>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</si>
  <si>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</si>
  <si>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</si>
  <si>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</si>
  <si>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</si>
  <si>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</si>
  <si>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</si>
  <si>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</si>
  <si>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</si>
  <si>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</si>
  <si>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</si>
  <si>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</si>
  <si>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</si>
  <si>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</si>
  <si>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</si>
  <si>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</si>
  <si>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</si>
  <si>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</si>
  <si>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</si>
  <si>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</si>
  <si>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</si>
  <si>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</si>
  <si>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</si>
  <si>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</si>
  <si>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</si>
  <si>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</si>
  <si>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</si>
  <si>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</si>
  <si>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</si>
  <si>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</si>
  <si>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</si>
  <si>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</si>
  <si>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</si>
  <si>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</si>
  <si>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</si>
  <si>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</si>
  <si>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</si>
  <si>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</si>
  <si>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</si>
  <si>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</si>
  <si>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</si>
  <si>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</si>
  <si>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</si>
  <si>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</si>
  <si>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</si>
  <si>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</si>
  <si>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</si>
  <si>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</si>
  <si>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</si>
  <si>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</si>
  <si>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</si>
  <si>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</si>
  <si>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</si>
  <si>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</si>
  <si>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</si>
  <si>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</si>
  <si>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</si>
  <si>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</si>
  <si>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</si>
  <si>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</si>
  <si>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</si>
  <si>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</si>
  <si>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</si>
  <si>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</si>
  <si>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</si>
  <si>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</si>
  <si>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</si>
  <si>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</si>
  <si>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</si>
  <si>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</si>
  <si>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</si>
  <si>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</si>
  <si>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</si>
  <si>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</si>
  <si>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</si>
  <si>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</si>
  <si>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</si>
  <si>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</si>
  <si>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</si>
  <si>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</si>
  <si>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</si>
  <si>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</si>
  <si>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</si>
  <si>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</si>
  <si>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</si>
  <si>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</si>
  <si>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</si>
  <si>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</si>
  <si>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</si>
  <si>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</si>
  <si>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</si>
  <si>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</si>
  <si>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</si>
  <si>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</si>
  <si>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</si>
  <si>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</si>
  <si>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</si>
  <si>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</si>
  <si>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</si>
  <si>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</si>
  <si>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</si>
  <si>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</si>
  <si>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</si>
  <si>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</si>
  <si>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</si>
  <si>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</si>
  <si>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</si>
  <si>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</si>
  <si>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</si>
  <si>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</si>
  <si>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</si>
  <si>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</si>
  <si>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</si>
  <si>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</si>
  <si>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</si>
  <si>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</si>
  <si>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</si>
  <si>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</si>
  <si>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</si>
  <si>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</si>
  <si>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</si>
  <si>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</si>
  <si>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</si>
  <si>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</si>
  <si>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</si>
  <si>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</si>
  <si>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</si>
  <si>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</si>
  <si>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</si>
  <si>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</si>
  <si>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</si>
  <si>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</si>
  <si>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</si>
  <si>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</si>
  <si>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</si>
  <si>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</si>
  <si>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</si>
  <si>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</si>
  <si>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</si>
  <si>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</si>
  <si>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</si>
  <si>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</si>
  <si>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</si>
  <si>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</si>
  <si>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</si>
  <si>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</si>
  <si>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</si>
  <si>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</si>
  <si>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</si>
  <si>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</si>
  <si>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</si>
  <si>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</si>
  <si>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</si>
  <si>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</si>
  <si>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</si>
  <si>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</si>
  <si>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</si>
  <si>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</si>
  <si>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</si>
  <si>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</si>
  <si>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</si>
  <si>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</si>
  <si>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</si>
  <si>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</si>
  <si>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</si>
  <si>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</si>
  <si>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</si>
  <si>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</si>
  <si>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</si>
  <si>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</si>
  <si>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</si>
  <si>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</si>
  <si>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</si>
  <si>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</si>
  <si>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</si>
  <si>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</si>
  <si>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</si>
  <si>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</si>
  <si>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</si>
  <si>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</si>
  <si>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</si>
  <si>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</si>
  <si>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</si>
  <si>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</si>
  <si>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</si>
  <si>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</si>
  <si>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</si>
  <si>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</si>
  <si>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</si>
  <si>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</si>
  <si>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</si>
  <si>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</si>
  <si>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</si>
  <si>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奈良県天川村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</si>
  <si>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</si>
  <si>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</si>
  <si>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</si>
  <si>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</si>
  <si>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</si>
  <si>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</si>
  <si>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</si>
  <si>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</si>
  <si>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</si>
  <si>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</si>
  <si>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</si>
  <si>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</si>
  <si>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</si>
  <si>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</si>
  <si>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</si>
  <si>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</si>
  <si>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</si>
  <si>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</si>
  <si>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</si>
  <si>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</si>
  <si>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</si>
  <si>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</si>
  <si>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</si>
  <si>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</si>
  <si>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</si>
  <si>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</si>
  <si>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</si>
  <si>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</si>
  <si>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</si>
  <si>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</si>
  <si>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</si>
  <si>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</si>
  <si>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</si>
  <si>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</si>
  <si>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</si>
  <si>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</si>
  <si>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</si>
  <si>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</si>
  <si>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</si>
  <si>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</si>
  <si>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</si>
  <si>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</si>
  <si>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</si>
  <si>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</si>
  <si>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</si>
  <si>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</si>
  <si>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</si>
  <si>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</si>
  <si>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</si>
  <si>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</si>
  <si>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</si>
  <si>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</si>
  <si>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</si>
  <si>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</si>
  <si>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</si>
  <si>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</si>
  <si>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</si>
  <si>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</si>
  <si>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</si>
  <si>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</si>
  <si>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</si>
  <si>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</si>
  <si>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</si>
  <si>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</si>
  <si>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</si>
  <si>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</si>
  <si>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</si>
  <si>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</si>
  <si>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</si>
  <si>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</si>
  <si>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</si>
  <si>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</si>
  <si>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</si>
  <si>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</si>
  <si>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</si>
  <si>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</si>
  <si>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</si>
  <si>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</si>
  <si>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</si>
  <si>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</si>
  <si>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</si>
  <si>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</si>
  <si>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</si>
  <si>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</si>
  <si>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</si>
  <si>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</si>
  <si>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</si>
  <si>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</si>
  <si>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</si>
  <si>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</si>
  <si>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</si>
  <si>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</si>
  <si>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</si>
  <si>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</si>
  <si>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</si>
  <si>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</si>
  <si>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</si>
  <si>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</si>
  <si>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</si>
  <si>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</si>
  <si>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</si>
  <si>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</si>
  <si>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</si>
  <si>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</si>
  <si>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</si>
  <si>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</si>
  <si>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</si>
  <si>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</si>
  <si>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</si>
  <si>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</si>
  <si>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</si>
  <si>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</si>
  <si>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</si>
  <si>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</si>
  <si>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</si>
  <si>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</si>
  <si>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</si>
  <si>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</si>
  <si>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</si>
  <si>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</si>
  <si>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</si>
  <si>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</si>
  <si>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</si>
  <si>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</si>
  <si>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</si>
  <si>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</si>
  <si>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</si>
  <si>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</si>
  <si>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</si>
  <si>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</si>
  <si>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</si>
  <si>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</si>
  <si>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</si>
  <si>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</si>
  <si>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</si>
  <si>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</si>
  <si>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</si>
  <si>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</si>
  <si>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</si>
  <si>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</si>
  <si>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</si>
  <si>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</si>
  <si>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</si>
  <si>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</si>
  <si>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</si>
  <si>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</si>
  <si>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</si>
  <si>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</si>
  <si>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</si>
  <si>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</si>
  <si>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</si>
  <si>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</si>
  <si>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奈良県天川村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</si>
  <si>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</si>
  <si>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</si>
  <si>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</si>
  <si>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</si>
  <si>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</si>
  <si>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</si>
  <si>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</si>
  <si>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</si>
  <si>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</si>
  <si>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</si>
  <si>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</si>
  <si>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</si>
  <si>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</si>
  <si>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</si>
  <si>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</si>
  <si>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</si>
  <si>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</si>
  <si>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</si>
  <si>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</si>
  <si>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</si>
  <si>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</si>
  <si>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</si>
  <si>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</si>
  <si>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</si>
  <si>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</si>
  <si>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</si>
  <si>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</si>
  <si>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</si>
  <si>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</si>
  <si>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</si>
  <si>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</si>
  <si>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</si>
  <si>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</si>
  <si>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</si>
  <si>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</si>
  <si>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</si>
  <si>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介護保険特別会計</t>
    <phoneticPr fontId="5"/>
  </si>
  <si>
    <t>後期高齢者医療特別会計</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</si>
  <si>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</si>
  <si>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</si>
  <si>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</si>
  <si>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</si>
  <si>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</si>
  <si>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</si>
  <si>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</si>
  <si>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</si>
  <si>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</si>
  <si>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</si>
  <si>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</si>
  <si>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</si>
  <si>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</si>
  <si>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</si>
  <si>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</si>
  <si>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</si>
  <si>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</si>
  <si>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</si>
  <si>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</si>
  <si>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</si>
  <si>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</si>
  <si>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</si>
  <si>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</si>
  <si>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</si>
  <si>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</si>
  <si>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</si>
  <si>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</si>
  <si>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</si>
  <si>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</si>
  <si>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</si>
  <si>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</si>
  <si>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</si>
  <si>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</si>
  <si>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</si>
  <si>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</si>
  <si>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</si>
  <si>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</si>
  <si>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</si>
  <si>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</si>
  <si>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</si>
  <si>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</si>
  <si>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</si>
  <si>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</si>
  <si>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</si>
  <si>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</si>
  <si>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</si>
  <si>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</si>
  <si>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</si>
  <si>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</si>
  <si>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</si>
  <si>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</si>
  <si>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</si>
  <si>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</si>
  <si>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</si>
  <si>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</si>
  <si>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</si>
  <si>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</si>
  <si>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</si>
  <si>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</si>
  <si>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</si>
  <si>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</si>
  <si>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</si>
  <si>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</si>
  <si>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</si>
  <si>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</si>
  <si>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</si>
  <si>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</si>
  <si>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</si>
  <si>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</si>
  <si>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</si>
  <si>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</si>
  <si>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</si>
  <si>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</si>
  <si>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</si>
  <si>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</si>
  <si>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</si>
  <si>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</si>
  <si>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</si>
  <si>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</si>
  <si>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</si>
  <si>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</si>
  <si>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</si>
  <si>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</si>
  <si>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</si>
  <si>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</si>
  <si>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</si>
  <si>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</si>
  <si>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</si>
  <si>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</si>
  <si>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</si>
  <si>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</si>
  <si>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</si>
  <si>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</si>
  <si>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</si>
  <si>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</si>
  <si>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</si>
  <si>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</si>
  <si>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</si>
  <si>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</si>
  <si>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</si>
  <si>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</si>
  <si>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</si>
  <si>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</si>
  <si>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</si>
  <si>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</si>
  <si>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</si>
  <si>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</si>
  <si>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</si>
  <si>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</si>
  <si>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</si>
  <si>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</si>
  <si>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</si>
  <si>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</si>
  <si>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</si>
  <si>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</si>
  <si>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</si>
  <si>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</si>
  <si>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</si>
  <si>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</si>
  <si>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</si>
  <si>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</si>
  <si>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</si>
  <si>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</si>
  <si>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</si>
  <si>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</si>
  <si>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</si>
  <si>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</si>
  <si>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</si>
  <si>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</si>
  <si>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</si>
  <si>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</si>
  <si>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</si>
  <si>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</si>
  <si>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</si>
  <si>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</si>
  <si>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</si>
  <si>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</si>
  <si>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</si>
  <si>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</si>
  <si>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</si>
  <si>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</si>
  <si>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</si>
  <si>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</si>
  <si>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</si>
  <si>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</si>
  <si>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</si>
  <si>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</si>
  <si>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</si>
  <si>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</si>
  <si>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</si>
  <si>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</si>
  <si>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</si>
  <si>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</si>
  <si>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</si>
  <si>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介護保険特別会計</t>
  </si>
  <si>
    <t>国民健康保険事業勘定特別会計</t>
  </si>
  <si>
    <t>国民健康保険直診勘定特別会計</t>
  </si>
  <si>
    <t>簡易水道事業特別会計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</si>
  <si>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</si>
  <si>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</si>
  <si>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</si>
  <si>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</si>
  <si>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</si>
  <si>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</si>
  <si>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</si>
  <si>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</si>
  <si>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</si>
  <si>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</si>
  <si>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ふるさと創生基金</t>
    <rPh sb="4" eb="6">
      <t>ソウセイ</t>
    </rPh>
    <rPh sb="6" eb="8">
      <t>キキン</t>
    </rPh>
    <phoneticPr fontId="5"/>
  </si>
  <si>
    <t>文教施設整備基金</t>
    <rPh sb="0" eb="2">
      <t>ブンキョウ</t>
    </rPh>
    <rPh sb="2" eb="4">
      <t>シセツ</t>
    </rPh>
    <rPh sb="4" eb="6">
      <t>セイビ</t>
    </rPh>
    <rPh sb="6" eb="8">
      <t>キキン</t>
    </rPh>
    <phoneticPr fontId="5"/>
  </si>
  <si>
    <t>山癒の里基金</t>
    <rPh sb="0" eb="1">
      <t>ヤマ</t>
    </rPh>
    <rPh sb="1" eb="2">
      <t>イヤ</t>
    </rPh>
    <rPh sb="3" eb="4">
      <t>サト</t>
    </rPh>
    <rPh sb="4" eb="6">
      <t>キキン</t>
    </rPh>
    <phoneticPr fontId="5"/>
  </si>
  <si>
    <t>職員退職手当基金</t>
    <rPh sb="0" eb="2">
      <t>ショクイン</t>
    </rPh>
    <rPh sb="2" eb="4">
      <t>タイショク</t>
    </rPh>
    <rPh sb="4" eb="6">
      <t>テアテ</t>
    </rPh>
    <rPh sb="6" eb="8">
      <t>キキン</t>
    </rPh>
    <phoneticPr fontId="5"/>
  </si>
  <si>
    <t>森林環境整備促進基金</t>
    <phoneticPr fontId="5"/>
  </si>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</sst>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45A2-409D-A6B3-72C5618775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190450</c:v>
                </c:pt>
                <c:pt idx="1">
                  <c:v>360931</c:v>
                </c:pt>
                <c:pt idx="2">
                  <c:v>375853</c:v>
                </c:pt>
                <c:pt idx="3">
                  <c:v>234419</c:v>
                </c:pt>
                <c:pt idx="4">
                  <c:v>173130</c:v>
                </c:pt>
              </c:numCache>
            </c:numRef>
          </c:val>
          <c:smooth val="0"/>
          <c:extLst>
            <c:ext xmlns:c16="http://schemas.microsoft.com/office/drawing/2014/chart" uri="{C3380CC4-5D6E-409C-BE32-E72D297353CC}">
              <c16:uniqueId val="{00000001-45A2-409D-A6B3-72C5618775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16.95</c:v>
                </c:pt>
                <c:pt idx="1">
                  <c:v>20.12</c:v>
                </c:pt>
                <c:pt idx="2">
                  <c:v>13.99</c:v>
                </c:pt>
                <c:pt idx="3">
                  <c:v>13.91</c:v>
                </c:pt>
                <c:pt idx="4">
                  <c:v>20.57</c:v>
                </c:pt>
              </c:numCache>
            </c:numRef>
          </c:val>
          <c:extLst>
            <c:ext xmlns:c16="http://schemas.microsoft.com/office/drawing/2014/chart" uri="{C3380CC4-5D6E-409C-BE32-E72D297353CC}">
              <c16:uniqueId val="{00000000-3A75-4720-AAD9-4E6E278B1B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111.11</c:v>
                </c:pt>
                <c:pt idx="1">
                  <c:v>108</c:v>
                </c:pt>
                <c:pt idx="2">
                  <c:v>108.63</c:v>
                </c:pt>
                <c:pt idx="3">
                  <c:v>97.77</c:v>
                </c:pt>
                <c:pt idx="4">
                  <c:v>100.8</c:v>
                </c:pt>
              </c:numCache>
            </c:numRef>
          </c:val>
          <c:extLst>
            <c:ext xmlns:c16="http://schemas.microsoft.com/office/drawing/2014/chart" uri="{C3380CC4-5D6E-409C-BE32-E72D297353CC}">
              <c16:uniqueId val="{00000001-3A75-4720-AAD9-4E6E278B1B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6.96</c:v>
                </c:pt>
                <c:pt idx="1">
                  <c:v>3.84</c:v>
                </c:pt>
                <c:pt idx="2">
                  <c:v>2.14</c:v>
                </c:pt>
                <c:pt idx="3">
                  <c:v>1.42</c:v>
                </c:pt>
                <c:pt idx="4">
                  <c:v>6.27</c:v>
                </c:pt>
              </c:numCache>
            </c:numRef>
          </c:val>
          <c:smooth val="0"/>
          <c:extLst>
            <c:ext xmlns:c16="http://schemas.microsoft.com/office/drawing/2014/chart" uri="{C3380CC4-5D6E-409C-BE32-E72D297353CC}">
              <c16:uniqueId val="{00000002-3A75-4720-AAD9-4E6E278B1B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CF-4CDE-96B2-3CC61021B5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CF-4CDE-96B2-3CC61021B5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CF-4CDE-96B2-3CC61021B5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0.08</c:v>
                </c:pt>
                <c:pt idx="4">
                  <c:v>#N/A</c:v>
                </c:pt>
                <c:pt idx="5">
                  <c:v>0.04</c:v>
                </c:pt>
                <c:pt idx="6">
                  <c:v>#N/A</c:v>
                </c:pt>
                <c:pt idx="7">
                  <c:v>0.01</c:v>
                </c:pt>
                <c:pt idx="8">
                  <c:v>#N/A</c:v>
                </c:pt>
                <c:pt idx="9">
                  <c:v>0</c:v>
                </c:pt>
              </c:numCache>
            </c:numRef>
          </c:val>
          <c:extLst>
            <c:ext xmlns:c16="http://schemas.microsoft.com/office/drawing/2014/chart" uri="{C3380CC4-5D6E-409C-BE32-E72D297353CC}">
              <c16:uniqueId val="{00000003-71CF-4CDE-96B2-3CC61021B50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0.16</c:v>
                </c:pt>
                <c:pt idx="4">
                  <c:v>#N/A</c:v>
                </c:pt>
                <c:pt idx="5">
                  <c:v>0.21</c:v>
                </c:pt>
                <c:pt idx="6">
                  <c:v>#N/A</c:v>
                </c:pt>
                <c:pt idx="7">
                  <c:v>0.17</c:v>
                </c:pt>
                <c:pt idx="8">
                  <c:v>#N/A</c:v>
                </c:pt>
                <c:pt idx="9">
                  <c:v>0.18</c:v>
                </c:pt>
              </c:numCache>
            </c:numRef>
          </c:val>
          <c:extLst>
            <c:ext xmlns:c16="http://schemas.microsoft.com/office/drawing/2014/chart" uri="{C3380CC4-5D6E-409C-BE32-E72D297353CC}">
              <c16:uniqueId val="{00000004-71CF-4CDE-96B2-3CC61021B50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0.26</c:v>
                </c:pt>
                <c:pt idx="4">
                  <c:v>#N/A</c:v>
                </c:pt>
                <c:pt idx="5">
                  <c:v>0.09</c:v>
                </c:pt>
                <c:pt idx="6">
                  <c:v>#N/A</c:v>
                </c:pt>
                <c:pt idx="7">
                  <c:v>0.18</c:v>
                </c:pt>
                <c:pt idx="8">
                  <c:v>#N/A</c:v>
                </c:pt>
                <c:pt idx="9">
                  <c:v>0.34</c:v>
                </c:pt>
              </c:numCache>
            </c:numRef>
          </c:val>
          <c:extLst>
            <c:ext xmlns:c16="http://schemas.microsoft.com/office/drawing/2014/chart" uri="{C3380CC4-5D6E-409C-BE32-E72D297353CC}">
              <c16:uniqueId val="{00000005-71CF-4CDE-96B2-3CC61021B509}"/>
            </c:ext>
          </c:extLst>
        </c:ser>
        <c:ser>
          <c:idx val="6"/>
          <c:order val="6"/>
          <c:tx>
            <c:strRef>
              <c:f>データシート!$A$33</c:f>
              <c:strCache>
                <c:ptCount val="1"/>
                <c:pt idx="0">
                  <c:v>国民健康保険直診勘定特別会計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0.11</c:v>
                </c:pt>
                <c:pt idx="4">
                  <c:v>#N/A</c:v>
                </c:pt>
                <c:pt idx="5">
                  <c:v>7.0000000000000007E-2</c:v>
                </c:pt>
                <c:pt idx="6">
                  <c:v>#N/A</c:v>
                </c:pt>
                <c:pt idx="7">
                  <c:v>0.18</c:v>
                </c:pt>
                <c:pt idx="8">
                  <c:v>#N/A</c:v>
                </c:pt>
                <c:pt idx="9">
                  <c:v>0.43</c:v>
                </c:pt>
              </c:numCache>
            </c:numRef>
          </c:val>
          <c:extLst>
            <c:ext xmlns:c16="http://schemas.microsoft.com/office/drawing/2014/chart" uri="{C3380CC4-5D6E-409C-BE32-E72D297353CC}">
              <c16:uniqueId val="{00000006-71CF-4CDE-96B2-3CC61021B50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0.38</c:v>
                </c:pt>
                <c:pt idx="2">
                  <c:v>#N/A</c:v>
                </c:pt>
                <c:pt idx="3">
                  <c:v>1.02</c:v>
                </c:pt>
                <c:pt idx="4">
                  <c:v>#N/A</c:v>
                </c:pt>
                <c:pt idx="5">
                  <c:v>1.04</c:v>
                </c:pt>
                <c:pt idx="6">
                  <c:v>#N/A</c:v>
                </c:pt>
                <c:pt idx="7">
                  <c:v>1.23</c:v>
                </c:pt>
                <c:pt idx="8">
                  <c:v>#N/A</c:v>
                </c:pt>
                <c:pt idx="9">
                  <c:v>0.46</c:v>
                </c:pt>
              </c:numCache>
            </c:numRef>
          </c:val>
          <c:extLst>
            <c:ext xmlns:c16="http://schemas.microsoft.com/office/drawing/2014/chart" uri="{C3380CC4-5D6E-409C-BE32-E72D297353CC}">
              <c16:uniqueId val="{00000007-71CF-4CDE-96B2-3CC61021B50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1.71</c:v>
                </c:pt>
                <c:pt idx="2">
                  <c:v>#N/A</c:v>
                </c:pt>
                <c:pt idx="3">
                  <c:v>2.17</c:v>
                </c:pt>
                <c:pt idx="4">
                  <c:v>#N/A</c:v>
                </c:pt>
                <c:pt idx="5">
                  <c:v>2.0099999999999998</c:v>
                </c:pt>
                <c:pt idx="6">
                  <c:v>#N/A</c:v>
                </c:pt>
                <c:pt idx="7">
                  <c:v>0.6</c:v>
                </c:pt>
                <c:pt idx="8">
                  <c:v>#N/A</c:v>
                </c:pt>
                <c:pt idx="9">
                  <c:v>0.69</c:v>
                </c:pt>
              </c:numCache>
            </c:numRef>
          </c:val>
          <c:extLst>
            <c:ext xmlns:c16="http://schemas.microsoft.com/office/drawing/2014/chart" uri="{C3380CC4-5D6E-409C-BE32-E72D297353CC}">
              <c16:uniqueId val="{00000008-71CF-4CDE-96B2-3CC61021B5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16.97</c:v>
                </c:pt>
                <c:pt idx="2">
                  <c:v>#N/A</c:v>
                </c:pt>
                <c:pt idx="3">
                  <c:v>20.14</c:v>
                </c:pt>
                <c:pt idx="4">
                  <c:v>#N/A</c:v>
                </c:pt>
                <c:pt idx="5">
                  <c:v>14</c:v>
                </c:pt>
                <c:pt idx="6">
                  <c:v>#N/A</c:v>
                </c:pt>
                <c:pt idx="7">
                  <c:v>13.92</c:v>
                </c:pt>
                <c:pt idx="8">
                  <c:v>#N/A</c:v>
                </c:pt>
                <c:pt idx="9">
                  <c:v>20.57</c:v>
                </c:pt>
              </c:numCache>
            </c:numRef>
          </c:val>
          <c:extLst>
            <c:ext xmlns:c16="http://schemas.microsoft.com/office/drawing/2014/chart" uri="{C3380CC4-5D6E-409C-BE32-E72D297353CC}">
              <c16:uniqueId val="{00000009-71CF-4CDE-96B2-3CC61021B5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253</c:v>
                </c:pt>
                <c:pt idx="5">
                  <c:v>272</c:v>
                </c:pt>
                <c:pt idx="8">
                  <c:v>291</c:v>
                </c:pt>
                <c:pt idx="11">
                  <c:v>286</c:v>
                </c:pt>
                <c:pt idx="14">
                  <c:v>284</c:v>
                </c:pt>
              </c:numCache>
            </c:numRef>
          </c:val>
          <c:extLst>
            <c:ext xmlns:c16="http://schemas.microsoft.com/office/drawing/2014/chart" uri="{C3380CC4-5D6E-409C-BE32-E72D297353CC}">
              <c16:uniqueId val="{00000000-303C-498F-861F-5729F462E8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3C-498F-861F-5729F462E8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3C-498F-861F-5729F462E8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31</c:v>
                </c:pt>
                <c:pt idx="6">
                  <c:v>31</c:v>
                </c:pt>
                <c:pt idx="9">
                  <c:v>21</c:v>
                </c:pt>
                <c:pt idx="12">
                  <c:v>14</c:v>
                </c:pt>
              </c:numCache>
            </c:numRef>
          </c:val>
          <c:extLst>
            <c:ext xmlns:c16="http://schemas.microsoft.com/office/drawing/2014/chart" uri="{C3380CC4-5D6E-409C-BE32-E72D297353CC}">
              <c16:uniqueId val="{00000003-303C-498F-861F-5729F462E8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c:v>
                </c:pt>
                <c:pt idx="3">
                  <c:v>73</c:v>
                </c:pt>
                <c:pt idx="6">
                  <c:v>63</c:v>
                </c:pt>
                <c:pt idx="9">
                  <c:v>59</c:v>
                </c:pt>
                <c:pt idx="12">
                  <c:v>56</c:v>
                </c:pt>
              </c:numCache>
            </c:numRef>
          </c:val>
          <c:extLst>
            <c:ext xmlns:c16="http://schemas.microsoft.com/office/drawing/2014/chart" uri="{C3380CC4-5D6E-409C-BE32-E72D297353CC}">
              <c16:uniqueId val="{00000004-303C-498F-861F-5729F462E8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3C-498F-861F-5729F462E8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3C-498F-861F-5729F462E8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256</c:v>
                </c:pt>
                <c:pt idx="3">
                  <c:v>284</c:v>
                </c:pt>
                <c:pt idx="6">
                  <c:v>326</c:v>
                </c:pt>
                <c:pt idx="9">
                  <c:v>348</c:v>
                </c:pt>
                <c:pt idx="12">
                  <c:v>352</c:v>
                </c:pt>
              </c:numCache>
            </c:numRef>
          </c:val>
          <c:extLst>
            <c:ext xmlns:c16="http://schemas.microsoft.com/office/drawing/2014/chart" uri="{C3380CC4-5D6E-409C-BE32-E72D297353CC}">
              <c16:uniqueId val="{00000007-303C-498F-861F-5729F462E8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c:v>
                </c:pt>
                <c:pt idx="2">
                  <c:v>#N/A</c:v>
                </c:pt>
                <c:pt idx="3">
                  <c:v>#N/A</c:v>
                </c:pt>
                <c:pt idx="4">
                  <c:v>116</c:v>
                </c:pt>
                <c:pt idx="5">
                  <c:v>#N/A</c:v>
                </c:pt>
                <c:pt idx="6">
                  <c:v>#N/A</c:v>
                </c:pt>
                <c:pt idx="7">
                  <c:v>129</c:v>
                </c:pt>
                <c:pt idx="8">
                  <c:v>#N/A</c:v>
                </c:pt>
                <c:pt idx="9">
                  <c:v>#N/A</c:v>
                </c:pt>
                <c:pt idx="10">
                  <c:v>142</c:v>
                </c:pt>
                <c:pt idx="11">
                  <c:v>#N/A</c:v>
                </c:pt>
                <c:pt idx="12">
                  <c:v>#N/A</c:v>
                </c:pt>
                <c:pt idx="13">
                  <c:v>138</c:v>
                </c:pt>
                <c:pt idx="14">
                  <c:v>#N/A</c:v>
                </c:pt>
              </c:numCache>
            </c:numRef>
          </c:val>
          <c:smooth val="0"/>
          <c:extLst>
            <c:ext xmlns:c16="http://schemas.microsoft.com/office/drawing/2014/chart" uri="{C3380CC4-5D6E-409C-BE32-E72D297353CC}">
              <c16:uniqueId val="{00000008-303C-498F-861F-5729F462E8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2599</c:v>
                </c:pt>
                <c:pt idx="5">
                  <c:v>2649</c:v>
                </c:pt>
                <c:pt idx="8">
                  <c:v>2775</c:v>
                </c:pt>
                <c:pt idx="11">
                  <c:v>2722</c:v>
                </c:pt>
                <c:pt idx="14">
                  <c:v>2783</c:v>
                </c:pt>
              </c:numCache>
            </c:numRef>
          </c:val>
          <c:extLst>
            <c:ext xmlns:c16="http://schemas.microsoft.com/office/drawing/2014/chart" uri="{C3380CC4-5D6E-409C-BE32-E72D297353CC}">
              <c16:uniqueId val="{00000000-4FB2-4C81-86C1-19A9D31FE7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c:v>
                </c:pt>
                <c:pt idx="5">
                  <c:v>60</c:v>
                </c:pt>
                <c:pt idx="8">
                  <c:v>55</c:v>
                </c:pt>
                <c:pt idx="11">
                  <c:v>51</c:v>
                </c:pt>
                <c:pt idx="14">
                  <c:v>48</c:v>
                </c:pt>
              </c:numCache>
            </c:numRef>
          </c:val>
          <c:extLst>
            <c:ext xmlns:c16="http://schemas.microsoft.com/office/drawing/2014/chart" uri="{C3380CC4-5D6E-409C-BE32-E72D297353CC}">
              <c16:uniqueId val="{00000001-4FB2-4C81-86C1-19A9D31FE7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2003</c:v>
                </c:pt>
                <c:pt idx="5">
                  <c:v>2022</c:v>
                </c:pt>
                <c:pt idx="8">
                  <c:v>2242</c:v>
                </c:pt>
                <c:pt idx="11">
                  <c:v>2548</c:v>
                </c:pt>
                <c:pt idx="14">
                  <c:v>2774</c:v>
                </c:pt>
              </c:numCache>
            </c:numRef>
          </c:val>
          <c:extLst>
            <c:ext xmlns:c16="http://schemas.microsoft.com/office/drawing/2014/chart" uri="{C3380CC4-5D6E-409C-BE32-E72D297353CC}">
              <c16:uniqueId val="{00000002-4FB2-4C81-86C1-19A9D31FE7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B2-4C81-86C1-19A9D31FE7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B2-4C81-86C1-19A9D31FE7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B2-4C81-86C1-19A9D31FE7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398</c:v>
                </c:pt>
                <c:pt idx="3">
                  <c:v>372</c:v>
                </c:pt>
                <c:pt idx="6">
                  <c:v>344</c:v>
                </c:pt>
                <c:pt idx="9">
                  <c:v>414</c:v>
                </c:pt>
                <c:pt idx="12">
                  <c:v>322</c:v>
                </c:pt>
              </c:numCache>
            </c:numRef>
          </c:val>
          <c:extLst>
            <c:ext xmlns:c16="http://schemas.microsoft.com/office/drawing/2014/chart" uri="{C3380CC4-5D6E-409C-BE32-E72D297353CC}">
              <c16:uniqueId val="{00000006-4FB2-4C81-86C1-19A9D31FE7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270</c:v>
                </c:pt>
                <c:pt idx="3">
                  <c:v>214</c:v>
                </c:pt>
                <c:pt idx="6">
                  <c:v>206</c:v>
                </c:pt>
                <c:pt idx="9">
                  <c:v>171</c:v>
                </c:pt>
                <c:pt idx="12">
                  <c:v>166</c:v>
                </c:pt>
              </c:numCache>
            </c:numRef>
          </c:val>
          <c:extLst>
            <c:ext xmlns:c16="http://schemas.microsoft.com/office/drawing/2014/chart" uri="{C3380CC4-5D6E-409C-BE32-E72D297353CC}">
              <c16:uniqueId val="{00000007-4FB2-4C81-86C1-19A9D31FE7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633</c:v>
                </c:pt>
                <c:pt idx="3">
                  <c:v>637</c:v>
                </c:pt>
                <c:pt idx="6">
                  <c:v>647</c:v>
                </c:pt>
                <c:pt idx="9">
                  <c:v>651</c:v>
                </c:pt>
                <c:pt idx="12">
                  <c:v>599</c:v>
                </c:pt>
              </c:numCache>
            </c:numRef>
          </c:val>
          <c:extLst>
            <c:ext xmlns:c16="http://schemas.microsoft.com/office/drawing/2014/chart" uri="{C3380CC4-5D6E-409C-BE32-E72D297353CC}">
              <c16:uniqueId val="{00000008-4FB2-4C81-86C1-19A9D31FE7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B2-4C81-86C1-19A9D31FE7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3301</c:v>
                </c:pt>
                <c:pt idx="3">
                  <c:v>3447</c:v>
                </c:pt>
                <c:pt idx="6">
                  <c:v>3539</c:v>
                </c:pt>
                <c:pt idx="9">
                  <c:v>3463</c:v>
                </c:pt>
                <c:pt idx="12">
                  <c:v>3409</c:v>
                </c:pt>
              </c:numCache>
            </c:numRef>
          </c:val>
          <c:extLst>
            <c:ext xmlns:c16="http://schemas.microsoft.com/office/drawing/2014/chart" uri="{C3380CC4-5D6E-409C-BE32-E72D297353CC}">
              <c16:uniqueId val="{0000000A-4FB2-4C81-86C1-19A9D31FE7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B2-4C81-86C1-19A9D31FE7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1573</c:v>
                </c:pt>
                <c:pt idx="1">
                  <c:v>1574</c:v>
                </c:pt>
                <c:pt idx="2">
                  <c:v>1575</c:v>
                </c:pt>
              </c:numCache>
            </c:numRef>
          </c:val>
          <c:extLst>
            <c:ext xmlns:c16="http://schemas.microsoft.com/office/drawing/2014/chart" uri="{C3380CC4-5D6E-409C-BE32-E72D297353CC}">
              <c16:uniqueId val="{00000000-9475-41F8-AD33-E30CA44F71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136</c:v>
                </c:pt>
                <c:pt idx="1">
                  <c:v>436</c:v>
                </c:pt>
                <c:pt idx="2">
                  <c:v>637</c:v>
                </c:pt>
              </c:numCache>
            </c:numRef>
          </c:val>
          <c:extLst>
            <c:ext xmlns:c16="http://schemas.microsoft.com/office/drawing/2014/chart" uri="{C3380CC4-5D6E-409C-BE32-E72D297353CC}">
              <c16:uniqueId val="{00000001-9475-41F8-AD33-E30CA44F71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239</c:v>
                </c:pt>
                <c:pt idx="1">
                  <c:v>243</c:v>
                </c:pt>
                <c:pt idx="2">
                  <c:v>253</c:v>
                </c:pt>
              </c:numCache>
            </c:numRef>
          </c:val>
          <c:extLst>
            <c:ext xmlns:c16="http://schemas.microsoft.com/office/drawing/2014/chart" uri="{C3380CC4-5D6E-409C-BE32-E72D297353CC}">
              <c16:uniqueId val="{00000002-9475-41F8-AD33-E30CA44F71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実質公債費比率（分子）の構造について、公債費の元利償還金は令和元年度から増加に転じている。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年度にかけて実施した庁舎等耐震事業、観光施設大規模改修事業、平成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令和元年度にかけて実施した火葬場整備事業の償還が開始したためである。その他令和元年度事業では、小規模多機能型居宅介護施設整備事業や洞川夏いちご試験栽培事業等の償還も開始し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公営企業債の元利償還金について、近年は大きな借り入れはないものの、水道・下水道事業など長期にわたる償還が続くため、引き続き経営改革に努める。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将来負担比率（分子）の構造については、平成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年度地方債借入分が満了したことから一般会計における地方債現在高が減少している。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また単年度収支の黒字により、その余剰金を財政調整基金に積み立てたことで充当可能財源等も増加しており、将来負担比率の分子として、ここ</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年では減少傾向にある。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村においては、税収等自主財源に乏しく、今後も交付金等に依存した状況が続くと思われることから、不断の行財政改革に努めると共に、財源対策債など有利な財源の活用を図ることで、安定した財政運営を行う。</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基金残高全体としては、令和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年にかけて、おおよそ</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近く増加しており、その主な要因は減債基金の積立てである。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特定目的基金では、森林環境整備促進基金が森林環境譲与税の増額に伴い、毎年度増加している。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年度以降は、財政調整基金の積立の見込みはなく、基金全体としてほぼ横ばいで推移すると考える。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中期的には、今後人件費や普通建設費（公営住宅建設）、公債費の増が見込まれるため、効率的な行財政運営に努め基金現在高を維持していきたい。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特定目的金のうち、ふるさと創生基金については、「観光商工振興事業」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山癒の里基金については、「観光施設・登山道遊歩道等整備」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文教施設整備基金については、「学校・幼稚園等の教育施設整備」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退職金手当基金については、「職員退職金」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森林環境整備促進基金については、「森林整備」に充てることが出来る。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ふるさと創生基金は、観光商工振興事業の財源不足を補うため計画的に取崩しを実施しており、取崩し額は各年度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基金残高は減となっている。山癒の里基金は、山癒の里寄付金（指定寄付金）を積み立てるもので、大きな取崩しが無かったことから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基金残高は増となっている。森林環境整備促進基金は、森林環境譲与税を積み立てるもので、取崩しが無かったことから基金残高は増となっている。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ふるさと創生基金については、今後も観光趣向振興事業の財源不足の補てんとして各年度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百万円程度の取り崩しを予定している。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山癒の里基金については、指定寄付金の積立により増が見込まれる。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年度に一般会計での余剰金を積み立てたことにより残高は増加している。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年度以降は、地方交付税の減等の要因により余剰金は発生しない見込みである。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長期的な視点では、今後職員の平均年齢の上昇により給与費の増加が見込まれる。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また公債費についても、平成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年度にかけて実施した庁舎耐震事業、定住促進住宅整備事業、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令和元年に実施した火葬場整備事業等大きな事業に係る償還金が始まる等の要因により、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効率的な行財政運営を行い経常経費の削減により基金現在高を減らさないように努める。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減債基金については、公債費の増加が見込むため令和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年度にかけて残高が大きく増加している。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今後、中長期的な視点では公債費が大きく増加することを見込むため、基金残高を減らさないよう効率的な行財政運営に努める。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A129120-3527-48CA-871E-6A1EB67F51A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1FBC344-E463-4EB0-B891-8004D9DA541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C4630A8-9084-44C4-B794-B778F461E7E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8A2AC4A-DB19-4761-9181-237C55BFF9C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B8DF74D-C6E3-42EA-A8AF-6299D665AD8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DAAC3C9-EE1C-49C8-8768-27139296E1A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5B2C55-6CE9-4153-96CA-11745D4F252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728A750-3527-47F7-A508-609A01A7855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21C0E3D-AFE7-4DD3-9449-516DB417902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2FE932B-1014-4FFC-A518-05211AC9BBC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
1,261
175.66
2,672,727
2,350,226
321,405
1,562,303
3,409,399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F67C0C8-3150-4282-8CDB-1372A4EF565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52B2E58-1D5E-40AC-8E04-23854587C58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9C83FD3-43E6-4B27-88CC-60506D353F3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4E5FB55-4048-4AFA-A71F-117F79BBDF0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50342F-50D5-4FAC-B1AE-D4DAC51CAD6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E83911E-ABC5-41D2-AEB8-EFCF9087ED3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60E872C-00EC-4809-A05C-73AD9D75128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07C6BAF-4F0A-4C4F-AD5F-69EFDCC0883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0FB0CC1-C973-4BCE-BA7F-608C0D92D71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76A26B-D8B1-44BC-A323-DC0E6A3796E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A063127-D0D7-4709-B6CF-C5A8F42701D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0F4C6CB-26EA-4FBE-8468-3F87DE25C12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805EE67-5400-4837-B4C7-834089E2B45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149A50A-B2AE-4661-A642-C327B581D4F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B5997EC-FC37-41CA-A897-BEEC28B07B7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9B70C4F-08E5-426E-84B8-FA14CF34A7B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C848908-C029-4E4F-8DE1-60D540C644B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2B21C62-26BD-44E0-AB87-1D28DC78E80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26EF528-81A8-4CD6-ACE8-5788F83566D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17D402F-F8E4-44B7-A6E6-1C22D9C1AFE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AB724C0-A576-44D3-99CC-1637B63F15A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248405C-B6C4-4E24-A482-1910CC9AD4A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B8505DE-C7D4-4E78-8C16-ABFCD0976F9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E9860C6-F0B9-48DF-A235-47F3F301FFB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4B86E10-E6C0-4230-B5F2-A41A014770C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81EB7DB-1EB7-4065-A572-B62066D2C5A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C9FF436-9C6E-4736-AB79-5347186F76C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E3EB212-643A-4DB3-9493-72D5173BC13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9FBC53F-5AE8-4B0D-85E7-6C6DA0E3FB3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86814AF-4DA6-4C85-AA00-6669F16FC40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2A06D09-0F1E-412C-840C-223F225517C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09598C9-B6CF-4C2D-89D8-9D7CE0771E0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69A2869-B38E-41BC-B4E3-D25163A7A50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3DD1928-C762-41C3-BE7B-D546230ED60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E938318-8C29-4602-9B3D-078D3C5259B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76DD207-BE20-446F-BE4A-AC6757D2EA4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8FF906-BF77-4438-8AC8-09041A29645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率上昇（令和６年１月１日現在約５０％）に加え、村内に中心となる産業が少ないこと、特に主となる林業事業の低迷が続いていることにより、財政基盤が弱く、類似団体平均・全国平均・奈良県平均を大きく下回っている。人口減少対策として、空き家改修や解体に係る補助金や定住促進住宅の整備、子育て応援補助金など定住に繋がる政策を促進している。また村内雇用を増やすための事業（木材バイオマス事業やイチゴ試験栽培、トラフグ試験養殖）を進め、活力ある村づくりを展開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7A85448-3025-499B-AC86-BA482D89710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60FB561-E184-4355-B8E4-A9F780264CA4}"/>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DC42841-D70A-442F-819A-006BCF5FD09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1D62989E-8513-42FF-898F-E4CC1AD29991}"/>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EBCC50CD-614C-44F8-929C-A77C04062A1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42C5F71-02BA-48C0-9BE6-02FD46F475D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DF4CE0E-D5AB-4B83-95BB-08A9BAA36AD6}"/>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3D4AE50-0156-49BD-9567-3B9B52D652B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A41D7F7-1A03-41E6-8044-278BEEFB9A9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DB1C116-0851-4D85-B412-BD8DCC5172D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4CA9FD3-0477-4325-9845-4ED72C6463A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6749687E-3E80-47DA-9319-894A7196624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F106F230-445E-405C-AB2D-05B6564127F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59C3BAB-B167-4FD1-9FEB-78B957BD746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F8B49A6-9A98-4187-9A52-AC755334F6E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8543B51-28C3-44A7-8774-04DA192445B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873B2C32-75A4-464C-B926-7D163B58CCD5}"/>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1D6E3515-B3FF-44BE-8693-9117ADB7E387}"/>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9898D560-F935-435E-BAC8-341A32D385DC}"/>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1E8ABD9F-8878-42BC-AD0B-C87CA4776B29}"/>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307C9C33-2B80-40BD-8E8A-32D8FC60BEBA}"/>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24DAAEC0-5C82-4CB6-8E04-41EE53BF2E59}"/>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74C729AA-5CB4-48B6-9A14-2B8BCA311624}"/>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A9143B35-21FE-4A73-93F0-FCB92B778D41}"/>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B2572905-0B86-4908-A809-BFDDB189BE83}"/>
            </a:ext>
          </a:extLst>
        </xdr:cNvPr>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A39BAFCF-CF81-4B82-BF1D-78CC4DB66EDE}"/>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6309B032-C393-40D3-987A-C0998F7910E4}"/>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2DD240F8-A44A-4628-AA5E-1E2F01DA8838}"/>
            </a:ext>
          </a:extLst>
        </xdr:cNvPr>
        <xdr:cNvCxnSpPr/>
      </xdr:nvCxnSpPr>
      <xdr:spPr>
        <a:xfrm flipV="1">
          <a:off x="2336800" y="76859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530BD0BC-5CD0-4681-874E-37976A1E7EBA}"/>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C17D41A9-52AE-48C0-865D-9E04F20F1A63}"/>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FE1FB4F2-1450-4BCD-9317-9B2DF6A96ACB}"/>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A244D3AA-3055-40FB-BFE5-9608F12ABE2F}"/>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88A7CC9-C36A-49BE-963F-A2254EA27236}"/>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67D1BD6E-8033-4806-B033-CB5BE83CEDFF}"/>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4F1E195B-D83B-4017-A560-1A42DFE3AFB7}"/>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42B1011-3D8B-43BC-9DDE-4F8EDE38A58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DAA8C1C-4B57-4FF6-8EA2-9256A7F5341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F21ADD9-9949-46CE-848E-7099E7BF8C4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BDC414A-DA4D-4C9D-B28D-5F067817C37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3907194-9902-4723-8E95-1DBA218AA83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EEB80896-CEC7-4B66-8FB0-CC13C592D2B6}"/>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4AA90BD6-1719-4FDA-A3FA-B4C03324557A}"/>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70F042A8-01F5-4012-A3E2-742A06A473C4}"/>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C21A019-5A59-4FD0-97AB-DCCF684506AB}"/>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30C0995-5470-4B8F-BDDD-7B47B28E1D86}"/>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6490006-90A6-44AB-88B7-6C3766FFE0AA}"/>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28577AF6-C592-41F3-97C0-3C78BCAB5F0B}"/>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4DE7CECE-B17F-4B36-A6EE-A089ACC77B12}"/>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F2DEB04-4F1B-4AC8-844C-9597FF3EECBB}"/>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27099D77-5EA5-4BD8-85BC-58ADACC7E73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9108A86-F95A-4319-B024-89189EACF6C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6A9F15EF-0E3F-4A24-BBEB-80623F15A2E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545EE08-DF42-4059-96D2-CAB7327FDA9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63C2263-085C-4850-AD67-B99BA971B6D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A0DC14E-B3BF-4D86-AE4E-CA8E792C7E5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CF5C6EC-94C3-4185-9C32-0FB9D90ECC1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651BF50-E050-4E3E-BD51-7BBCEF86E64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A452AB3-9CB2-45FA-AC78-48CEF4DB368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C5E28F6-9513-454D-BCA7-51F06DA970D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295F863-5E0A-4E13-9A69-0016FD81DF9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E591B86-83D3-4435-BEFF-A2199D0A9AE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A98F563-ACA3-4FC2-B1FB-0879B569A66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5D0A0128-B42B-4027-9EEE-13A9E569407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２年度にかけて類似団体を大きく下回っていたが、令和３年度から令和４年度では地方交付税の増加に伴い大きく上昇した。しかし地方交付税の基礎となる人口について、年々減少傾向にあり地方交付税も減少することが見込まれる。経常的収入では、人口減少による税収の減少、経常的支出では、職員（会計年度任用職員含む）定期昇給や公債費等による増加が見込まれ、経常収支比率は徐々に悪化していく。自主財源による事業等については、地方債の借入や公債費償還では財政調整基金の取り崩しなど活用し、現在の水準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6DE5EEA-F419-4B87-9D4E-A24216234A4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49566C7C-77A1-4096-8F62-E28844DE669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781E9356-4FA5-4AC0-AEF8-DC94ACBA9FA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3209FB62-70E4-4D50-B43E-00D521E05B9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81A1041-486C-4564-A99D-F711E64EF03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3D0DFD7D-B40F-49C2-9F55-0ACF0FCD5B6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736F852-6BE9-4713-BD3B-92D0567119C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D07CB0F-9531-4754-84EF-528FDEC348E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FD7F26C5-7B14-4B02-BB2D-DA48DDC7A1A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823E557D-7018-4A9B-986F-22A662A6EED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49FABB4-843F-4AAF-AC7A-F2EB2A61CDBC}"/>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AC53FE2-D165-4334-A89C-05BD6A734B7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2C8B35CB-1F1A-4E69-ACED-0770FE98B82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F3F504A-0BB6-4746-989C-CB35CBD9B62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37205069-D007-4448-B64C-F4AF3F7E3077}"/>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DEB3FA05-C1EA-4EEA-8874-2DCCB28B5B17}"/>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B27A644E-313E-4C9A-B51F-FAF8617B4A7A}"/>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710AB66D-44FD-42A1-834E-B4B565BC0AFA}"/>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DB4E1870-62FA-420A-8AA8-FEEAEE59BDE1}"/>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64</xdr:row>
      <xdr:rowOff>167259</xdr:rowOff>
    </xdr:to>
    <xdr:cxnSp macro="">
      <xdr:nvCxnSpPr>
        <xdr:cNvPr id="131" name="直線コネクタ 130">
          <a:extLst>
            <a:ext uri="{FF2B5EF4-FFF2-40B4-BE49-F238E27FC236}">
              <a16:creationId xmlns:a16="http://schemas.microsoft.com/office/drawing/2014/main" id="{950F206C-86A7-4CE7-9265-34325A844CDE}"/>
            </a:ext>
          </a:extLst>
        </xdr:cNvPr>
        <xdr:cNvCxnSpPr/>
      </xdr:nvCxnSpPr>
      <xdr:spPr>
        <a:xfrm>
          <a:off x="4114800" y="1111834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C2468C40-A8A0-49EF-94BA-CE03CBDDBDA5}"/>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768EE062-FB10-4F2A-B62A-8A7412A1E961}"/>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66</xdr:row>
      <xdr:rowOff>29464</xdr:rowOff>
    </xdr:to>
    <xdr:cxnSp macro="">
      <xdr:nvCxnSpPr>
        <xdr:cNvPr id="134" name="直線コネクタ 133">
          <a:extLst>
            <a:ext uri="{FF2B5EF4-FFF2-40B4-BE49-F238E27FC236}">
              <a16:creationId xmlns:a16="http://schemas.microsoft.com/office/drawing/2014/main" id="{614855E3-C89B-4EFE-82BF-25B13C93A6EF}"/>
            </a:ext>
          </a:extLst>
        </xdr:cNvPr>
        <xdr:cNvCxnSpPr/>
      </xdr:nvCxnSpPr>
      <xdr:spPr>
        <a:xfrm flipV="1">
          <a:off x="3225800" y="1111834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988D31F0-AC63-4B9E-9376-2DE34883F3E8}"/>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EA81D890-0951-491A-906E-61610CFD45D6}"/>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41529</xdr:rowOff>
    </xdr:to>
    <xdr:cxnSp macro="">
      <xdr:nvCxnSpPr>
        <xdr:cNvPr id="137" name="直線コネクタ 136">
          <a:extLst>
            <a:ext uri="{FF2B5EF4-FFF2-40B4-BE49-F238E27FC236}">
              <a16:creationId xmlns:a16="http://schemas.microsoft.com/office/drawing/2014/main" id="{75467027-D848-4805-B8F9-87A34358A31D}"/>
            </a:ext>
          </a:extLst>
        </xdr:cNvPr>
        <xdr:cNvCxnSpPr/>
      </xdr:nvCxnSpPr>
      <xdr:spPr>
        <a:xfrm flipV="1">
          <a:off x="2336800" y="113451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F88AC86C-D1C2-47FD-BDAC-EE11E17AB7AD}"/>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4B1BF26D-48EC-4A2A-8228-C1F3CEE99B2F}"/>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41529</xdr:rowOff>
    </xdr:to>
    <xdr:cxnSp macro="">
      <xdr:nvCxnSpPr>
        <xdr:cNvPr id="140" name="直線コネクタ 139">
          <a:extLst>
            <a:ext uri="{FF2B5EF4-FFF2-40B4-BE49-F238E27FC236}">
              <a16:creationId xmlns:a16="http://schemas.microsoft.com/office/drawing/2014/main" id="{615A8BEF-E8E7-4FD5-924C-438A4A17D39B}"/>
            </a:ext>
          </a:extLst>
        </xdr:cNvPr>
        <xdr:cNvCxnSpPr/>
      </xdr:nvCxnSpPr>
      <xdr:spPr>
        <a:xfrm>
          <a:off x="1447800" y="113451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1899D2B6-8A71-46BF-999F-E93F573EDA17}"/>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229B1EE9-CBC4-4B2D-B6EA-DD8E451F30F1}"/>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BF225234-89BD-4198-9CCB-2EB0C7E8C175}"/>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40261C7F-2D7C-4CB3-9478-B011014F16A7}"/>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6C1403E-2C39-4941-B898-245521AA06D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F214B89-CC5A-4FD2-BE0C-3D47B83FBF0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5028D69-AE7A-48F5-8EC0-BF7D4A2D595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4E63D69-67A7-4263-BC06-80A6B72B7C8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C123299-1BEF-4561-AD92-49C012CD052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116459</xdr:rowOff>
    </xdr:from>
    <xdr:to>
      <xdr:col>23</xdr:col>
      <xdr:colOff>184150</xdr:colOff>
      <xdr:row>65</xdr:row>
      <xdr:rowOff>46609</xdr:rowOff>
    </xdr:to>
    <xdr:sp macro="" textlink="">
      <xdr:nvSpPr>
        <xdr:cNvPr id="150" name="楕円 149">
          <a:extLst>
            <a:ext uri="{FF2B5EF4-FFF2-40B4-BE49-F238E27FC236}">
              <a16:creationId xmlns:a16="http://schemas.microsoft.com/office/drawing/2014/main" id="{2D36A2C4-A589-49F1-8BE0-C9D1FC8436D8}"/>
            </a:ext>
          </a:extLst>
        </xdr:cNvPr>
        <xdr:cNvSpPr/>
      </xdr:nvSpPr>
      <xdr:spPr>
        <a:xfrm>
          <a:off x="49022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88536</xdr:rowOff>
    </xdr:from>
    <xdr:ext cx="762000" cy="259045"/>
    <xdr:sp macro="" textlink="">
      <xdr:nvSpPr>
        <xdr:cNvPr id="151" name="財政構造の弾力性該当値テキスト">
          <a:extLst>
            <a:ext uri="{FF2B5EF4-FFF2-40B4-BE49-F238E27FC236}">
              <a16:creationId xmlns:a16="http://schemas.microsoft.com/office/drawing/2014/main" id="{71CEFB3A-9239-4C61-97D6-BF7CEFD3298B}"/>
            </a:ext>
          </a:extLst>
        </xdr:cNvPr>
        <xdr:cNvSpPr txBox="1"/>
      </xdr:nvSpPr>
      <xdr:spPr>
        <a:xfrm>
          <a:off x="5041900" y="1106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2" name="楕円 151">
          <a:extLst>
            <a:ext uri="{FF2B5EF4-FFF2-40B4-BE49-F238E27FC236}">
              <a16:creationId xmlns:a16="http://schemas.microsoft.com/office/drawing/2014/main" id="{F1981BBF-EBAD-405C-8203-C1DE26B806F4}"/>
            </a:ext>
          </a:extLst>
        </xdr:cNvPr>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3" name="テキスト ボックス 152">
          <a:extLst>
            <a:ext uri="{FF2B5EF4-FFF2-40B4-BE49-F238E27FC236}">
              <a16:creationId xmlns:a16="http://schemas.microsoft.com/office/drawing/2014/main" id="{068B1C6A-24F4-4D4E-A957-2EBC44F6F724}"/>
            </a:ext>
          </a:extLst>
        </xdr:cNvPr>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4" name="楕円 153">
          <a:extLst>
            <a:ext uri="{FF2B5EF4-FFF2-40B4-BE49-F238E27FC236}">
              <a16:creationId xmlns:a16="http://schemas.microsoft.com/office/drawing/2014/main" id="{CD937808-282D-4159-A273-2D49F442BD6D}"/>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5" name="テキスト ボックス 154">
          <a:extLst>
            <a:ext uri="{FF2B5EF4-FFF2-40B4-BE49-F238E27FC236}">
              <a16:creationId xmlns:a16="http://schemas.microsoft.com/office/drawing/2014/main" id="{7B1853A7-B424-40B5-9CC7-AA3AA504345C}"/>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162179</xdr:rowOff>
    </xdr:from>
    <xdr:to>
      <xdr:col>11</xdr:col>
      <xdr:colOff>82550</xdr:colOff>
      <xdr:row>66</xdr:row>
      <xdr:rowOff>92329</xdr:rowOff>
    </xdr:to>
    <xdr:sp macro="" textlink="">
      <xdr:nvSpPr>
        <xdr:cNvPr id="156" name="楕円 155">
          <a:extLst>
            <a:ext uri="{FF2B5EF4-FFF2-40B4-BE49-F238E27FC236}">
              <a16:creationId xmlns:a16="http://schemas.microsoft.com/office/drawing/2014/main" id="{9CECE6D3-FA05-4970-8D30-C534A65DBB64}"/>
            </a:ext>
          </a:extLst>
        </xdr:cNvPr>
        <xdr:cNvSpPr/>
      </xdr:nvSpPr>
      <xdr:spPr>
        <a:xfrm>
          <a:off x="2286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77106</xdr:rowOff>
    </xdr:from>
    <xdr:ext cx="762000" cy="259045"/>
    <xdr:sp macro="" textlink="">
      <xdr:nvSpPr>
        <xdr:cNvPr id="157" name="テキスト ボックス 156">
          <a:extLst>
            <a:ext uri="{FF2B5EF4-FFF2-40B4-BE49-F238E27FC236}">
              <a16:creationId xmlns:a16="http://schemas.microsoft.com/office/drawing/2014/main" id="{FA0F76AA-12B0-492E-8F91-8FAB97D7C7AD}"/>
            </a:ext>
          </a:extLst>
        </xdr:cNvPr>
        <xdr:cNvSpPr txBox="1"/>
      </xdr:nvSpPr>
      <xdr:spPr>
        <a:xfrm>
          <a:off x="1955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8" name="楕円 157">
          <a:extLst>
            <a:ext uri="{FF2B5EF4-FFF2-40B4-BE49-F238E27FC236}">
              <a16:creationId xmlns:a16="http://schemas.microsoft.com/office/drawing/2014/main" id="{459F4EC3-9795-4C71-BB22-BCE818FEB6CB}"/>
            </a:ext>
          </a:extLst>
        </xdr:cNvPr>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9" name="テキスト ボックス 158">
          <a:extLst>
            <a:ext uri="{FF2B5EF4-FFF2-40B4-BE49-F238E27FC236}">
              <a16:creationId xmlns:a16="http://schemas.microsoft.com/office/drawing/2014/main" id="{0EECF659-6378-47BA-B86C-86139DBCEC09}"/>
            </a:ext>
          </a:extLst>
        </xdr:cNvPr>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DFA34F80-EF81-43D8-9ECC-9E516EB7992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F8C6D8A-67AA-4C9C-AFD6-BFD8DBBE25F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AFC2DDE-12A0-4967-8D70-A75AE7CC7FB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5E3B635-CFC5-493F-B5F5-F6DAD4CD09B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7D4912D0-4627-40E1-9EA0-7AAC91B68C0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215FCBC7-F8B0-4B1C-9698-1406CE094FB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FFD0741-1CA6-4974-9406-564EC5FC196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B8CF2F0-973F-4F71-A439-D1B2EE0FC60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B530443-2FB3-41F2-903B-DA5F5439876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62E2A326-2A02-4756-9025-D78F71F3663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BA19F260-5874-4D00-BBAC-31E7D8C468B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83D0D48-8606-45F8-9B82-760551FBEBD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E56B4054-A727-445C-AC3B-41A50B80499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件費と物件費が要因となっている。人件費については、地域おこし協力隊の複数人採用により会計年度任用職員の人件費が増加している。また物件費では委託料が大きな割合を占めており、電算システム保守管理委託や指定管理者制度による温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件）の管理委託、山林の地籍調査委託料が主な要因となる。これらについては、コストの低減が見込みにくく、今後電算システムについては、基幹系システムの標準化に伴い更なる増加が見込まれる。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44F4687-CF30-4CE8-88D2-7AA5D550D20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8241076-F00F-44FA-9AB7-472685B1CF2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C5B5EB9-95B0-4EF1-A2B4-9F583051AED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5CA2FC85-67D2-4DBF-B05E-5AF19CBA3B4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BE2859BC-964B-4498-A2D1-F258724EA2FA}"/>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D04E0576-2DD2-4B31-A732-5640ED8C0F8B}"/>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415F9D96-49FC-4C86-967D-60BE2918C3DB}"/>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52A94DEC-5D8B-4970-AA9E-FE139BDB944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E9DBCEF5-08B0-46BC-98B5-0C3A7B64F567}"/>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F8F9C4B3-0B35-4330-845A-650D8CD1D509}"/>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6CD52EBD-155B-4035-8A86-39FFE76B89C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42139F14-AC46-4204-BEC5-9C945BF943A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60763E98-4E8E-4435-96A0-F21BEADCB8C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53C670D3-763C-4F0C-BA31-D23FCC89E9BA}"/>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3D1531F2-246E-46DE-9DAA-3FCBF4515D2B}"/>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BE081F55-ADF0-4AEA-906B-F923C3B7FB1E}"/>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18D9418A-188F-4D5B-9AAD-23429F0DA868}"/>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67B3E9E3-844B-4F29-AF60-FE5DAD6AE78F}"/>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107928</xdr:rowOff>
    </xdr:from>
    <xdr:to>
      <xdr:col>23</xdr:col>
      <xdr:colOff>133350</xdr:colOff>
      <xdr:row>82</xdr:row>
      <xdr:rowOff>130400</xdr:rowOff>
    </xdr:to>
    <xdr:cxnSp macro="">
      <xdr:nvCxnSpPr>
        <xdr:cNvPr id="191" name="直線コネクタ 190">
          <a:extLst>
            <a:ext uri="{FF2B5EF4-FFF2-40B4-BE49-F238E27FC236}">
              <a16:creationId xmlns:a16="http://schemas.microsoft.com/office/drawing/2014/main" id="{DBA10E51-0D03-4F8A-A373-E7015FC00AF7}"/>
            </a:ext>
          </a:extLst>
        </xdr:cNvPr>
        <xdr:cNvCxnSpPr/>
      </xdr:nvCxnSpPr>
      <xdr:spPr>
        <a:xfrm>
          <a:off x="4114800" y="14166828"/>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6757E74B-619A-42C6-BC3D-B25DE93ED7C9}"/>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CE9A1105-E8BC-410E-9D85-EBEA0C610154}"/>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107928</xdr:rowOff>
    </xdr:from>
    <xdr:to>
      <xdr:col>19</xdr:col>
      <xdr:colOff>133350</xdr:colOff>
      <xdr:row>82</xdr:row>
      <xdr:rowOff>125541</xdr:rowOff>
    </xdr:to>
    <xdr:cxnSp macro="">
      <xdr:nvCxnSpPr>
        <xdr:cNvPr id="194" name="直線コネクタ 193">
          <a:extLst>
            <a:ext uri="{FF2B5EF4-FFF2-40B4-BE49-F238E27FC236}">
              <a16:creationId xmlns:a16="http://schemas.microsoft.com/office/drawing/2014/main" id="{966B20EE-9383-4A30-B579-F46C4AEF01AA}"/>
            </a:ext>
          </a:extLst>
        </xdr:cNvPr>
        <xdr:cNvCxnSpPr/>
      </xdr:nvCxnSpPr>
      <xdr:spPr>
        <a:xfrm flipV="1">
          <a:off x="3225800" y="14166828"/>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1D91C80A-2F4F-4FB8-ADB2-CF080DF67F24}"/>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1E082A97-6D65-419D-A303-C19B5BE434CE}"/>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89030</xdr:rowOff>
    </xdr:from>
    <xdr:to>
      <xdr:col>15</xdr:col>
      <xdr:colOff>82550</xdr:colOff>
      <xdr:row>82</xdr:row>
      <xdr:rowOff>125541</xdr:rowOff>
    </xdr:to>
    <xdr:cxnSp macro="">
      <xdr:nvCxnSpPr>
        <xdr:cNvPr id="197" name="直線コネクタ 196">
          <a:extLst>
            <a:ext uri="{FF2B5EF4-FFF2-40B4-BE49-F238E27FC236}">
              <a16:creationId xmlns:a16="http://schemas.microsoft.com/office/drawing/2014/main" id="{79847487-5AAA-40E7-8659-C24D9A4488FC}"/>
            </a:ext>
          </a:extLst>
        </xdr:cNvPr>
        <xdr:cNvCxnSpPr/>
      </xdr:nvCxnSpPr>
      <xdr:spPr>
        <a:xfrm>
          <a:off x="2336800" y="14147930"/>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CEDA4B00-6BB7-4197-8237-5DCC4FEC55DF}"/>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2B41F177-8C67-4987-97D1-D1E7A216103C}"/>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76245</xdr:rowOff>
    </xdr:from>
    <xdr:to>
      <xdr:col>11</xdr:col>
      <xdr:colOff>31750</xdr:colOff>
      <xdr:row>82</xdr:row>
      <xdr:rowOff>89030</xdr:rowOff>
    </xdr:to>
    <xdr:cxnSp macro="">
      <xdr:nvCxnSpPr>
        <xdr:cNvPr id="200" name="直線コネクタ 199">
          <a:extLst>
            <a:ext uri="{FF2B5EF4-FFF2-40B4-BE49-F238E27FC236}">
              <a16:creationId xmlns:a16="http://schemas.microsoft.com/office/drawing/2014/main" id="{A88FB781-7671-4AB4-A9B6-26CBD6DBA2D4}"/>
            </a:ext>
          </a:extLst>
        </xdr:cNvPr>
        <xdr:cNvCxnSpPr/>
      </xdr:nvCxnSpPr>
      <xdr:spPr>
        <a:xfrm>
          <a:off x="1447800" y="14135145"/>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396DD279-BB34-4A86-ABC0-0880B9F64766}"/>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300E62C8-375B-45D2-A653-99F07136BC06}"/>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B270344F-AC61-438B-A499-151CFDA1167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6B284F42-EE18-4B8D-B702-FF38195CB792}"/>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1ABFE49-3E6C-40A4-9F65-96B154C3EF0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72F3549-D943-42F2-B492-150077C62E3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9E70929-F15B-4994-A8A7-B9687EABD02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6C0E5B6-9AE9-488A-B665-266D25B5122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6E29F5C-3D33-49FC-BCA5-3AFF660D7F0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79600</xdr:rowOff>
    </xdr:from>
    <xdr:to>
      <xdr:col>23</xdr:col>
      <xdr:colOff>184150</xdr:colOff>
      <xdr:row>83</xdr:row>
      <xdr:rowOff>9750</xdr:rowOff>
    </xdr:to>
    <xdr:sp macro="" textlink="">
      <xdr:nvSpPr>
        <xdr:cNvPr id="210" name="楕円 209">
          <a:extLst>
            <a:ext uri="{FF2B5EF4-FFF2-40B4-BE49-F238E27FC236}">
              <a16:creationId xmlns:a16="http://schemas.microsoft.com/office/drawing/2014/main" id="{11913107-9FCC-467D-8E55-EA78C48BF2A8}"/>
            </a:ext>
          </a:extLst>
        </xdr:cNvPr>
        <xdr:cNvSpPr/>
      </xdr:nvSpPr>
      <xdr:spPr>
        <a:xfrm>
          <a:off x="4902200" y="141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51677</xdr:rowOff>
    </xdr:from>
    <xdr:ext cx="762000" cy="259045"/>
    <xdr:sp macro="" textlink="">
      <xdr:nvSpPr>
        <xdr:cNvPr id="211" name="人件費・物件費等の状況該当値テキスト">
          <a:extLst>
            <a:ext uri="{FF2B5EF4-FFF2-40B4-BE49-F238E27FC236}">
              <a16:creationId xmlns:a16="http://schemas.microsoft.com/office/drawing/2014/main" id="{C486773C-685D-4796-B49F-27DB98F51E6F}"/>
            </a:ext>
          </a:extLst>
        </xdr:cNvPr>
        <xdr:cNvSpPr txBox="1"/>
      </xdr:nvSpPr>
      <xdr:spPr>
        <a:xfrm>
          <a:off x="5041900" y="141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57128</xdr:rowOff>
    </xdr:from>
    <xdr:to>
      <xdr:col>19</xdr:col>
      <xdr:colOff>184150</xdr:colOff>
      <xdr:row>82</xdr:row>
      <xdr:rowOff>158728</xdr:rowOff>
    </xdr:to>
    <xdr:sp macro="" textlink="">
      <xdr:nvSpPr>
        <xdr:cNvPr id="212" name="楕円 211">
          <a:extLst>
            <a:ext uri="{FF2B5EF4-FFF2-40B4-BE49-F238E27FC236}">
              <a16:creationId xmlns:a16="http://schemas.microsoft.com/office/drawing/2014/main" id="{9917F1CA-4005-476F-811D-C070B816A674}"/>
            </a:ext>
          </a:extLst>
        </xdr:cNvPr>
        <xdr:cNvSpPr/>
      </xdr:nvSpPr>
      <xdr:spPr>
        <a:xfrm>
          <a:off x="4064000" y="141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143505</xdr:rowOff>
    </xdr:from>
    <xdr:ext cx="736600" cy="259045"/>
    <xdr:sp macro="" textlink="">
      <xdr:nvSpPr>
        <xdr:cNvPr id="213" name="テキスト ボックス 212">
          <a:extLst>
            <a:ext uri="{FF2B5EF4-FFF2-40B4-BE49-F238E27FC236}">
              <a16:creationId xmlns:a16="http://schemas.microsoft.com/office/drawing/2014/main" id="{A2C9B93E-D016-4F68-AD3D-6FAF54F6E671}"/>
            </a:ext>
          </a:extLst>
        </xdr:cNvPr>
        <xdr:cNvSpPr txBox="1"/>
      </xdr:nvSpPr>
      <xdr:spPr>
        <a:xfrm>
          <a:off x="3733800" y="142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74741</xdr:rowOff>
    </xdr:from>
    <xdr:to>
      <xdr:col>15</xdr:col>
      <xdr:colOff>133350</xdr:colOff>
      <xdr:row>83</xdr:row>
      <xdr:rowOff>4891</xdr:rowOff>
    </xdr:to>
    <xdr:sp macro="" textlink="">
      <xdr:nvSpPr>
        <xdr:cNvPr id="214" name="楕円 213">
          <a:extLst>
            <a:ext uri="{FF2B5EF4-FFF2-40B4-BE49-F238E27FC236}">
              <a16:creationId xmlns:a16="http://schemas.microsoft.com/office/drawing/2014/main" id="{B4C8052D-83E2-47A4-8CE9-23B7150778FA}"/>
            </a:ext>
          </a:extLst>
        </xdr:cNvPr>
        <xdr:cNvSpPr/>
      </xdr:nvSpPr>
      <xdr:spPr>
        <a:xfrm>
          <a:off x="3175000" y="141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161118</xdr:rowOff>
    </xdr:from>
    <xdr:ext cx="762000" cy="259045"/>
    <xdr:sp macro="" textlink="">
      <xdr:nvSpPr>
        <xdr:cNvPr id="215" name="テキスト ボックス 214">
          <a:extLst>
            <a:ext uri="{FF2B5EF4-FFF2-40B4-BE49-F238E27FC236}">
              <a16:creationId xmlns:a16="http://schemas.microsoft.com/office/drawing/2014/main" id="{3BC8CB3D-78CF-41E9-A97D-0DFD28187CAE}"/>
            </a:ext>
          </a:extLst>
        </xdr:cNvPr>
        <xdr:cNvSpPr txBox="1"/>
      </xdr:nvSpPr>
      <xdr:spPr>
        <a:xfrm>
          <a:off x="2844800" y="1422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38230</xdr:rowOff>
    </xdr:from>
    <xdr:to>
      <xdr:col>11</xdr:col>
      <xdr:colOff>82550</xdr:colOff>
      <xdr:row>82</xdr:row>
      <xdr:rowOff>139830</xdr:rowOff>
    </xdr:to>
    <xdr:sp macro="" textlink="">
      <xdr:nvSpPr>
        <xdr:cNvPr id="216" name="楕円 215">
          <a:extLst>
            <a:ext uri="{FF2B5EF4-FFF2-40B4-BE49-F238E27FC236}">
              <a16:creationId xmlns:a16="http://schemas.microsoft.com/office/drawing/2014/main" id="{579D266F-358E-4BCB-8456-AB39BA0F39B6}"/>
            </a:ext>
          </a:extLst>
        </xdr:cNvPr>
        <xdr:cNvSpPr/>
      </xdr:nvSpPr>
      <xdr:spPr>
        <a:xfrm>
          <a:off x="2286000" y="140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124607</xdr:rowOff>
    </xdr:from>
    <xdr:ext cx="762000" cy="259045"/>
    <xdr:sp macro="" textlink="">
      <xdr:nvSpPr>
        <xdr:cNvPr id="217" name="テキスト ボックス 216">
          <a:extLst>
            <a:ext uri="{FF2B5EF4-FFF2-40B4-BE49-F238E27FC236}">
              <a16:creationId xmlns:a16="http://schemas.microsoft.com/office/drawing/2014/main" id="{C05850B7-013F-4911-86DE-36C883FBCB94}"/>
            </a:ext>
          </a:extLst>
        </xdr:cNvPr>
        <xdr:cNvSpPr txBox="1"/>
      </xdr:nvSpPr>
      <xdr:spPr>
        <a:xfrm>
          <a:off x="1955800" y="141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25445</xdr:rowOff>
    </xdr:from>
    <xdr:to>
      <xdr:col>7</xdr:col>
      <xdr:colOff>31750</xdr:colOff>
      <xdr:row>82</xdr:row>
      <xdr:rowOff>127045</xdr:rowOff>
    </xdr:to>
    <xdr:sp macro="" textlink="">
      <xdr:nvSpPr>
        <xdr:cNvPr id="218" name="楕円 217">
          <a:extLst>
            <a:ext uri="{FF2B5EF4-FFF2-40B4-BE49-F238E27FC236}">
              <a16:creationId xmlns:a16="http://schemas.microsoft.com/office/drawing/2014/main" id="{A581AE97-5B05-4404-84C8-96A86AE3DDF3}"/>
            </a:ext>
          </a:extLst>
        </xdr:cNvPr>
        <xdr:cNvSpPr/>
      </xdr:nvSpPr>
      <xdr:spPr>
        <a:xfrm>
          <a:off x="1397000" y="140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111822</xdr:rowOff>
    </xdr:from>
    <xdr:ext cx="762000" cy="259045"/>
    <xdr:sp macro="" textlink="">
      <xdr:nvSpPr>
        <xdr:cNvPr id="219" name="テキスト ボックス 218">
          <a:extLst>
            <a:ext uri="{FF2B5EF4-FFF2-40B4-BE49-F238E27FC236}">
              <a16:creationId xmlns:a16="http://schemas.microsoft.com/office/drawing/2014/main" id="{57AD6C4E-D862-4E9D-999B-F4E132D5082D}"/>
            </a:ext>
          </a:extLst>
        </xdr:cNvPr>
        <xdr:cNvSpPr txBox="1"/>
      </xdr:nvSpPr>
      <xdr:spPr>
        <a:xfrm>
          <a:off x="1066800" y="1417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360F1233-AEA5-4E88-B252-706166C0641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CEBBAFDC-88DB-4601-AB1E-FFF5CE0D553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15EC0B06-28EF-42ED-AF05-5862DB6BCEC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E6A26C4-8B6B-483E-B54A-130E317F4CD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AE68B7E-F835-48B3-A7F5-4F7C5975970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51DF5427-3278-4051-832E-5C0F8D0B145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D2D1372-A70E-4A57-8B85-9E692BF37B5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96EAF2A-DF4C-4081-A69B-514DAECA644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5F365097-AE45-4619-BBB0-CA0BC63E189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2AFD44C0-E606-4774-90BA-92F9CAD30FE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BB164DE-E616-43B0-AF76-ADA18FAA8C6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90EC820-9644-4895-8179-5C823203D17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317D7633-9D49-4E80-B20A-D8B46FE9FBC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ラスパイレス指数は、全国町村平均（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）と比較しても依然低い水準（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）である。自主財源に乏しく、歳入のほとんどを地方交付税等の収入に依存している状況であり、指数が過度に上昇することのないよう定員管理とあわせて村の実態に即した行政運営を行う必要がある。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C781CE40-8131-4E84-B081-34D77BF321D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70BEC6C-156C-4F8F-91FF-070571B2949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69F59170-8663-4DF6-93CA-0E0C60C38FE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BE0C2893-6A1A-44C6-B70F-852CDD3BBB3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E96B9662-5DB7-4B31-AC54-25837C061D0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774BDB8C-C133-4D56-91AE-A9367A1611D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62A7D950-8ED1-4146-B3E4-40E9F1275A7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C661FBF6-8B8B-49D7-8408-406E10CA189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EE6F59D-BBD9-4B2A-A48E-5523384C1A8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8E090A0-26B1-409D-BF31-F8E03EBA59A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833FB48A-6DD9-46BF-9E24-B6FFF872593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4E5FE24C-B36C-4A6B-A3AC-16C40A6FE7A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5A04E59-79DC-4DC5-AF82-E3109F1660B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55052B9-DE06-486D-8B62-BDFA27059AF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70B643A-C9E2-4FE9-9BE3-B0190040A24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47108621-3925-449C-954B-D66EF79CE9D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CAAB3057-043D-45A3-9064-BF2018CBAD9D}"/>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E7A677F0-70FA-4786-8A43-7F41C94E326B}"/>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2250F352-B134-443E-B145-32398DD89C9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F85930DE-CAB0-42AF-8F31-C98BCDB3DAE4}"/>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86</xdr:row>
      <xdr:rowOff>21166</xdr:rowOff>
    </xdr:to>
    <xdr:cxnSp macro="">
      <xdr:nvCxnSpPr>
        <xdr:cNvPr id="253" name="直線コネクタ 252">
          <a:extLst>
            <a:ext uri="{FF2B5EF4-FFF2-40B4-BE49-F238E27FC236}">
              <a16:creationId xmlns:a16="http://schemas.microsoft.com/office/drawing/2014/main" id="{7993D5D8-17B7-4BCA-8911-7CDB74BDB680}"/>
            </a:ext>
          </a:extLst>
        </xdr:cNvPr>
        <xdr:cNvCxnSpPr/>
      </xdr:nvCxnSpPr>
      <xdr:spPr>
        <a:xfrm>
          <a:off x="16179800" y="1462913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C79BF2DF-E661-4FF3-9F9F-B7CB471FE464}"/>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42395136-F954-4F5F-AD06-9F18BA10E06A}"/>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55880</xdr:rowOff>
    </xdr:to>
    <xdr:cxnSp macro="">
      <xdr:nvCxnSpPr>
        <xdr:cNvPr id="256" name="直線コネクタ 255">
          <a:extLst>
            <a:ext uri="{FF2B5EF4-FFF2-40B4-BE49-F238E27FC236}">
              <a16:creationId xmlns:a16="http://schemas.microsoft.com/office/drawing/2014/main" id="{7DE94BBF-AE4A-43F3-B0E2-8B2DD803BA2B}"/>
            </a:ext>
          </a:extLst>
        </xdr:cNvPr>
        <xdr:cNvCxnSpPr/>
      </xdr:nvCxnSpPr>
      <xdr:spPr>
        <a:xfrm>
          <a:off x="15290800" y="1455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C83AC103-99A1-4D71-B3C3-437463E3C259}"/>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1B299BE2-49A2-4F5A-AA0A-0F1F63E9C87C}"/>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7620</xdr:rowOff>
    </xdr:to>
    <xdr:cxnSp macro="">
      <xdr:nvCxnSpPr>
        <xdr:cNvPr id="259" name="直線コネクタ 258">
          <a:extLst>
            <a:ext uri="{FF2B5EF4-FFF2-40B4-BE49-F238E27FC236}">
              <a16:creationId xmlns:a16="http://schemas.microsoft.com/office/drawing/2014/main" id="{E2E0C36A-2E98-4AA8-9DBC-A8703D38C439}"/>
            </a:ext>
          </a:extLst>
        </xdr:cNvPr>
        <xdr:cNvCxnSpPr/>
      </xdr:nvCxnSpPr>
      <xdr:spPr>
        <a:xfrm flipV="1">
          <a:off x="14401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67BF55BF-516B-4C30-99F1-71BA55865F54}"/>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9EA20452-755A-4413-9FE0-8B64765AFBDF}"/>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10BC6A27-2749-4B09-99B9-4972CFA582D7}"/>
            </a:ext>
          </a:extLst>
        </xdr:cNvPr>
        <xdr:cNvCxnSpPr/>
      </xdr:nvCxnSpPr>
      <xdr:spPr>
        <a:xfrm flipV="1">
          <a:off x="13512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AF4B630B-BF14-46D7-81D7-F182DF2FEEE9}"/>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3F36AC95-7700-4960-A368-C5CB4B41933A}"/>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AE522F5A-5591-4AE0-A76B-C54D0923F76B}"/>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A64CBE6B-6E95-4A45-8CE7-59DBC64527B9}"/>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F01D833-C6E6-4FB8-8524-2DE27E90CC6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7A54A04-15DF-4901-A569-11A2B423AF3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872D78D-7E78-4653-9C13-B880F487C0D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02A4322-A21B-40D8-8959-03A74CD6909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5C13061-FAB3-4E2A-B92A-4F39EDCD308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a:extLst>
            <a:ext uri="{FF2B5EF4-FFF2-40B4-BE49-F238E27FC236}">
              <a16:creationId xmlns:a16="http://schemas.microsoft.com/office/drawing/2014/main" id="{764FB4FF-69E3-41CC-8356-7B800686C47D}"/>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3" name="給与水準   （国との比較）該当値テキスト">
          <a:extLst>
            <a:ext uri="{FF2B5EF4-FFF2-40B4-BE49-F238E27FC236}">
              <a16:creationId xmlns:a16="http://schemas.microsoft.com/office/drawing/2014/main" id="{CC9DF6EF-116F-40F2-AFB5-0CF85926B30B}"/>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4" name="楕円 273">
          <a:extLst>
            <a:ext uri="{FF2B5EF4-FFF2-40B4-BE49-F238E27FC236}">
              <a16:creationId xmlns:a16="http://schemas.microsoft.com/office/drawing/2014/main" id="{2650F30F-526A-481E-A136-AF6F9B61CF53}"/>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5" name="テキスト ボックス 274">
          <a:extLst>
            <a:ext uri="{FF2B5EF4-FFF2-40B4-BE49-F238E27FC236}">
              <a16:creationId xmlns:a16="http://schemas.microsoft.com/office/drawing/2014/main" id="{1AED8C4B-49CF-49D1-AD56-6CCCCA0AD384}"/>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6" name="楕円 275">
          <a:extLst>
            <a:ext uri="{FF2B5EF4-FFF2-40B4-BE49-F238E27FC236}">
              <a16:creationId xmlns:a16="http://schemas.microsoft.com/office/drawing/2014/main" id="{EC955373-E022-49FA-BB03-CD26EDDCE473}"/>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7" name="テキスト ボックス 276">
          <a:extLst>
            <a:ext uri="{FF2B5EF4-FFF2-40B4-BE49-F238E27FC236}">
              <a16:creationId xmlns:a16="http://schemas.microsoft.com/office/drawing/2014/main" id="{0867E106-F865-42DD-B561-8CE0C0C51A6F}"/>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78" name="楕円 277">
          <a:extLst>
            <a:ext uri="{FF2B5EF4-FFF2-40B4-BE49-F238E27FC236}">
              <a16:creationId xmlns:a16="http://schemas.microsoft.com/office/drawing/2014/main" id="{80AB70F8-39D1-44FB-9F8F-72570D37B9C8}"/>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79" name="テキスト ボックス 278">
          <a:extLst>
            <a:ext uri="{FF2B5EF4-FFF2-40B4-BE49-F238E27FC236}">
              <a16:creationId xmlns:a16="http://schemas.microsoft.com/office/drawing/2014/main" id="{5FF65462-5302-497D-840F-32617A542382}"/>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0" name="楕円 279">
          <a:extLst>
            <a:ext uri="{FF2B5EF4-FFF2-40B4-BE49-F238E27FC236}">
              <a16:creationId xmlns:a16="http://schemas.microsoft.com/office/drawing/2014/main" id="{80746BE8-7338-461F-8223-8F2EB3A0088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CFBE6188-EAFC-4F77-AC49-B8FE98F3A429}"/>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65A8CED9-AE17-45D2-8A70-434E83724C4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CF6A635-BE04-4077-BFB1-D1379D4BA24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14FA032-11E0-4AC3-91CD-8A60C3B0518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C22488E-DEA2-4E8C-BB75-8B94BB56706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6AB3CAD-7D74-4E80-A89D-A44D9E12BC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5EFD58C-09FE-41EB-92F5-99BC4B8583B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29D9DDA4-A3BD-465E-BC96-A88D26D1842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0F8DAEB-FBAC-47C0-9614-2774C1D2058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C00AB8A-191E-40E2-B566-28FB5135265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DFE4C083-EF2F-47CC-8AD6-E9F8FDFA214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1862169-F907-4D39-AD82-1EF595226F0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6EA2DB5D-BC1A-481B-88CA-49A12CFBBB1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821B8F0-C77F-487A-90EF-46B6B69E58B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類似団体・全国平均・奈良県平均を大きく上回っている。人口推計統計では今後も人口の減少が見込まれることから、対策として、空き家空き店舗利活用推進事業、定住促進住宅の整備、子育て支援の充実化、地域おこし協力隊制度等に取り組む。また事務事業の効率化を図り、人口規模に応じた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FBFD453-6A50-436E-A270-60898FC1E59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B108E5A-FC49-4A01-91EA-284BF6B2738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9F1F7D7A-8692-4CFA-ADF9-A73DFD1BEA9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E37F8DCE-AA97-43CD-B9AB-8DB8BEE8F99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62718457-8DB6-4209-BB5F-A45B32F04FA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328AF0A-948D-494A-93B5-4C046A0D2F3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B34AB8E2-C5FF-4BA9-868A-198E41E46E1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6A4A0517-10F6-4AE9-BEC3-36E4C182753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FA8CB152-C801-42FB-B472-FD7B80903DE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D756F89-96ED-4944-B71C-09C0A492078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511C147E-B7DC-4AC7-A546-8DED85B87B34}"/>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686D6322-0551-4FF6-B0C9-35C8FCFF108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F2246EF0-6153-41B4-BAC4-6EE1023802C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DCA5E483-2A9F-4DB6-A818-4915C352C8A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7529CECF-313C-44DD-A92A-3FB29EFBDCF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7A304F37-3721-4468-9EF6-8F64C4C69032}"/>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C4A600AE-D19D-4734-B481-BC0C6FD1B66E}"/>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E30A41A3-2B91-4794-B75D-FE6D2287F55E}"/>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1E7151F0-BF08-4386-AE62-A89639F70445}"/>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87298722-2DB0-4918-8284-C5C353D8FEC2}"/>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62138</xdr:rowOff>
    </xdr:from>
    <xdr:to>
      <xdr:col>81</xdr:col>
      <xdr:colOff>44450</xdr:colOff>
      <xdr:row>61</xdr:row>
      <xdr:rowOff>98468</xdr:rowOff>
    </xdr:to>
    <xdr:cxnSp macro="">
      <xdr:nvCxnSpPr>
        <xdr:cNvPr id="315" name="直線コネクタ 314">
          <a:extLst>
            <a:ext uri="{FF2B5EF4-FFF2-40B4-BE49-F238E27FC236}">
              <a16:creationId xmlns:a16="http://schemas.microsoft.com/office/drawing/2014/main" id="{2D4B7EB3-D883-46B0-AA84-1E3609C3F52C}"/>
            </a:ext>
          </a:extLst>
        </xdr:cNvPr>
        <xdr:cNvCxnSpPr/>
      </xdr:nvCxnSpPr>
      <xdr:spPr>
        <a:xfrm flipV="1">
          <a:off x="16179800" y="10520588"/>
          <a:ext cx="8382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30988A1B-63B8-4B71-8C68-251C8FC9FC75}"/>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C6C22D55-AE7F-4CA6-802E-332315C89BF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84526</xdr:rowOff>
    </xdr:from>
    <xdr:to>
      <xdr:col>77</xdr:col>
      <xdr:colOff>44450</xdr:colOff>
      <xdr:row>61</xdr:row>
      <xdr:rowOff>98468</xdr:rowOff>
    </xdr:to>
    <xdr:cxnSp macro="">
      <xdr:nvCxnSpPr>
        <xdr:cNvPr id="318" name="直線コネクタ 317">
          <a:extLst>
            <a:ext uri="{FF2B5EF4-FFF2-40B4-BE49-F238E27FC236}">
              <a16:creationId xmlns:a16="http://schemas.microsoft.com/office/drawing/2014/main" id="{02C837F0-7654-4056-9C51-36E9AB3B605F}"/>
            </a:ext>
          </a:extLst>
        </xdr:cNvPr>
        <xdr:cNvCxnSpPr/>
      </xdr:nvCxnSpPr>
      <xdr:spPr>
        <a:xfrm>
          <a:off x="15290800" y="10542976"/>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7A127703-D0E1-4327-AC2C-C165040E207B}"/>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F386F930-C973-4443-899A-A3B38B1C5486}"/>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49671</xdr:rowOff>
    </xdr:from>
    <xdr:to>
      <xdr:col>72</xdr:col>
      <xdr:colOff>203200</xdr:colOff>
      <xdr:row>61</xdr:row>
      <xdr:rowOff>84526</xdr:rowOff>
    </xdr:to>
    <xdr:cxnSp macro="">
      <xdr:nvCxnSpPr>
        <xdr:cNvPr id="321" name="直線コネクタ 320">
          <a:extLst>
            <a:ext uri="{FF2B5EF4-FFF2-40B4-BE49-F238E27FC236}">
              <a16:creationId xmlns:a16="http://schemas.microsoft.com/office/drawing/2014/main" id="{76A751B5-3B67-45A8-AB9C-B1B7E0ED7DB6}"/>
            </a:ext>
          </a:extLst>
        </xdr:cNvPr>
        <xdr:cNvCxnSpPr/>
      </xdr:nvCxnSpPr>
      <xdr:spPr>
        <a:xfrm>
          <a:off x="14401800" y="10508121"/>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7A5AE157-0FE6-45F8-9AC6-E2D4A29911AD}"/>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CD26E24C-7485-4210-99BB-8676BACBC1C2}"/>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26614</xdr:rowOff>
    </xdr:from>
    <xdr:to>
      <xdr:col>68</xdr:col>
      <xdr:colOff>152400</xdr:colOff>
      <xdr:row>61</xdr:row>
      <xdr:rowOff>49671</xdr:rowOff>
    </xdr:to>
    <xdr:cxnSp macro="">
      <xdr:nvCxnSpPr>
        <xdr:cNvPr id="324" name="直線コネクタ 323">
          <a:extLst>
            <a:ext uri="{FF2B5EF4-FFF2-40B4-BE49-F238E27FC236}">
              <a16:creationId xmlns:a16="http://schemas.microsoft.com/office/drawing/2014/main" id="{0F9FB6BC-14B8-46AE-9AAA-7C0C1554A592}"/>
            </a:ext>
          </a:extLst>
        </xdr:cNvPr>
        <xdr:cNvCxnSpPr/>
      </xdr:nvCxnSpPr>
      <xdr:spPr>
        <a:xfrm>
          <a:off x="13512800" y="10485064"/>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94991B9C-AD4A-44CB-9B0C-074244C61465}"/>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27E0C972-A56C-425E-90CF-17836A26C572}"/>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DC52B6A7-07E5-4403-84E0-A3A54348F2C9}"/>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8265125-2D94-4E8E-AAE7-DC0C9D374213}"/>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54D10D32-48C6-4F42-832B-FDA4F2501DB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53295DDE-F650-4E0E-9BD9-30A3B2A9D6D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319578F-2134-45AB-BA04-198A33F7835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E45A130-0A1E-47D7-8CA8-387C2DAEAF9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61DC052-2ECC-4AE6-B794-4DD43E42DDF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11338</xdr:rowOff>
    </xdr:from>
    <xdr:to>
      <xdr:col>81</xdr:col>
      <xdr:colOff>95250</xdr:colOff>
      <xdr:row>61</xdr:row>
      <xdr:rowOff>112938</xdr:rowOff>
    </xdr:to>
    <xdr:sp macro="" textlink="">
      <xdr:nvSpPr>
        <xdr:cNvPr id="334" name="楕円 333">
          <a:extLst>
            <a:ext uri="{FF2B5EF4-FFF2-40B4-BE49-F238E27FC236}">
              <a16:creationId xmlns:a16="http://schemas.microsoft.com/office/drawing/2014/main" id="{84ECA437-2B92-48C6-8B3A-14738E475C8C}"/>
            </a:ext>
          </a:extLst>
        </xdr:cNvPr>
        <xdr:cNvSpPr/>
      </xdr:nvSpPr>
      <xdr:spPr>
        <a:xfrm>
          <a:off x="16967200" y="104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154865</xdr:rowOff>
    </xdr:from>
    <xdr:ext cx="762000" cy="259045"/>
    <xdr:sp macro="" textlink="">
      <xdr:nvSpPr>
        <xdr:cNvPr id="335" name="定員管理の状況該当値テキスト">
          <a:extLst>
            <a:ext uri="{FF2B5EF4-FFF2-40B4-BE49-F238E27FC236}">
              <a16:creationId xmlns:a16="http://schemas.microsoft.com/office/drawing/2014/main" id="{E8E0B011-91A9-4BF8-9B20-13DEAD0D259D}"/>
            </a:ext>
          </a:extLst>
        </xdr:cNvPr>
        <xdr:cNvSpPr txBox="1"/>
      </xdr:nvSpPr>
      <xdr:spPr>
        <a:xfrm>
          <a:off x="17106900" y="1044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47668</xdr:rowOff>
    </xdr:from>
    <xdr:to>
      <xdr:col>77</xdr:col>
      <xdr:colOff>95250</xdr:colOff>
      <xdr:row>61</xdr:row>
      <xdr:rowOff>149268</xdr:rowOff>
    </xdr:to>
    <xdr:sp macro="" textlink="">
      <xdr:nvSpPr>
        <xdr:cNvPr id="336" name="楕円 335">
          <a:extLst>
            <a:ext uri="{FF2B5EF4-FFF2-40B4-BE49-F238E27FC236}">
              <a16:creationId xmlns:a16="http://schemas.microsoft.com/office/drawing/2014/main" id="{BF21BFBE-A525-44DA-B009-755F8A436279}"/>
            </a:ext>
          </a:extLst>
        </xdr:cNvPr>
        <xdr:cNvSpPr/>
      </xdr:nvSpPr>
      <xdr:spPr>
        <a:xfrm>
          <a:off x="16129000" y="105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134045</xdr:rowOff>
    </xdr:from>
    <xdr:ext cx="736600" cy="259045"/>
    <xdr:sp macro="" textlink="">
      <xdr:nvSpPr>
        <xdr:cNvPr id="337" name="テキスト ボックス 336">
          <a:extLst>
            <a:ext uri="{FF2B5EF4-FFF2-40B4-BE49-F238E27FC236}">
              <a16:creationId xmlns:a16="http://schemas.microsoft.com/office/drawing/2014/main" id="{E5D7C3C1-9E0E-4470-BE15-B4B81FACDA88}"/>
            </a:ext>
          </a:extLst>
        </xdr:cNvPr>
        <xdr:cNvSpPr txBox="1"/>
      </xdr:nvSpPr>
      <xdr:spPr>
        <a:xfrm>
          <a:off x="15798800" y="1059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33726</xdr:rowOff>
    </xdr:from>
    <xdr:to>
      <xdr:col>73</xdr:col>
      <xdr:colOff>44450</xdr:colOff>
      <xdr:row>61</xdr:row>
      <xdr:rowOff>135326</xdr:rowOff>
    </xdr:to>
    <xdr:sp macro="" textlink="">
      <xdr:nvSpPr>
        <xdr:cNvPr id="338" name="楕円 337">
          <a:extLst>
            <a:ext uri="{FF2B5EF4-FFF2-40B4-BE49-F238E27FC236}">
              <a16:creationId xmlns:a16="http://schemas.microsoft.com/office/drawing/2014/main" id="{2FAF6522-91F4-466D-93AA-8060665A1150}"/>
            </a:ext>
          </a:extLst>
        </xdr:cNvPr>
        <xdr:cNvSpPr/>
      </xdr:nvSpPr>
      <xdr:spPr>
        <a:xfrm>
          <a:off x="15240000" y="104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120103</xdr:rowOff>
    </xdr:from>
    <xdr:ext cx="762000" cy="259045"/>
    <xdr:sp macro="" textlink="">
      <xdr:nvSpPr>
        <xdr:cNvPr id="339" name="テキスト ボックス 338">
          <a:extLst>
            <a:ext uri="{FF2B5EF4-FFF2-40B4-BE49-F238E27FC236}">
              <a16:creationId xmlns:a16="http://schemas.microsoft.com/office/drawing/2014/main" id="{2DA0B75B-E608-4E75-A834-0B4F42A02AC1}"/>
            </a:ext>
          </a:extLst>
        </xdr:cNvPr>
        <xdr:cNvSpPr txBox="1"/>
      </xdr:nvSpPr>
      <xdr:spPr>
        <a:xfrm>
          <a:off x="14909800" y="1057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170321</xdr:rowOff>
    </xdr:from>
    <xdr:to>
      <xdr:col>68</xdr:col>
      <xdr:colOff>203200</xdr:colOff>
      <xdr:row>61</xdr:row>
      <xdr:rowOff>100471</xdr:rowOff>
    </xdr:to>
    <xdr:sp macro="" textlink="">
      <xdr:nvSpPr>
        <xdr:cNvPr id="340" name="楕円 339">
          <a:extLst>
            <a:ext uri="{FF2B5EF4-FFF2-40B4-BE49-F238E27FC236}">
              <a16:creationId xmlns:a16="http://schemas.microsoft.com/office/drawing/2014/main" id="{D471F513-0B34-4E9D-963C-A790A4574BA2}"/>
            </a:ext>
          </a:extLst>
        </xdr:cNvPr>
        <xdr:cNvSpPr/>
      </xdr:nvSpPr>
      <xdr:spPr>
        <a:xfrm>
          <a:off x="14351000" y="10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85248</xdr:rowOff>
    </xdr:from>
    <xdr:ext cx="762000" cy="259045"/>
    <xdr:sp macro="" textlink="">
      <xdr:nvSpPr>
        <xdr:cNvPr id="341" name="テキスト ボックス 340">
          <a:extLst>
            <a:ext uri="{FF2B5EF4-FFF2-40B4-BE49-F238E27FC236}">
              <a16:creationId xmlns:a16="http://schemas.microsoft.com/office/drawing/2014/main" id="{51A61069-8FBD-4007-8F52-36E2E9E400D0}"/>
            </a:ext>
          </a:extLst>
        </xdr:cNvPr>
        <xdr:cNvSpPr txBox="1"/>
      </xdr:nvSpPr>
      <xdr:spPr>
        <a:xfrm>
          <a:off x="14020800" y="105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147264</xdr:rowOff>
    </xdr:from>
    <xdr:to>
      <xdr:col>64</xdr:col>
      <xdr:colOff>152400</xdr:colOff>
      <xdr:row>61</xdr:row>
      <xdr:rowOff>77414</xdr:rowOff>
    </xdr:to>
    <xdr:sp macro="" textlink="">
      <xdr:nvSpPr>
        <xdr:cNvPr id="342" name="楕円 341">
          <a:extLst>
            <a:ext uri="{FF2B5EF4-FFF2-40B4-BE49-F238E27FC236}">
              <a16:creationId xmlns:a16="http://schemas.microsoft.com/office/drawing/2014/main" id="{9AEE34DE-AC96-4BC4-8887-FB077FB7DC7F}"/>
            </a:ext>
          </a:extLst>
        </xdr:cNvPr>
        <xdr:cNvSpPr/>
      </xdr:nvSpPr>
      <xdr:spPr>
        <a:xfrm>
          <a:off x="13462000" y="10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62191</xdr:rowOff>
    </xdr:from>
    <xdr:ext cx="762000" cy="259045"/>
    <xdr:sp macro="" textlink="">
      <xdr:nvSpPr>
        <xdr:cNvPr id="343" name="テキスト ボックス 342">
          <a:extLst>
            <a:ext uri="{FF2B5EF4-FFF2-40B4-BE49-F238E27FC236}">
              <a16:creationId xmlns:a16="http://schemas.microsoft.com/office/drawing/2014/main" id="{EE17E548-6FEC-45EB-AF5F-ED38C4F9F68C}"/>
            </a:ext>
          </a:extLst>
        </xdr:cNvPr>
        <xdr:cNvSpPr txBox="1"/>
      </xdr:nvSpPr>
      <xdr:spPr>
        <a:xfrm>
          <a:off x="13131800" y="1052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AD83894C-034E-4EFF-8F1F-6BEEAFFC274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775E3752-3DE6-4285-A8F6-EEA9EAACC9E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FC54D9E5-D6FA-42A4-A3D5-B75127E6D4D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FD66EEF2-4048-48BC-B200-1B3B97BD92E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D90904AA-11E6-4A3A-BBC6-21B38786301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1B62AB6C-B22A-4141-AEE8-7BAC1AD619A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36FCD313-066A-432A-BF0C-F30375E35B1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43758D0C-D0BB-4E41-AC22-3B2C8C29215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FC5E97AE-A93D-4F96-8F49-DDBE35E4362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236D65B6-2646-4CC8-8978-BBA06E5A6FA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5318D3FD-79F2-449E-B4BE-DC2E8A66070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BC5ECBB8-5E6C-4DF6-93C4-684AB046795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3F05CDC6-3F0A-42AB-ACB5-DF8B3167C0C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類似団体、全国平均、奈良県平均を大きく上回っており、また比率自体は年々増加している状況である。有利な財源が活用できない場合、地方債（過疎対策事業債及び辺地対策事業債）を借入しており、実質公債費比率を抑制することは難しい状況であり、元利償還金は今後も増加する見込みとなる。そのため大型投資事業の適切な取捨選択が必要であり、計画的な地方債の借入により起債発行額の抑制に努める。また減債基金の取り崩しによる繰上償還も視野に入れ、実質公債費比率の抑制も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CD0D0A87-09CA-410F-8E95-E250E0DCA99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F162CC52-A9A2-4EA9-9644-A3570350EE4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20F7F5DB-FA70-4267-AF2B-9707BA684A9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7BC3F0AE-DE81-4A8B-BAE4-5B9B7A13AE7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46BCFDB-1596-430A-B478-933ADC113BD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9FE5720D-E915-4019-B3F6-036023C4329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99D5EBD5-5168-41AB-8266-8243CCBAD0F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A7FC4C86-2436-420D-8777-2822BDD5040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CB3F8867-A966-4135-9ED6-C5170B3A02F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E25C27B9-21FE-4329-82D5-897278B75646}"/>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EC7E1B72-7155-4105-A77A-C576B51EA77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B7FEE97A-5D83-420A-8EC1-FF90F0BA464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CA83FEA4-64C5-4C8A-8C83-3BAD82A3DCB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D1113BDA-770D-4F81-9893-3C4C0DC47E1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411D286E-585F-4CE8-AEA4-F9869812D754}"/>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B0B460E5-A2B3-4CD9-9CE9-40E39202E2DF}"/>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5BA9DA5D-4304-4D66-9B44-BEC8331FD99F}"/>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DE68FF84-DBB0-4F8F-A406-A83CB2D6E6D7}"/>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70739F4D-26F8-4B4E-9339-8B9FA7FE8B85}"/>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71120</xdr:rowOff>
    </xdr:to>
    <xdr:cxnSp macro="">
      <xdr:nvCxnSpPr>
        <xdr:cNvPr id="376" name="直線コネクタ 375">
          <a:extLst>
            <a:ext uri="{FF2B5EF4-FFF2-40B4-BE49-F238E27FC236}">
              <a16:creationId xmlns:a16="http://schemas.microsoft.com/office/drawing/2014/main" id="{2230BEE5-CA9B-4C3B-BBF5-DF61A874B768}"/>
            </a:ext>
          </a:extLst>
        </xdr:cNvPr>
        <xdr:cNvCxnSpPr/>
      </xdr:nvCxnSpPr>
      <xdr:spPr>
        <a:xfrm>
          <a:off x="16179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E5F479F3-C297-49E9-A8B5-817BA36F3266}"/>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CDA8FD77-F2A1-45EE-B1EC-EDB9FA21490F}"/>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71120</xdr:rowOff>
    </xdr:to>
    <xdr:cxnSp macro="">
      <xdr:nvCxnSpPr>
        <xdr:cNvPr id="379" name="直線コネクタ 378">
          <a:extLst>
            <a:ext uri="{FF2B5EF4-FFF2-40B4-BE49-F238E27FC236}">
              <a16:creationId xmlns:a16="http://schemas.microsoft.com/office/drawing/2014/main" id="{A0B321A8-15E3-4DCD-8DF5-5B199451F3D4}"/>
            </a:ext>
          </a:extLst>
        </xdr:cNvPr>
        <xdr:cNvCxnSpPr/>
      </xdr:nvCxnSpPr>
      <xdr:spPr>
        <a:xfrm>
          <a:off x="15290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64083133-9E33-4C4E-B3E3-C8E120CF9F45}"/>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3165911F-B618-4CAF-BD7D-30A39015B51D}"/>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71120</xdr:rowOff>
    </xdr:to>
    <xdr:cxnSp macro="">
      <xdr:nvCxnSpPr>
        <xdr:cNvPr id="382" name="直線コネクタ 381">
          <a:extLst>
            <a:ext uri="{FF2B5EF4-FFF2-40B4-BE49-F238E27FC236}">
              <a16:creationId xmlns:a16="http://schemas.microsoft.com/office/drawing/2014/main" id="{35BF6DD6-8141-445D-9E88-F7FF2DB432E2}"/>
            </a:ext>
          </a:extLst>
        </xdr:cNvPr>
        <xdr:cNvCxnSpPr/>
      </xdr:nvCxnSpPr>
      <xdr:spPr>
        <a:xfrm>
          <a:off x="14401800" y="742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A915B6AD-8C71-4888-9479-BD9C1B94171A}"/>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8ADF81C7-9757-4E1B-BFDC-61939A7E3245}"/>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55033</xdr:rowOff>
    </xdr:to>
    <xdr:cxnSp macro="">
      <xdr:nvCxnSpPr>
        <xdr:cNvPr id="385" name="直線コネクタ 384">
          <a:extLst>
            <a:ext uri="{FF2B5EF4-FFF2-40B4-BE49-F238E27FC236}">
              <a16:creationId xmlns:a16="http://schemas.microsoft.com/office/drawing/2014/main" id="{261CE30A-72B0-4BBF-96ED-4E9CE4C29FA7}"/>
            </a:ext>
          </a:extLst>
        </xdr:cNvPr>
        <xdr:cNvCxnSpPr/>
      </xdr:nvCxnSpPr>
      <xdr:spPr>
        <a:xfrm>
          <a:off x="13512800" y="74112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7E4EB7EC-426B-44FE-B881-4CA912F4881E}"/>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67C86A2D-F103-4D58-9237-D288CF8BEC2A}"/>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1414BC7E-D126-4E75-9E55-58132EAF5072}"/>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2FE14801-6935-47E0-A354-2A96C0E8315A}"/>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3C26EB0A-BBD7-4AFD-A346-5F7B049A9CF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7D0657B1-AF4F-431F-B685-613366D292B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21EAA7D-EF1E-4B25-9157-E8642690B5B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7526262-B6E7-49ED-985A-9B6A74B5BDF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F8C7663-7612-46ED-B065-71D31ABED52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5" name="楕円 394">
          <a:extLst>
            <a:ext uri="{FF2B5EF4-FFF2-40B4-BE49-F238E27FC236}">
              <a16:creationId xmlns:a16="http://schemas.microsoft.com/office/drawing/2014/main" id="{D82851B4-42F3-42EA-BBE2-3C215D90E21D}"/>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396" name="公債費負担の状況該当値テキスト">
          <a:extLst>
            <a:ext uri="{FF2B5EF4-FFF2-40B4-BE49-F238E27FC236}">
              <a16:creationId xmlns:a16="http://schemas.microsoft.com/office/drawing/2014/main" id="{A78DD4AF-41AD-4F19-837B-A0E702173DAC}"/>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397" name="楕円 396">
          <a:extLst>
            <a:ext uri="{FF2B5EF4-FFF2-40B4-BE49-F238E27FC236}">
              <a16:creationId xmlns:a16="http://schemas.microsoft.com/office/drawing/2014/main" id="{E4F68DC8-A12B-4FCE-8C77-767774BC306C}"/>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398" name="テキスト ボックス 397">
          <a:extLst>
            <a:ext uri="{FF2B5EF4-FFF2-40B4-BE49-F238E27FC236}">
              <a16:creationId xmlns:a16="http://schemas.microsoft.com/office/drawing/2014/main" id="{053B9ED6-9EF4-40FE-92E5-15DC5A4511DC}"/>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9" name="楕円 398">
          <a:extLst>
            <a:ext uri="{FF2B5EF4-FFF2-40B4-BE49-F238E27FC236}">
              <a16:creationId xmlns:a16="http://schemas.microsoft.com/office/drawing/2014/main" id="{39DFA490-67D8-4CE1-99A3-A1F6E5964056}"/>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0" name="テキスト ボックス 399">
          <a:extLst>
            <a:ext uri="{FF2B5EF4-FFF2-40B4-BE49-F238E27FC236}">
              <a16:creationId xmlns:a16="http://schemas.microsoft.com/office/drawing/2014/main" id="{DFA72966-1F8A-4AA9-A39C-201E02C571D4}"/>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1" name="楕円 400">
          <a:extLst>
            <a:ext uri="{FF2B5EF4-FFF2-40B4-BE49-F238E27FC236}">
              <a16:creationId xmlns:a16="http://schemas.microsoft.com/office/drawing/2014/main" id="{3D9A7206-DE57-4118-958A-87BFCD86793F}"/>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2" name="テキスト ボックス 401">
          <a:extLst>
            <a:ext uri="{FF2B5EF4-FFF2-40B4-BE49-F238E27FC236}">
              <a16:creationId xmlns:a16="http://schemas.microsoft.com/office/drawing/2014/main" id="{DCDC83A2-A072-45A9-B372-1D40B699C8E8}"/>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3" name="楕円 402">
          <a:extLst>
            <a:ext uri="{FF2B5EF4-FFF2-40B4-BE49-F238E27FC236}">
              <a16:creationId xmlns:a16="http://schemas.microsoft.com/office/drawing/2014/main" id="{D78E62E3-23EF-4696-9D45-2ECF9ECB509E}"/>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4" name="テキスト ボックス 403">
          <a:extLst>
            <a:ext uri="{FF2B5EF4-FFF2-40B4-BE49-F238E27FC236}">
              <a16:creationId xmlns:a16="http://schemas.microsoft.com/office/drawing/2014/main" id="{C087B618-987B-4FCD-A3AC-8A59BD6AEB86}"/>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372A41C7-2D87-4283-96E0-83BA7071ADA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199E50A4-9B1B-4BA5-812A-DBAAA5013BC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8A9339BA-CF98-45DC-B518-BCFF587EEF2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4FD770AA-7D16-4C9C-A849-C1AB55A89C4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5C0D9602-B437-4346-9527-F5C1D73DA71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5B261D95-12E2-43E0-BDAB-4725029D2B2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62D22C2A-BA17-4374-8949-568E6EC86C6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E2CE11E-AD28-4E64-93B8-0CBD52276B8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EA92E387-015A-493A-8B64-5AF91A49A06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DD4805D2-8859-4EAD-927E-DAC85E47062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5AE3AF01-A947-4DFD-B2E5-FC23D0168E5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6EAE77D4-CD3A-4427-BA53-1B5A512B04E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DF172F88-173B-4B13-A3E5-656817E6563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類似団体・全国平均・奈良県平均を下回っており、主な要因は財政調整基金及び減債基金の積立による充当可能性基金の増があげられる。今後も公債費等義務的経費の削減を中心とする行財政改革を進め、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E9904CD4-E7DC-41DD-95CB-3378C60C17E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94458F68-D82C-4300-BA5F-2717BED71E3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CCA5D063-392B-4103-9780-9756A4279A9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6A9A91D-3529-4A7D-9F1A-541078A300D8}"/>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A586B7F1-0156-4EFC-8B37-96B6551BD01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FB9418D5-D857-406B-9C0A-D7CE9731E43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762153B7-6443-4F3B-8D1E-D070C3022A1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E0FBA9E9-7BC6-41B2-80AB-34AB197B237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D47D0087-F845-4767-98F8-B1C10E19A60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B010230F-E90B-4FDF-8C40-2BBA4BFDFD0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9B66E67D-D325-4E74-A76A-BC4E7F7E54D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C3B3526F-8C40-4B34-86BC-6BB7435BD13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B51775C7-B15A-4993-8454-9F5B6EEB3EC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B6A8E17-3B68-4113-98B9-59336E3A821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A8A7511-DB53-4F9B-BC9C-43B49612635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33040221-32D8-4834-8066-A3E07C0107E6}"/>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A1D75354-12F2-4874-A974-1AA8C2568437}"/>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42A91D25-CC71-4F9F-B86F-0AC1515D469A}"/>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EC0B4874-6E30-4659-A647-6E1AAA44572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FA18335-9290-484D-9E29-ABBA08CB6E2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7CD86B1C-14E5-4CBD-BC17-EC00848F61C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3A84EB7D-117E-4B63-BB6A-6B2B61AB548B}"/>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C9A46989-01C5-47DC-BA6B-BEFF37964F5C}"/>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53BACAC8-1B3D-432F-8BD1-58CA4A0C6A54}"/>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E4664F7D-2D9C-4B13-9827-406F83E6A753}"/>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AF1E5E23-E36F-433F-8090-EF2CD6A541FB}"/>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F848341E-0422-4B95-8974-CD3B8DB91407}"/>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2241D300-9416-4BB4-970B-EEBA3D9A832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A332419C-5B26-4387-8CDF-3ED0E593BCA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CA1CCB9F-3FDA-4FDB-A1C6-33628060CE75}"/>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B70C1D03-C8B7-42B1-9EE4-5E8E8CB55A9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29A6E42F-A1D7-468F-A3DB-42B65F3EDB2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20B55BB3-1FE6-49F4-B294-2A6DBFAE019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7A564E5-0ED5-4024-98CC-3D6B2ECE47A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AE9CBA7-0C66-49A2-99C4-2828690EEC2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
1,261
175.66
2,672,727
2,350,226
321,405
1,562,303
3,409,399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内で推移しており、全国平均・奈良県平均を上回っている。令和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年度に大きく増加しているのは会計年度任用職員制度創設による増加となる。今後は、実態に即して定員管理計画を見直し、ラスパイレス指数が類似団体の平均に近づけられるよう行政運営に努める。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96520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0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3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43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45720</xdr:rowOff>
    </xdr:from>
    <xdr:to>
      <xdr:col>24</xdr:col>
      <xdr:colOff>76200</xdr:colOff>
      <xdr:row>37</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83820</xdr:rowOff>
    </xdr:from>
    <xdr:to>
      <xdr:col>6</xdr:col>
      <xdr:colOff>171450</xdr:colOff>
      <xdr:row>38</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内で推移しており、類似団体・全国平均・奈良県平均を下回っている。令和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大きく減少しているのは、会計年度任用職員制度創設に伴い、これまで計上していた臨時職員への賃金が無くなったためとなる。需用費については、特に燃料費や光熱水費が物価高騰による影響で増加となるため、今後も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1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で推移し年々減少しており、全国平均・奈良県平均を下回っている。人口減少に伴い、児童手当や高齢者の医療費も合わせて減少していることが要因と思われる。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その他の経費の比率については、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令和元年度より年々減少し、類似団体・全国平均・奈良県平均を下回っている。これは特別事業会計への繰出金減少や債務負担であった火葬場整備事業が完了したためである。今後も現在の水準を維持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35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1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2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補助費の比率は、ここ数年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となっており、類似団体・全国平均・奈良県平均を下回っている。これは令和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年度よりさくら広域環境衛生組合や奈良県広域消防組合への負担金が大きく減少したためであり、今後も現在の水準を維持できるよう努めていく。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071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071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であり、類似団体・全国平均・奈良県平均より上回っている。平成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年度にかけて大型の整備事業を実施したことより地方債発行額が増加している。令和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年度時点では公債費のピークは令和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年度と見込むが、今後も地方債償還額が増加する見込みであり、ピークは後年となっていく。計画的な事業展開により起債発行額の抑制に努める。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248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85089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21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台を推移していたが、令和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まで減少し、類似団体・全国平均・奈良県平均を下回っている。これは令和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年度より普通地方交付税が大きく増加し、経常収支比率が減少したためである。今後も現在の水準を維持できるよう努めていく。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130266</xdr:rowOff>
    </xdr:from>
    <xdr:to>
      <xdr:col>82</xdr:col>
      <xdr:colOff>107950</xdr:colOff>
      <xdr:row>76</xdr:row>
      <xdr:rowOff>143329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604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3529"/>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156392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543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156392</xdr:rowOff>
    </xdr:from>
    <xdr:to>
      <xdr:col>69</xdr:col>
      <xdr:colOff>92075</xdr:colOff>
      <xdr:row>79</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294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79466</xdr:rowOff>
    </xdr:from>
    <xdr:to>
      <xdr:col>82</xdr:col>
      <xdr:colOff>158750</xdr:colOff>
      <xdr:row>77</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95993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32855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105592</xdr:rowOff>
    </xdr:from>
    <xdr:to>
      <xdr:col>69</xdr:col>
      <xdr:colOff>142875</xdr:colOff>
      <xdr:row>79</xdr:row>
      <xdr:rowOff>35742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20519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72397</xdr:rowOff>
    </xdr:from>
    <xdr:to>
      <xdr:col>29</xdr:col>
      <xdr:colOff>127000</xdr:colOff>
      <xdr:row>16</xdr:row>
      <xdr:rowOff>92705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63222"/>
          <a:ext cx="64770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92705</xdr:rowOff>
    </xdr:from>
    <xdr:to>
      <xdr:col>26</xdr:col>
      <xdr:colOff>50800</xdr:colOff>
      <xdr:row>16</xdr:row>
      <xdr:rowOff>97997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83530"/>
          <a:ext cx="698500" cy="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97997</xdr:rowOff>
    </xdr:from>
    <xdr:to>
      <xdr:col>22</xdr:col>
      <xdr:colOff>114300</xdr:colOff>
      <xdr:row>16</xdr:row>
      <xdr:rowOff>141475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88822"/>
          <a:ext cx="698500" cy="4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141475</xdr:rowOff>
    </xdr:from>
    <xdr:to>
      <xdr:col>18</xdr:col>
      <xdr:colOff>177800</xdr:colOff>
      <xdr:row>16</xdr:row>
      <xdr:rowOff>169473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32300"/>
          <a:ext cx="698500" cy="27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21597</xdr:rowOff>
    </xdr:from>
    <xdr:to>
      <xdr:col>29</xdr:col>
      <xdr:colOff>177800</xdr:colOff>
      <xdr:row>16</xdr:row>
      <xdr:rowOff>123197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1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38124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5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41905</xdr:rowOff>
    </xdr:from>
    <xdr:to>
      <xdr:col>26</xdr:col>
      <xdr:colOff>101600</xdr:colOff>
      <xdr:row>16</xdr:row>
      <xdr:rowOff>143505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3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153682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0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47197</xdr:rowOff>
    </xdr:from>
    <xdr:to>
      <xdr:col>22</xdr:col>
      <xdr:colOff>165100</xdr:colOff>
      <xdr:row>16</xdr:row>
      <xdr:rowOff>148797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3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158974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0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90675</xdr:rowOff>
    </xdr:from>
    <xdr:to>
      <xdr:col>19</xdr:col>
      <xdr:colOff>38100</xdr:colOff>
      <xdr:row>17</xdr:row>
      <xdr:rowOff>20825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8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31002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5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118673</xdr:rowOff>
    </xdr:from>
    <xdr:to>
      <xdr:col>15</xdr:col>
      <xdr:colOff>101600</xdr:colOff>
      <xdr:row>17</xdr:row>
      <xdr:rowOff>48823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0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59000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7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147166</xdr:rowOff>
    </xdr:from>
    <xdr:to>
      <xdr:col>29</xdr:col>
      <xdr:colOff>127000</xdr:colOff>
      <xdr:row>35</xdr:row>
      <xdr:rowOff>147331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7516"/>
          <a:ext cx="647700" cy="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147331</xdr:rowOff>
    </xdr:from>
    <xdr:to>
      <xdr:col>26</xdr:col>
      <xdr:colOff>50800</xdr:colOff>
      <xdr:row>35</xdr:row>
      <xdr:rowOff>199558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57681"/>
          <a:ext cx="698500" cy="5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199558</xdr:rowOff>
    </xdr:from>
    <xdr:to>
      <xdr:col>22</xdr:col>
      <xdr:colOff>114300</xdr:colOff>
      <xdr:row>35</xdr:row>
      <xdr:rowOff>238827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09908"/>
          <a:ext cx="698500" cy="39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238827</xdr:rowOff>
    </xdr:from>
    <xdr:to>
      <xdr:col>18</xdr:col>
      <xdr:colOff>177800</xdr:colOff>
      <xdr:row>35</xdr:row>
      <xdr:rowOff>249496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49177"/>
          <a:ext cx="698500" cy="1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96366</xdr:rowOff>
    </xdr:from>
    <xdr:to>
      <xdr:col>29</xdr:col>
      <xdr:colOff>177800</xdr:colOff>
      <xdr:row>35</xdr:row>
      <xdr:rowOff>197966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284343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96531</xdr:rowOff>
    </xdr:from>
    <xdr:to>
      <xdr:col>26</xdr:col>
      <xdr:colOff>101600</xdr:colOff>
      <xdr:row>35</xdr:row>
      <xdr:rowOff>198131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208308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5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148758</xdr:rowOff>
    </xdr:from>
    <xdr:to>
      <xdr:col>22</xdr:col>
      <xdr:colOff>165100</xdr:colOff>
      <xdr:row>35</xdr:row>
      <xdr:rowOff>250358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5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260535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2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188027</xdr:rowOff>
    </xdr:from>
    <xdr:to>
      <xdr:col>19</xdr:col>
      <xdr:colOff>38100</xdr:colOff>
      <xdr:row>35</xdr:row>
      <xdr:rowOff>289627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299804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198696</xdr:rowOff>
    </xdr:from>
    <xdr:to>
      <xdr:col>15</xdr:col>
      <xdr:colOff>101600</xdr:colOff>
      <xdr:row>35</xdr:row>
      <xdr:rowOff>300296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0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
1,261
175.66
2,672,727
2,350,226
321,405
1,562,303
3,409,399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94788</xdr:rowOff>
    </xdr:from>
    <xdr:to>
      <xdr:col>24</xdr:col>
      <xdr:colOff>63500</xdr:colOff>
      <xdr:row>35</xdr:row>
      <xdr:rowOff>118189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095538"/>
          <a:ext cx="8382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94788</xdr:rowOff>
    </xdr:from>
    <xdr:to>
      <xdr:col>19</xdr:col>
      <xdr:colOff>177800</xdr:colOff>
      <xdr:row>35</xdr:row>
      <xdr:rowOff>135553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9553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135553</xdr:rowOff>
    </xdr:from>
    <xdr:to>
      <xdr:col>15</xdr:col>
      <xdr:colOff>50800</xdr:colOff>
      <xdr:row>36</xdr:row>
      <xdr:rowOff>97406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36303"/>
          <a:ext cx="889000" cy="1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97406</xdr:rowOff>
    </xdr:from>
    <xdr:to>
      <xdr:col>10</xdr:col>
      <xdr:colOff>114300</xdr:colOff>
      <xdr:row>36</xdr:row>
      <xdr:rowOff>105423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69606"/>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67389</xdr:rowOff>
    </xdr:from>
    <xdr:to>
      <xdr:col>24</xdr:col>
      <xdr:colOff>114300</xdr:colOff>
      <xdr:row>35</xdr:row>
      <xdr:rowOff>168989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90266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43988</xdr:rowOff>
    </xdr:from>
    <xdr:to>
      <xdr:col>20</xdr:col>
      <xdr:colOff>38100</xdr:colOff>
      <xdr:row>35</xdr:row>
      <xdr:rowOff>145588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162115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1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84753</xdr:rowOff>
    </xdr:from>
    <xdr:to>
      <xdr:col>15</xdr:col>
      <xdr:colOff>101600</xdr:colOff>
      <xdr:row>36</xdr:row>
      <xdr:rowOff>14903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31430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46606</xdr:rowOff>
    </xdr:from>
    <xdr:to>
      <xdr:col>10</xdr:col>
      <xdr:colOff>165100</xdr:colOff>
      <xdr:row>36</xdr:row>
      <xdr:rowOff>148206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164733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54623</xdr:rowOff>
    </xdr:from>
    <xdr:to>
      <xdr:col>6</xdr:col>
      <xdr:colOff>38100</xdr:colOff>
      <xdr:row>36</xdr:row>
      <xdr:rowOff>156223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0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23552</xdr:rowOff>
    </xdr:from>
    <xdr:to>
      <xdr:col>24</xdr:col>
      <xdr:colOff>63500</xdr:colOff>
      <xdr:row>58</xdr:row>
      <xdr:rowOff>53841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7652"/>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17323</xdr:rowOff>
    </xdr:from>
    <xdr:to>
      <xdr:col>19</xdr:col>
      <xdr:colOff>177800</xdr:colOff>
      <xdr:row>58</xdr:row>
      <xdr:rowOff>53841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61423"/>
          <a:ext cx="889000" cy="3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17323</xdr:rowOff>
    </xdr:from>
    <xdr:to>
      <xdr:col>15</xdr:col>
      <xdr:colOff>50800</xdr:colOff>
      <xdr:row>58</xdr:row>
      <xdr:rowOff>20570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1423"/>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20570</xdr:rowOff>
    </xdr:from>
    <xdr:to>
      <xdr:col>10</xdr:col>
      <xdr:colOff>114300</xdr:colOff>
      <xdr:row>58</xdr:row>
      <xdr:rowOff>32003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4670"/>
          <a:ext cx="889000" cy="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144202</xdr:rowOff>
    </xdr:from>
    <xdr:to>
      <xdr:col>24</xdr:col>
      <xdr:colOff>114300</xdr:colOff>
      <xdr:row>58</xdr:row>
      <xdr:rowOff>74352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3041</xdr:rowOff>
    </xdr:from>
    <xdr:to>
      <xdr:col>20</xdr:col>
      <xdr:colOff>38100</xdr:colOff>
      <xdr:row>58</xdr:row>
      <xdr:rowOff>104641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95768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137973</xdr:rowOff>
    </xdr:from>
    <xdr:to>
      <xdr:col>15</xdr:col>
      <xdr:colOff>101600</xdr:colOff>
      <xdr:row>58</xdr:row>
      <xdr:rowOff>68123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59250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0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141220</xdr:rowOff>
    </xdr:from>
    <xdr:to>
      <xdr:col>10</xdr:col>
      <xdr:colOff>165100</xdr:colOff>
      <xdr:row>58</xdr:row>
      <xdr:rowOff>71370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62497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0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152653</xdr:rowOff>
    </xdr:from>
    <xdr:to>
      <xdr:col>6</xdr:col>
      <xdr:colOff>38100</xdr:colOff>
      <xdr:row>58</xdr:row>
      <xdr:rowOff>82803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73930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166177</xdr:rowOff>
    </xdr:from>
    <xdr:to>
      <xdr:col>24</xdr:col>
      <xdr:colOff>63500</xdr:colOff>
      <xdr:row>78</xdr:row>
      <xdr:rowOff>1552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67827"/>
          <a:ext cx="8382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1552</xdr:rowOff>
    </xdr:from>
    <xdr:to>
      <xdr:col>19</xdr:col>
      <xdr:colOff>177800</xdr:colOff>
      <xdr:row>78</xdr:row>
      <xdr:rowOff>8741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74652"/>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155536</xdr:rowOff>
    </xdr:from>
    <xdr:to>
      <xdr:col>15</xdr:col>
      <xdr:colOff>50800</xdr:colOff>
      <xdr:row>78</xdr:row>
      <xdr:rowOff>8741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7186"/>
          <a:ext cx="8890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155536</xdr:rowOff>
    </xdr:from>
    <xdr:to>
      <xdr:col>10</xdr:col>
      <xdr:colOff>114300</xdr:colOff>
      <xdr:row>77</xdr:row>
      <xdr:rowOff>160868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7186"/>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115377</xdr:rowOff>
    </xdr:from>
    <xdr:to>
      <xdr:col>24</xdr:col>
      <xdr:colOff>114300</xdr:colOff>
      <xdr:row>78</xdr:row>
      <xdr:rowOff>45527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30304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122202</xdr:rowOff>
    </xdr:from>
    <xdr:to>
      <xdr:col>20</xdr:col>
      <xdr:colOff>38100</xdr:colOff>
      <xdr:row>78</xdr:row>
      <xdr:rowOff>52352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43479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129391</xdr:rowOff>
    </xdr:from>
    <xdr:to>
      <xdr:col>15</xdr:col>
      <xdr:colOff>101600</xdr:colOff>
      <xdr:row>78</xdr:row>
      <xdr:rowOff>59541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50668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104736</xdr:rowOff>
    </xdr:from>
    <xdr:to>
      <xdr:col>10</xdr:col>
      <xdr:colOff>165100</xdr:colOff>
      <xdr:row>78</xdr:row>
      <xdr:rowOff>34886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26013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110068</xdr:rowOff>
    </xdr:from>
    <xdr:to>
      <xdr:col>6</xdr:col>
      <xdr:colOff>38100</xdr:colOff>
      <xdr:row>78</xdr:row>
      <xdr:rowOff>40218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31345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151442</xdr:rowOff>
    </xdr:from>
    <xdr:to>
      <xdr:col>24</xdr:col>
      <xdr:colOff>63500</xdr:colOff>
      <xdr:row>96</xdr:row>
      <xdr:rowOff>96799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39192"/>
          <a:ext cx="838200" cy="1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96799</xdr:rowOff>
    </xdr:from>
    <xdr:to>
      <xdr:col>19</xdr:col>
      <xdr:colOff>177800</xdr:colOff>
      <xdr:row>96</xdr:row>
      <xdr:rowOff>102248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5599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102248</xdr:rowOff>
    </xdr:from>
    <xdr:to>
      <xdr:col>15</xdr:col>
      <xdr:colOff>50800</xdr:colOff>
      <xdr:row>96</xdr:row>
      <xdr:rowOff>103474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61448"/>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103474</xdr:rowOff>
    </xdr:from>
    <xdr:to>
      <xdr:col>10</xdr:col>
      <xdr:colOff>114300</xdr:colOff>
      <xdr:row>96</xdr:row>
      <xdr:rowOff>109083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2674"/>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100642</xdr:rowOff>
    </xdr:from>
    <xdr:to>
      <xdr:col>24</xdr:col>
      <xdr:colOff>114300</xdr:colOff>
      <xdr:row>96</xdr:row>
      <xdr:rowOff>30792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79069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45999</xdr:rowOff>
    </xdr:from>
    <xdr:to>
      <xdr:col>20</xdr:col>
      <xdr:colOff>38100</xdr:colOff>
      <xdr:row>96</xdr:row>
      <xdr:rowOff>147599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138726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51448</xdr:rowOff>
    </xdr:from>
    <xdr:to>
      <xdr:col>15</xdr:col>
      <xdr:colOff>101600</xdr:colOff>
      <xdr:row>96</xdr:row>
      <xdr:rowOff>153048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144175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52674</xdr:rowOff>
    </xdr:from>
    <xdr:to>
      <xdr:col>10</xdr:col>
      <xdr:colOff>165100</xdr:colOff>
      <xdr:row>96</xdr:row>
      <xdr:rowOff>154274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58283</xdr:rowOff>
    </xdr:from>
    <xdr:to>
      <xdr:col>6</xdr:col>
      <xdr:colOff>38100</xdr:colOff>
      <xdr:row>96</xdr:row>
      <xdr:rowOff>159883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140674</xdr:rowOff>
    </xdr:from>
    <xdr:to>
      <xdr:col>55</xdr:col>
      <xdr:colOff>0</xdr:colOff>
      <xdr:row>36</xdr:row>
      <xdr:rowOff>66931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41424"/>
          <a:ext cx="838200" cy="9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39202</xdr:rowOff>
    </xdr:from>
    <xdr:to>
      <xdr:col>50</xdr:col>
      <xdr:colOff>114300</xdr:colOff>
      <xdr:row>36</xdr:row>
      <xdr:rowOff>66931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39952"/>
          <a:ext cx="889000" cy="19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39202</xdr:rowOff>
    </xdr:from>
    <xdr:to>
      <xdr:col>45</xdr:col>
      <xdr:colOff>177800</xdr:colOff>
      <xdr:row>37</xdr:row>
      <xdr:rowOff>8171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39952"/>
          <a:ext cx="889000" cy="3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160423</xdr:rowOff>
    </xdr:from>
    <xdr:to>
      <xdr:col>41</xdr:col>
      <xdr:colOff>50800</xdr:colOff>
      <xdr:row>37</xdr:row>
      <xdr:rowOff>8171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32623"/>
          <a:ext cx="8890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89874</xdr:rowOff>
    </xdr:from>
    <xdr:to>
      <xdr:col>55</xdr:col>
      <xdr:colOff>50800</xdr:colOff>
      <xdr:row>36</xdr:row>
      <xdr:rowOff>20024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112751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4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16131</xdr:rowOff>
    </xdr:from>
    <xdr:to>
      <xdr:col>50</xdr:col>
      <xdr:colOff>165100</xdr:colOff>
      <xdr:row>36</xdr:row>
      <xdr:rowOff>117731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134258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6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159852</xdr:rowOff>
    </xdr:from>
    <xdr:to>
      <xdr:col>46</xdr:col>
      <xdr:colOff>38100</xdr:colOff>
      <xdr:row>35</xdr:row>
      <xdr:rowOff>90002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106529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6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128821</xdr:rowOff>
    </xdr:from>
    <xdr:to>
      <xdr:col>41</xdr:col>
      <xdr:colOff>101600</xdr:colOff>
      <xdr:row>37</xdr:row>
      <xdr:rowOff>58971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75498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109623</xdr:rowOff>
    </xdr:from>
    <xdr:to>
      <xdr:col>36</xdr:col>
      <xdr:colOff>165100</xdr:colOff>
      <xdr:row>37</xdr:row>
      <xdr:rowOff>39773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56300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126586</xdr:rowOff>
    </xdr:from>
    <xdr:to>
      <xdr:col>55</xdr:col>
      <xdr:colOff>0</xdr:colOff>
      <xdr:row>58</xdr:row>
      <xdr:rowOff>149937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70686"/>
          <a:ext cx="8382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72700</xdr:rowOff>
    </xdr:from>
    <xdr:to>
      <xdr:col>50</xdr:col>
      <xdr:colOff>114300</xdr:colOff>
      <xdr:row>58</xdr:row>
      <xdr:rowOff>126586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6800"/>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72700</xdr:rowOff>
    </xdr:from>
    <xdr:to>
      <xdr:col>45</xdr:col>
      <xdr:colOff>177800</xdr:colOff>
      <xdr:row>58</xdr:row>
      <xdr:rowOff>78385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6800"/>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78385</xdr:rowOff>
    </xdr:from>
    <xdr:to>
      <xdr:col>41</xdr:col>
      <xdr:colOff>50800</xdr:colOff>
      <xdr:row>58</xdr:row>
      <xdr:rowOff>143339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22485"/>
          <a:ext cx="8890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99137</xdr:rowOff>
    </xdr:from>
    <xdr:to>
      <xdr:col>55</xdr:col>
      <xdr:colOff>50800</xdr:colOff>
      <xdr:row>59</xdr:row>
      <xdr:rowOff>29287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75786</xdr:rowOff>
    </xdr:from>
    <xdr:to>
      <xdr:col>50</xdr:col>
      <xdr:colOff>165100</xdr:colOff>
      <xdr:row>59</xdr:row>
      <xdr:rowOff>5936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168513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1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21900</xdr:rowOff>
    </xdr:from>
    <xdr:to>
      <xdr:col>46</xdr:col>
      <xdr:colOff>38100</xdr:colOff>
      <xdr:row>58</xdr:row>
      <xdr:rowOff>123500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140027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4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27585</xdr:rowOff>
    </xdr:from>
    <xdr:to>
      <xdr:col>41</xdr:col>
      <xdr:colOff>101600</xdr:colOff>
      <xdr:row>58</xdr:row>
      <xdr:rowOff>129185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145712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92539</xdr:rowOff>
    </xdr:from>
    <xdr:to>
      <xdr:col>36</xdr:col>
      <xdr:colOff>165100</xdr:colOff>
      <xdr:row>59</xdr:row>
      <xdr:rowOff>22689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13816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2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2843</xdr:rowOff>
    </xdr:from>
    <xdr:to>
      <xdr:col>55</xdr:col>
      <xdr:colOff>0</xdr:colOff>
      <xdr:row>79</xdr:row>
      <xdr:rowOff>27815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47393"/>
          <a:ext cx="838200" cy="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69318</xdr:rowOff>
    </xdr:from>
    <xdr:to>
      <xdr:col>50</xdr:col>
      <xdr:colOff>114300</xdr:colOff>
      <xdr:row>79</xdr:row>
      <xdr:rowOff>27815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70968"/>
          <a:ext cx="889000" cy="3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45200</xdr:rowOff>
    </xdr:from>
    <xdr:to>
      <xdr:col>45</xdr:col>
      <xdr:colOff>177800</xdr:colOff>
      <xdr:row>77</xdr:row>
      <xdr:rowOff>69318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6850"/>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45200</xdr:rowOff>
    </xdr:from>
    <xdr:to>
      <xdr:col>41</xdr:col>
      <xdr:colOff>50800</xdr:colOff>
      <xdr:row>78</xdr:row>
      <xdr:rowOff>150475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46850"/>
          <a:ext cx="889000" cy="27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123493</xdr:rowOff>
    </xdr:from>
    <xdr:to>
      <xdr:col>55</xdr:col>
      <xdr:colOff>50800</xdr:colOff>
      <xdr:row>79</xdr:row>
      <xdr:rowOff>53643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38420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148465</xdr:rowOff>
    </xdr:from>
    <xdr:to>
      <xdr:col>50</xdr:col>
      <xdr:colOff>165100</xdr:colOff>
      <xdr:row>79</xdr:row>
      <xdr:rowOff>78615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69742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18518</xdr:rowOff>
    </xdr:from>
    <xdr:to>
      <xdr:col>46</xdr:col>
      <xdr:colOff>38100</xdr:colOff>
      <xdr:row>77</xdr:row>
      <xdr:rowOff>120118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136645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165850</xdr:rowOff>
    </xdr:from>
    <xdr:to>
      <xdr:col>41</xdr:col>
      <xdr:colOff>101600</xdr:colOff>
      <xdr:row>77</xdr:row>
      <xdr:rowOff>96000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112527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7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99675</xdr:rowOff>
    </xdr:from>
    <xdr:to>
      <xdr:col>36</xdr:col>
      <xdr:colOff>165100</xdr:colOff>
      <xdr:row>79</xdr:row>
      <xdr:rowOff>29825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20952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81798</xdr:rowOff>
    </xdr:from>
    <xdr:to>
      <xdr:col>55</xdr:col>
      <xdr:colOff>0</xdr:colOff>
      <xdr:row>98</xdr:row>
      <xdr:rowOff>94681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83898"/>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88691</xdr:rowOff>
    </xdr:from>
    <xdr:to>
      <xdr:col>50</xdr:col>
      <xdr:colOff>114300</xdr:colOff>
      <xdr:row>98</xdr:row>
      <xdr:rowOff>94681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9079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88691</xdr:rowOff>
    </xdr:from>
    <xdr:to>
      <xdr:col>45</xdr:col>
      <xdr:colOff>177800</xdr:colOff>
      <xdr:row>98</xdr:row>
      <xdr:rowOff>105339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90791"/>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86837</xdr:rowOff>
    </xdr:from>
    <xdr:to>
      <xdr:col>41</xdr:col>
      <xdr:colOff>50800</xdr:colOff>
      <xdr:row>98</xdr:row>
      <xdr:rowOff>105339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8937"/>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30998</xdr:rowOff>
    </xdr:from>
    <xdr:to>
      <xdr:col>55</xdr:col>
      <xdr:colOff>50800</xdr:colOff>
      <xdr:row>98</xdr:row>
      <xdr:rowOff>132598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43881</xdr:rowOff>
    </xdr:from>
    <xdr:to>
      <xdr:col>50</xdr:col>
      <xdr:colOff>165100</xdr:colOff>
      <xdr:row>98</xdr:row>
      <xdr:rowOff>145481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136608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37891</xdr:rowOff>
    </xdr:from>
    <xdr:to>
      <xdr:col>46</xdr:col>
      <xdr:colOff>38100</xdr:colOff>
      <xdr:row>98</xdr:row>
      <xdr:rowOff>139491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130618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54539</xdr:rowOff>
    </xdr:from>
    <xdr:to>
      <xdr:col>41</xdr:col>
      <xdr:colOff>101600</xdr:colOff>
      <xdr:row>98</xdr:row>
      <xdr:rowOff>156139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147266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36037</xdr:rowOff>
    </xdr:from>
    <xdr:to>
      <xdr:col>36</xdr:col>
      <xdr:colOff>165100</xdr:colOff>
      <xdr:row>98</xdr:row>
      <xdr:rowOff>137637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128764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5871</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92421"/>
          <a:ext cx="889000" cy="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5871</xdr:rowOff>
    </xdr:from>
    <xdr:to>
      <xdr:col>76</xdr:col>
      <xdr:colOff>114300</xdr:colOff>
      <xdr:row>39</xdr:row>
      <xdr:rowOff>11015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9242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143773</xdr:rowOff>
    </xdr:from>
    <xdr:to>
      <xdr:col>71</xdr:col>
      <xdr:colOff>177800</xdr:colOff>
      <xdr:row>39</xdr:row>
      <xdr:rowOff>11015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8873"/>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126521</xdr:rowOff>
    </xdr:from>
    <xdr:to>
      <xdr:col>76</xdr:col>
      <xdr:colOff>165100</xdr:colOff>
      <xdr:row>39</xdr:row>
      <xdr:rowOff>56671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73198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4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131665</xdr:rowOff>
    </xdr:from>
    <xdr:to>
      <xdr:col>72</xdr:col>
      <xdr:colOff>38100</xdr:colOff>
      <xdr:row>39</xdr:row>
      <xdr:rowOff>61815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78341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92973</xdr:rowOff>
    </xdr:from>
    <xdr:to>
      <xdr:col>67</xdr:col>
      <xdr:colOff>101600</xdr:colOff>
      <xdr:row>39</xdr:row>
      <xdr:rowOff>23123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39649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319</xdr:rowOff>
    </xdr:from>
    <xdr:to>
      <xdr:col>85</xdr:col>
      <xdr:colOff>127000</xdr:colOff>
      <xdr:row>78</xdr:row>
      <xdr:rowOff>11968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3419"/>
          <a:ext cx="8382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11968</xdr:rowOff>
    </xdr:from>
    <xdr:to>
      <xdr:col>81</xdr:col>
      <xdr:colOff>50800</xdr:colOff>
      <xdr:row>78</xdr:row>
      <xdr:rowOff>29575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5068"/>
          <a:ext cx="889000" cy="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29575</xdr:rowOff>
    </xdr:from>
    <xdr:to>
      <xdr:col>76</xdr:col>
      <xdr:colOff>114300</xdr:colOff>
      <xdr:row>78</xdr:row>
      <xdr:rowOff>59055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02675"/>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59055</xdr:rowOff>
    </xdr:from>
    <xdr:to>
      <xdr:col>71</xdr:col>
      <xdr:colOff>177800</xdr:colOff>
      <xdr:row>78</xdr:row>
      <xdr:rowOff>78118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32155"/>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120969</xdr:rowOff>
    </xdr:from>
    <xdr:to>
      <xdr:col>85</xdr:col>
      <xdr:colOff>177800</xdr:colOff>
      <xdr:row>78</xdr:row>
      <xdr:rowOff>51119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143846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132618</xdr:rowOff>
    </xdr:from>
    <xdr:to>
      <xdr:col>81</xdr:col>
      <xdr:colOff>101600</xdr:colOff>
      <xdr:row>78</xdr:row>
      <xdr:rowOff>62768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79295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0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150225</xdr:rowOff>
    </xdr:from>
    <xdr:to>
      <xdr:col>76</xdr:col>
      <xdr:colOff>165100</xdr:colOff>
      <xdr:row>78</xdr:row>
      <xdr:rowOff>80375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96902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2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8255</xdr:rowOff>
    </xdr:from>
    <xdr:to>
      <xdr:col>72</xdr:col>
      <xdr:colOff>38100</xdr:colOff>
      <xdr:row>78</xdr:row>
      <xdr:rowOff>109855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126382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5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27318</xdr:rowOff>
    </xdr:from>
    <xdr:to>
      <xdr:col>67</xdr:col>
      <xdr:colOff>101600</xdr:colOff>
      <xdr:row>78</xdr:row>
      <xdr:rowOff>128918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145445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7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88650</xdr:rowOff>
    </xdr:from>
    <xdr:to>
      <xdr:col>85</xdr:col>
      <xdr:colOff>127000</xdr:colOff>
      <xdr:row>97</xdr:row>
      <xdr:rowOff>154617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19300"/>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88650</xdr:rowOff>
    </xdr:from>
    <xdr:to>
      <xdr:col>81</xdr:col>
      <xdr:colOff>50800</xdr:colOff>
      <xdr:row>97</xdr:row>
      <xdr:rowOff>154301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19300"/>
          <a:ext cx="889000" cy="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154301</xdr:rowOff>
    </xdr:from>
    <xdr:to>
      <xdr:col>76</xdr:col>
      <xdr:colOff>114300</xdr:colOff>
      <xdr:row>98</xdr:row>
      <xdr:rowOff>131617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84951"/>
          <a:ext cx="889000" cy="1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95966</xdr:rowOff>
    </xdr:from>
    <xdr:to>
      <xdr:col>71</xdr:col>
      <xdr:colOff>177800</xdr:colOff>
      <xdr:row>98</xdr:row>
      <xdr:rowOff>131617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98066"/>
          <a:ext cx="889000" cy="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103817</xdr:rowOff>
    </xdr:from>
    <xdr:to>
      <xdr:col>85</xdr:col>
      <xdr:colOff>177800</xdr:colOff>
      <xdr:row>98</xdr:row>
      <xdr:rowOff>33967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126694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37850</xdr:rowOff>
    </xdr:from>
    <xdr:to>
      <xdr:col>81</xdr:col>
      <xdr:colOff>101600</xdr:colOff>
      <xdr:row>97</xdr:row>
      <xdr:rowOff>139450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155977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103501</xdr:rowOff>
    </xdr:from>
    <xdr:to>
      <xdr:col>76</xdr:col>
      <xdr:colOff>165100</xdr:colOff>
      <xdr:row>98</xdr:row>
      <xdr:rowOff>33651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50178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0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80817</xdr:rowOff>
    </xdr:from>
    <xdr:to>
      <xdr:col>72</xdr:col>
      <xdr:colOff>38100</xdr:colOff>
      <xdr:row>99</xdr:row>
      <xdr:rowOff>10967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2094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45166</xdr:rowOff>
    </xdr:from>
    <xdr:to>
      <xdr:col>67</xdr:col>
      <xdr:colOff>101600</xdr:colOff>
      <xdr:row>98</xdr:row>
      <xdr:rowOff>146766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137893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27882</xdr:rowOff>
    </xdr:from>
    <xdr:to>
      <xdr:col>116</xdr:col>
      <xdr:colOff>63500</xdr:colOff>
      <xdr:row>76</xdr:row>
      <xdr:rowOff>40429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58082"/>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29688</xdr:rowOff>
    </xdr:from>
    <xdr:to>
      <xdr:col>111</xdr:col>
      <xdr:colOff>177800</xdr:colOff>
      <xdr:row>76</xdr:row>
      <xdr:rowOff>40429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59888"/>
          <a:ext cx="889000" cy="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29688</xdr:rowOff>
    </xdr:from>
    <xdr:to>
      <xdr:col>107</xdr:col>
      <xdr:colOff>50800</xdr:colOff>
      <xdr:row>76</xdr:row>
      <xdr:rowOff>43489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59888"/>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43489</xdr:rowOff>
    </xdr:from>
    <xdr:to>
      <xdr:col>102</xdr:col>
      <xdr:colOff>114300</xdr:colOff>
      <xdr:row>76</xdr:row>
      <xdr:rowOff>61920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73689"/>
          <a:ext cx="8890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148532</xdr:rowOff>
    </xdr:from>
    <xdr:to>
      <xdr:col>116</xdr:col>
      <xdr:colOff>114300</xdr:colOff>
      <xdr:row>76</xdr:row>
      <xdr:rowOff>78682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171409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5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161079</xdr:rowOff>
    </xdr:from>
    <xdr:to>
      <xdr:col>112</xdr:col>
      <xdr:colOff>38100</xdr:colOff>
      <xdr:row>76</xdr:row>
      <xdr:rowOff>91229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107756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9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150338</xdr:rowOff>
    </xdr:from>
    <xdr:to>
      <xdr:col>107</xdr:col>
      <xdr:colOff>101600</xdr:colOff>
      <xdr:row>76</xdr:row>
      <xdr:rowOff>80488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97015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8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164139</xdr:rowOff>
    </xdr:from>
    <xdr:to>
      <xdr:col>102</xdr:col>
      <xdr:colOff>165100</xdr:colOff>
      <xdr:row>76</xdr:row>
      <xdr:rowOff>94289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110816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79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11120</xdr:rowOff>
    </xdr:from>
    <xdr:to>
      <xdr:col>98</xdr:col>
      <xdr:colOff>38100</xdr:colOff>
      <xdr:row>76</xdr:row>
      <xdr:rowOff>112720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129247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住民一人当たりの行政コストは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項目が全国平均・奈良県平均・類似団体平均値を上回っている。本村における平成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年国勢調査では、人口が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減少しており、今後も減少は続くと見込まれる。定住・移住促進、雇用対策を積極的に取り組み、人口減少幅を出来る限り小さくする必要がある。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天川村では、空き家空き店舗利活用推進事業、定住促進住宅の整備、子育て支援の充実化、地域おこし協力隊制度等に取り組んでいる。人件費については、人口減少の影響を大きく受けており、令和元年～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年度は退職者が複数名いたため、前年度より減少している。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普通建設事業費では、令和元年度に火葬場整備事業等を実施、令和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年度に老人福祉施設建設事業費等大きな建設事業が続いており、令和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年度にかけて観光施設整備事業（温泉施設の大改修）が控えており、事業費の増加が見込まれる。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年度にかけて実施した庁舎等耐震事業、観光施設大規模改修事業、平成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年～令和元年度にかけて実施した火葬場整備事業の償還が開始したことにより年々増加している。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今後は、村の行財政規模を適切に把握し、事務事業や定員管理について、実態に即した運用が図れるよう、常に見直しを行い行財政改革に努める。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
1,261
175.66
2,672,727
2,350,226
321,405
1,562,303
3,409,399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59976</xdr:rowOff>
    </xdr:from>
    <xdr:to>
      <xdr:col>24</xdr:col>
      <xdr:colOff>63500</xdr:colOff>
      <xdr:row>37</xdr:row>
      <xdr:rowOff>75578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03626"/>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50374</xdr:rowOff>
    </xdr:from>
    <xdr:to>
      <xdr:col>19</xdr:col>
      <xdr:colOff>177800</xdr:colOff>
      <xdr:row>37</xdr:row>
      <xdr:rowOff>75578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394024"/>
          <a:ext cx="889000" cy="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49746</xdr:rowOff>
    </xdr:from>
    <xdr:to>
      <xdr:col>15</xdr:col>
      <xdr:colOff>50800</xdr:colOff>
      <xdr:row>37</xdr:row>
      <xdr:rowOff>50374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9339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49746</xdr:rowOff>
    </xdr:from>
    <xdr:to>
      <xdr:col>10</xdr:col>
      <xdr:colOff>114300</xdr:colOff>
      <xdr:row>37</xdr:row>
      <xdr:rowOff>57333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93396"/>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9176</xdr:rowOff>
    </xdr:from>
    <xdr:to>
      <xdr:col>24</xdr:col>
      <xdr:colOff>114300</xdr:colOff>
      <xdr:row>37</xdr:row>
      <xdr:rowOff>110776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32053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24778</xdr:rowOff>
    </xdr:from>
    <xdr:to>
      <xdr:col>20</xdr:col>
      <xdr:colOff>38100</xdr:colOff>
      <xdr:row>37</xdr:row>
      <xdr:rowOff>126378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171024</xdr:rowOff>
    </xdr:from>
    <xdr:to>
      <xdr:col>15</xdr:col>
      <xdr:colOff>101600</xdr:colOff>
      <xdr:row>37</xdr:row>
      <xdr:rowOff>101174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117701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170396</xdr:rowOff>
    </xdr:from>
    <xdr:to>
      <xdr:col>10</xdr:col>
      <xdr:colOff>165100</xdr:colOff>
      <xdr:row>37</xdr:row>
      <xdr:rowOff>100546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117073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1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6533</xdr:rowOff>
    </xdr:from>
    <xdr:to>
      <xdr:col>6</xdr:col>
      <xdr:colOff>38100</xdr:colOff>
      <xdr:row>37</xdr:row>
      <xdr:rowOff>108133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124660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164778</xdr:rowOff>
    </xdr:from>
    <xdr:to>
      <xdr:col>24</xdr:col>
      <xdr:colOff>63500</xdr:colOff>
      <xdr:row>58</xdr:row>
      <xdr:rowOff>21773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37428"/>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164778</xdr:rowOff>
    </xdr:from>
    <xdr:to>
      <xdr:col>19</xdr:col>
      <xdr:colOff>177800</xdr:colOff>
      <xdr:row>58</xdr:row>
      <xdr:rowOff>7045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3742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7045</xdr:rowOff>
    </xdr:from>
    <xdr:to>
      <xdr:col>15</xdr:col>
      <xdr:colOff>50800</xdr:colOff>
      <xdr:row>58</xdr:row>
      <xdr:rowOff>109955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51145"/>
          <a:ext cx="889000" cy="1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107628</xdr:rowOff>
    </xdr:from>
    <xdr:to>
      <xdr:col>10</xdr:col>
      <xdr:colOff>114300</xdr:colOff>
      <xdr:row>58</xdr:row>
      <xdr:rowOff>109955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1728"/>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142423</xdr:rowOff>
    </xdr:from>
    <xdr:to>
      <xdr:col>24</xdr:col>
      <xdr:colOff>114300</xdr:colOff>
      <xdr:row>58</xdr:row>
      <xdr:rowOff>72573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165300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113978</xdr:rowOff>
    </xdr:from>
    <xdr:to>
      <xdr:col>20</xdr:col>
      <xdr:colOff>38100</xdr:colOff>
      <xdr:row>58</xdr:row>
      <xdr:rowOff>44128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127695</xdr:rowOff>
    </xdr:from>
    <xdr:to>
      <xdr:col>15</xdr:col>
      <xdr:colOff>101600</xdr:colOff>
      <xdr:row>58</xdr:row>
      <xdr:rowOff>57845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74372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59155</xdr:rowOff>
    </xdr:from>
    <xdr:to>
      <xdr:col>10</xdr:col>
      <xdr:colOff>165100</xdr:colOff>
      <xdr:row>58</xdr:row>
      <xdr:rowOff>160755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151882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56828</xdr:rowOff>
    </xdr:from>
    <xdr:to>
      <xdr:col>6</xdr:col>
      <xdr:colOff>38100</xdr:colOff>
      <xdr:row>58</xdr:row>
      <xdr:rowOff>158428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149555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9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71625</xdr:rowOff>
    </xdr:from>
    <xdr:to>
      <xdr:col>24</xdr:col>
      <xdr:colOff>63500</xdr:colOff>
      <xdr:row>78</xdr:row>
      <xdr:rowOff>25921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73275"/>
          <a:ext cx="8382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121005</xdr:rowOff>
    </xdr:from>
    <xdr:to>
      <xdr:col>19</xdr:col>
      <xdr:colOff>177800</xdr:colOff>
      <xdr:row>77</xdr:row>
      <xdr:rowOff>71625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79755"/>
          <a:ext cx="889000" cy="2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121005</xdr:rowOff>
    </xdr:from>
    <xdr:to>
      <xdr:col>15</xdr:col>
      <xdr:colOff>50800</xdr:colOff>
      <xdr:row>78</xdr:row>
      <xdr:rowOff>78423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79755"/>
          <a:ext cx="889000" cy="4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78423</xdr:rowOff>
    </xdr:from>
    <xdr:to>
      <xdr:col>10</xdr:col>
      <xdr:colOff>114300</xdr:colOff>
      <xdr:row>78</xdr:row>
      <xdr:rowOff>81866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1523"/>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146571</xdr:rowOff>
    </xdr:from>
    <xdr:to>
      <xdr:col>24</xdr:col>
      <xdr:colOff>114300</xdr:colOff>
      <xdr:row>78</xdr:row>
      <xdr:rowOff>76721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124998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20825</xdr:rowOff>
    </xdr:from>
    <xdr:to>
      <xdr:col>20</xdr:col>
      <xdr:colOff>38100</xdr:colOff>
      <xdr:row>77</xdr:row>
      <xdr:rowOff>122425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138952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9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70205</xdr:rowOff>
    </xdr:from>
    <xdr:to>
      <xdr:col>15</xdr:col>
      <xdr:colOff>101600</xdr:colOff>
      <xdr:row>76</xdr:row>
      <xdr:rowOff>355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16882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27623</xdr:rowOff>
    </xdr:from>
    <xdr:to>
      <xdr:col>10</xdr:col>
      <xdr:colOff>165100</xdr:colOff>
      <xdr:row>78</xdr:row>
      <xdr:rowOff>129223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120350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31066</xdr:rowOff>
    </xdr:from>
    <xdr:to>
      <xdr:col>6</xdr:col>
      <xdr:colOff>38100</xdr:colOff>
      <xdr:row>78</xdr:row>
      <xdr:rowOff>132666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101095</xdr:rowOff>
    </xdr:from>
    <xdr:to>
      <xdr:col>24</xdr:col>
      <xdr:colOff>63500</xdr:colOff>
      <xdr:row>97</xdr:row>
      <xdr:rowOff>93793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60295"/>
          <a:ext cx="838200" cy="1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36881</xdr:rowOff>
    </xdr:from>
    <xdr:to>
      <xdr:col>19</xdr:col>
      <xdr:colOff>177800</xdr:colOff>
      <xdr:row>97</xdr:row>
      <xdr:rowOff>93793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67531"/>
          <a:ext cx="889000" cy="5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21761</xdr:rowOff>
    </xdr:from>
    <xdr:to>
      <xdr:col>15</xdr:col>
      <xdr:colOff>50800</xdr:colOff>
      <xdr:row>97</xdr:row>
      <xdr:rowOff>36881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80961"/>
          <a:ext cx="889000" cy="1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21761</xdr:rowOff>
    </xdr:from>
    <xdr:to>
      <xdr:col>10</xdr:col>
      <xdr:colOff>114300</xdr:colOff>
      <xdr:row>97</xdr:row>
      <xdr:rowOff>43892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80961"/>
          <a:ext cx="889000" cy="1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50295</xdr:rowOff>
    </xdr:from>
    <xdr:to>
      <xdr:col>24</xdr:col>
      <xdr:colOff>114300</xdr:colOff>
      <xdr:row>96</xdr:row>
      <xdr:rowOff>151895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73172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42993</xdr:rowOff>
    </xdr:from>
    <xdr:to>
      <xdr:col>20</xdr:col>
      <xdr:colOff>38100</xdr:colOff>
      <xdr:row>97</xdr:row>
      <xdr:rowOff>144593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161120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157531</xdr:rowOff>
    </xdr:from>
    <xdr:to>
      <xdr:col>15</xdr:col>
      <xdr:colOff>101600</xdr:colOff>
      <xdr:row>97</xdr:row>
      <xdr:rowOff>87681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104208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9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142411</xdr:rowOff>
    </xdr:from>
    <xdr:to>
      <xdr:col>10</xdr:col>
      <xdr:colOff>165100</xdr:colOff>
      <xdr:row>96</xdr:row>
      <xdr:rowOff>72561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89088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2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164542</xdr:rowOff>
    </xdr:from>
    <xdr:to>
      <xdr:col>6</xdr:col>
      <xdr:colOff>38100</xdr:colOff>
      <xdr:row>97</xdr:row>
      <xdr:rowOff>94692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111219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9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44355</xdr:rowOff>
    </xdr:from>
    <xdr:to>
      <xdr:col>55</xdr:col>
      <xdr:colOff>0</xdr:colOff>
      <xdr:row>39</xdr:row>
      <xdr:rowOff>44412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90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44412</xdr:rowOff>
    </xdr:from>
    <xdr:to>
      <xdr:col>50</xdr:col>
      <xdr:colOff>114300</xdr:colOff>
      <xdr:row>39</xdr:row>
      <xdr:rowOff>44431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96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44431</xdr:rowOff>
    </xdr:from>
    <xdr:to>
      <xdr:col>45</xdr:col>
      <xdr:colOff>177800</xdr:colOff>
      <xdr:row>39</xdr:row>
      <xdr:rowOff>44431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44412</xdr:rowOff>
    </xdr:from>
    <xdr:to>
      <xdr:col>41</xdr:col>
      <xdr:colOff>50800</xdr:colOff>
      <xdr:row>39</xdr:row>
      <xdr:rowOff>44431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96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165005</xdr:rowOff>
    </xdr:from>
    <xdr:to>
      <xdr:col>55</xdr:col>
      <xdr:colOff>50800</xdr:colOff>
      <xdr:row>39</xdr:row>
      <xdr:rowOff>95155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165062</xdr:rowOff>
    </xdr:from>
    <xdr:to>
      <xdr:col>50</xdr:col>
      <xdr:colOff>165100</xdr:colOff>
      <xdr:row>39</xdr:row>
      <xdr:rowOff>95212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86339</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165081</xdr:rowOff>
    </xdr:from>
    <xdr:to>
      <xdr:col>46</xdr:col>
      <xdr:colOff>38100</xdr:colOff>
      <xdr:row>39</xdr:row>
      <xdr:rowOff>95231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86358</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165081</xdr:rowOff>
    </xdr:from>
    <xdr:to>
      <xdr:col>41</xdr:col>
      <xdr:colOff>101600</xdr:colOff>
      <xdr:row>39</xdr:row>
      <xdr:rowOff>95231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86358</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165062</xdr:rowOff>
    </xdr:from>
    <xdr:to>
      <xdr:col>36</xdr:col>
      <xdr:colOff>165100</xdr:colOff>
      <xdr:row>39</xdr:row>
      <xdr:rowOff>95212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86339</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26248</xdr:rowOff>
    </xdr:from>
    <xdr:to>
      <xdr:col>55</xdr:col>
      <xdr:colOff>0</xdr:colOff>
      <xdr:row>57</xdr:row>
      <xdr:rowOff>29721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98898"/>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29721</xdr:rowOff>
    </xdr:from>
    <xdr:to>
      <xdr:col>50</xdr:col>
      <xdr:colOff>114300</xdr:colOff>
      <xdr:row>57</xdr:row>
      <xdr:rowOff>45814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02371"/>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45814</xdr:rowOff>
    </xdr:from>
    <xdr:to>
      <xdr:col>45</xdr:col>
      <xdr:colOff>177800</xdr:colOff>
      <xdr:row>57</xdr:row>
      <xdr:rowOff>78330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18464"/>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78330</xdr:rowOff>
    </xdr:from>
    <xdr:to>
      <xdr:col>41</xdr:col>
      <xdr:colOff>50800</xdr:colOff>
      <xdr:row>57</xdr:row>
      <xdr:rowOff>102081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5098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146898</xdr:rowOff>
    </xdr:from>
    <xdr:to>
      <xdr:col>55</xdr:col>
      <xdr:colOff>50800</xdr:colOff>
      <xdr:row>57</xdr:row>
      <xdr:rowOff>77048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169775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150371</xdr:rowOff>
    </xdr:from>
    <xdr:to>
      <xdr:col>50</xdr:col>
      <xdr:colOff>165100</xdr:colOff>
      <xdr:row>57</xdr:row>
      <xdr:rowOff>80521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97048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166464</xdr:rowOff>
    </xdr:from>
    <xdr:to>
      <xdr:col>46</xdr:col>
      <xdr:colOff>38100</xdr:colOff>
      <xdr:row>57</xdr:row>
      <xdr:rowOff>96614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87741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6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27530</xdr:rowOff>
    </xdr:from>
    <xdr:to>
      <xdr:col>41</xdr:col>
      <xdr:colOff>101600</xdr:colOff>
      <xdr:row>57</xdr:row>
      <xdr:rowOff>129130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120257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9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51281</xdr:rowOff>
    </xdr:from>
    <xdr:to>
      <xdr:col>36</xdr:col>
      <xdr:colOff>165100</xdr:colOff>
      <xdr:row>57</xdr:row>
      <xdr:rowOff>152881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144008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23194</xdr:rowOff>
    </xdr:from>
    <xdr:to>
      <xdr:col>55</xdr:col>
      <xdr:colOff>0</xdr:colOff>
      <xdr:row>78</xdr:row>
      <xdr:rowOff>71546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6294"/>
          <a:ext cx="838200" cy="4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48963</xdr:rowOff>
    </xdr:from>
    <xdr:to>
      <xdr:col>50</xdr:col>
      <xdr:colOff>114300</xdr:colOff>
      <xdr:row>78</xdr:row>
      <xdr:rowOff>71546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22063"/>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25057</xdr:rowOff>
    </xdr:from>
    <xdr:to>
      <xdr:col>45</xdr:col>
      <xdr:colOff>177800</xdr:colOff>
      <xdr:row>78</xdr:row>
      <xdr:rowOff>48963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98157"/>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25057</xdr:rowOff>
    </xdr:from>
    <xdr:to>
      <xdr:col>41</xdr:col>
      <xdr:colOff>50800</xdr:colOff>
      <xdr:row>78</xdr:row>
      <xdr:rowOff>58759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8157"/>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143844</xdr:rowOff>
    </xdr:from>
    <xdr:to>
      <xdr:col>55</xdr:col>
      <xdr:colOff>50800</xdr:colOff>
      <xdr:row>78</xdr:row>
      <xdr:rowOff>73994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166721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9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20746</xdr:rowOff>
    </xdr:from>
    <xdr:to>
      <xdr:col>50</xdr:col>
      <xdr:colOff>165100</xdr:colOff>
      <xdr:row>78</xdr:row>
      <xdr:rowOff>122346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113473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169613</xdr:rowOff>
    </xdr:from>
    <xdr:to>
      <xdr:col>46</xdr:col>
      <xdr:colOff>38100</xdr:colOff>
      <xdr:row>78</xdr:row>
      <xdr:rowOff>99763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90890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145707</xdr:rowOff>
    </xdr:from>
    <xdr:to>
      <xdr:col>41</xdr:col>
      <xdr:colOff>101600</xdr:colOff>
      <xdr:row>78</xdr:row>
      <xdr:rowOff>75857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92384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1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7959</xdr:rowOff>
    </xdr:from>
    <xdr:to>
      <xdr:col>36</xdr:col>
      <xdr:colOff>165100</xdr:colOff>
      <xdr:row>78</xdr:row>
      <xdr:rowOff>109559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126086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5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124242</xdr:rowOff>
    </xdr:from>
    <xdr:to>
      <xdr:col>55</xdr:col>
      <xdr:colOff>0</xdr:colOff>
      <xdr:row>97</xdr:row>
      <xdr:rowOff>137282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54892"/>
          <a:ext cx="8382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94500</xdr:rowOff>
    </xdr:from>
    <xdr:to>
      <xdr:col>50</xdr:col>
      <xdr:colOff>114300</xdr:colOff>
      <xdr:row>97</xdr:row>
      <xdr:rowOff>124242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5150"/>
          <a:ext cx="889000" cy="2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94500</xdr:rowOff>
    </xdr:from>
    <xdr:to>
      <xdr:col>45</xdr:col>
      <xdr:colOff>177800</xdr:colOff>
      <xdr:row>97</xdr:row>
      <xdr:rowOff>111213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515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111213</xdr:rowOff>
    </xdr:from>
    <xdr:to>
      <xdr:col>41</xdr:col>
      <xdr:colOff>50800</xdr:colOff>
      <xdr:row>97</xdr:row>
      <xdr:rowOff>134162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41863"/>
          <a:ext cx="8890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86482</xdr:rowOff>
    </xdr:from>
    <xdr:to>
      <xdr:col>55</xdr:col>
      <xdr:colOff>50800</xdr:colOff>
      <xdr:row>98</xdr:row>
      <xdr:rowOff>16632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73442</xdr:rowOff>
    </xdr:from>
    <xdr:to>
      <xdr:col>50</xdr:col>
      <xdr:colOff>165100</xdr:colOff>
      <xdr:row>98</xdr:row>
      <xdr:rowOff>3592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166169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43700</xdr:rowOff>
    </xdr:from>
    <xdr:to>
      <xdr:col>46</xdr:col>
      <xdr:colOff>38100</xdr:colOff>
      <xdr:row>97</xdr:row>
      <xdr:rowOff>145300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161827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4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60413</xdr:rowOff>
    </xdr:from>
    <xdr:to>
      <xdr:col>41</xdr:col>
      <xdr:colOff>101600</xdr:colOff>
      <xdr:row>97</xdr:row>
      <xdr:rowOff>162013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153140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83362</xdr:rowOff>
    </xdr:from>
    <xdr:to>
      <xdr:col>36</xdr:col>
      <xdr:colOff>165100</xdr:colOff>
      <xdr:row>98</xdr:row>
      <xdr:rowOff>13512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4639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80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159762</xdr:rowOff>
    </xdr:from>
    <xdr:to>
      <xdr:col>85</xdr:col>
      <xdr:colOff>127000</xdr:colOff>
      <xdr:row>38</xdr:row>
      <xdr:rowOff>20675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03412"/>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149932</xdr:rowOff>
    </xdr:from>
    <xdr:to>
      <xdr:col>81</xdr:col>
      <xdr:colOff>50800</xdr:colOff>
      <xdr:row>38</xdr:row>
      <xdr:rowOff>20675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93582"/>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149932</xdr:rowOff>
    </xdr:from>
    <xdr:to>
      <xdr:col>76</xdr:col>
      <xdr:colOff>114300</xdr:colOff>
      <xdr:row>38</xdr:row>
      <xdr:rowOff>10391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93582"/>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10391</xdr:rowOff>
    </xdr:from>
    <xdr:to>
      <xdr:col>71</xdr:col>
      <xdr:colOff>177800</xdr:colOff>
      <xdr:row>38</xdr:row>
      <xdr:rowOff>24231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25491"/>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108961</xdr:rowOff>
    </xdr:from>
    <xdr:to>
      <xdr:col>85</xdr:col>
      <xdr:colOff>177800</xdr:colOff>
      <xdr:row>38</xdr:row>
      <xdr:rowOff>39111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131838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141324</xdr:rowOff>
    </xdr:from>
    <xdr:to>
      <xdr:col>81</xdr:col>
      <xdr:colOff>101600</xdr:colOff>
      <xdr:row>38</xdr:row>
      <xdr:rowOff>71475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4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88001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99132</xdr:rowOff>
    </xdr:from>
    <xdr:to>
      <xdr:col>76</xdr:col>
      <xdr:colOff>165100</xdr:colOff>
      <xdr:row>38</xdr:row>
      <xdr:rowOff>29282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45809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1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131041</xdr:rowOff>
    </xdr:from>
    <xdr:to>
      <xdr:col>72</xdr:col>
      <xdr:colOff>38100</xdr:colOff>
      <xdr:row>38</xdr:row>
      <xdr:rowOff>61191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77718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144881</xdr:rowOff>
    </xdr:from>
    <xdr:to>
      <xdr:col>67</xdr:col>
      <xdr:colOff>101600</xdr:colOff>
      <xdr:row>38</xdr:row>
      <xdr:rowOff>75031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45971</xdr:rowOff>
    </xdr:from>
    <xdr:to>
      <xdr:col>85</xdr:col>
      <xdr:colOff>127000</xdr:colOff>
      <xdr:row>58</xdr:row>
      <xdr:rowOff>58947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90071"/>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38367</xdr:rowOff>
    </xdr:from>
    <xdr:to>
      <xdr:col>81</xdr:col>
      <xdr:colOff>50800</xdr:colOff>
      <xdr:row>58</xdr:row>
      <xdr:rowOff>45971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82467"/>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38367</xdr:rowOff>
    </xdr:from>
    <xdr:to>
      <xdr:col>76</xdr:col>
      <xdr:colOff>114300</xdr:colOff>
      <xdr:row>58</xdr:row>
      <xdr:rowOff>51611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82467"/>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16695</xdr:rowOff>
    </xdr:from>
    <xdr:to>
      <xdr:col>71</xdr:col>
      <xdr:colOff>177800</xdr:colOff>
      <xdr:row>58</xdr:row>
      <xdr:rowOff>51611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60795"/>
          <a:ext cx="889000" cy="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8147</xdr:rowOff>
    </xdr:from>
    <xdr:to>
      <xdr:col>85</xdr:col>
      <xdr:colOff>177800</xdr:colOff>
      <xdr:row>58</xdr:row>
      <xdr:rowOff>109747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166621</xdr:rowOff>
    </xdr:from>
    <xdr:to>
      <xdr:col>81</xdr:col>
      <xdr:colOff>101600</xdr:colOff>
      <xdr:row>58</xdr:row>
      <xdr:rowOff>96771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87898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3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159017</xdr:rowOff>
    </xdr:from>
    <xdr:to>
      <xdr:col>76</xdr:col>
      <xdr:colOff>165100</xdr:colOff>
      <xdr:row>58</xdr:row>
      <xdr:rowOff>89167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105694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7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811</xdr:rowOff>
    </xdr:from>
    <xdr:to>
      <xdr:col>72</xdr:col>
      <xdr:colOff>38100</xdr:colOff>
      <xdr:row>58</xdr:row>
      <xdr:rowOff>102411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93538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137345</xdr:rowOff>
    </xdr:from>
    <xdr:to>
      <xdr:col>67</xdr:col>
      <xdr:colOff>101600</xdr:colOff>
      <xdr:row>58</xdr:row>
      <xdr:rowOff>67495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84022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8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5871</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50421"/>
          <a:ext cx="889000" cy="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5871</xdr:rowOff>
    </xdr:from>
    <xdr:to>
      <xdr:col>76</xdr:col>
      <xdr:colOff>114300</xdr:colOff>
      <xdr:row>79</xdr:row>
      <xdr:rowOff>11015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042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143773</xdr:rowOff>
    </xdr:from>
    <xdr:to>
      <xdr:col>71</xdr:col>
      <xdr:colOff>177800</xdr:colOff>
      <xdr:row>79</xdr:row>
      <xdr:rowOff>11015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6873"/>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126521</xdr:rowOff>
    </xdr:from>
    <xdr:to>
      <xdr:col>76</xdr:col>
      <xdr:colOff>165100</xdr:colOff>
      <xdr:row>79</xdr:row>
      <xdr:rowOff>56671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73198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131665</xdr:rowOff>
    </xdr:from>
    <xdr:to>
      <xdr:col>72</xdr:col>
      <xdr:colOff>38100</xdr:colOff>
      <xdr:row>79</xdr:row>
      <xdr:rowOff>61815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78342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92973</xdr:rowOff>
    </xdr:from>
    <xdr:to>
      <xdr:col>67</xdr:col>
      <xdr:colOff>101600</xdr:colOff>
      <xdr:row>79</xdr:row>
      <xdr:rowOff>23123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39650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319</xdr:rowOff>
    </xdr:from>
    <xdr:to>
      <xdr:col>85</xdr:col>
      <xdr:colOff>127000</xdr:colOff>
      <xdr:row>98</xdr:row>
      <xdr:rowOff>11968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2419"/>
          <a:ext cx="8382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11968</xdr:rowOff>
    </xdr:from>
    <xdr:to>
      <xdr:col>81</xdr:col>
      <xdr:colOff>50800</xdr:colOff>
      <xdr:row>98</xdr:row>
      <xdr:rowOff>29575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4068"/>
          <a:ext cx="889000" cy="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29575</xdr:rowOff>
    </xdr:from>
    <xdr:to>
      <xdr:col>76</xdr:col>
      <xdr:colOff>114300</xdr:colOff>
      <xdr:row>98</xdr:row>
      <xdr:rowOff>59055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31675"/>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59055</xdr:rowOff>
    </xdr:from>
    <xdr:to>
      <xdr:col>71</xdr:col>
      <xdr:colOff>177800</xdr:colOff>
      <xdr:row>98</xdr:row>
      <xdr:rowOff>78118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61155"/>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120969</xdr:rowOff>
    </xdr:from>
    <xdr:to>
      <xdr:col>85</xdr:col>
      <xdr:colOff>177800</xdr:colOff>
      <xdr:row>98</xdr:row>
      <xdr:rowOff>51119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143846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0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132618</xdr:rowOff>
    </xdr:from>
    <xdr:to>
      <xdr:col>81</xdr:col>
      <xdr:colOff>101600</xdr:colOff>
      <xdr:row>98</xdr:row>
      <xdr:rowOff>62768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79295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150225</xdr:rowOff>
    </xdr:from>
    <xdr:to>
      <xdr:col>76</xdr:col>
      <xdr:colOff>165100</xdr:colOff>
      <xdr:row>98</xdr:row>
      <xdr:rowOff>80375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96902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5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8255</xdr:rowOff>
    </xdr:from>
    <xdr:to>
      <xdr:col>72</xdr:col>
      <xdr:colOff>38100</xdr:colOff>
      <xdr:row>98</xdr:row>
      <xdr:rowOff>109855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126382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8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27318</xdr:rowOff>
    </xdr:from>
    <xdr:to>
      <xdr:col>67</xdr:col>
      <xdr:colOff>101600</xdr:colOff>
      <xdr:row>98</xdr:row>
      <xdr:rowOff>128918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145445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0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住民一人当たりの行政コストは、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項目が全国平均、奈良県平均、類似団体平均値を上回っている。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本村における平成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年国勢調査では、人口が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減少しており、今後も減少は続くと見込まれる。定住・移住促進、雇用対策を積極的に取り組み、人口減少幅を出来る限り小さくする必要がある。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費目別では、総務費が光ファイバー伝送路整備事業の完了に伴い大きく減少している。また民生費についても、保育所整備事業の完了に伴い大きく減少している。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では、火葬場整備事業（火葬場解体）、保健センター管理費（空調機器整備）の実施に伴い大きく増加している。また商工費についても、洞川温泉施設整備費（設計・設計監理・駐車場整備）や源泉施設整備事業費（環境調査）の実施に伴い大きく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年度で増加し続けており、令和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年度をピークとし見込んでいるが、令和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年度以降も洞川温泉ﾋﾞｼﾞﾀｰｾﾝﾀｰ事業などを予定しており今後も公債費は増加していく。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消防費については、奈良県広域消防への負担金が増加したことにより令和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加している。減少している費目もあるが全体的に増加となっており、村の行財政規模を適切に把握し、事務事業や定員管理について実態に即した運用が図られるよう、常に見直しを行い行財政改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年度の行財政改革（人件費の抑制、定員管理、補助金等の削減）、平成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年度にかけての地方債発行の抑制などの効果により、ここ数年は単年度収支が黒字であり、余剰金の積立により財政調整基金残高は増加している。令和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財政調整基金の残高は増であるが、標準財政規模が増加しているため比率が下がっている。一方で令和元年以降大型の建設事業等の実施が続いており地方債発行額が増加している。今後は単年度収支も厳しくなることが見込まれるため、行財政改革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連結実質赤字比率は、近年は黒字で推移している。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特別会計ごとでは、国民健康保険直診勘定、国民健康保険事業勘定、介護保険事業、簡易水道事業の特別会計への繰出金が減少している。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下水道・簡易水道事業特別会計への繰出については、公債費繰出が下水道事業では令和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年度まで、簡易水道事業では令和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年度まで続く一方、人口減により収入の減少傾向であり、今後同水準あるいは微増の見込みである。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直診勘定特別会計（病院）については、同様に人口減により診療収入が減少するなか、歳出については人件費などの割合が大きく削減することは困難である。当面の繰出金は同水準が続く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各事業における経常経費の効率的な削減に努める。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2672727</v>
      </c>
      <c r="BO4" s="371"/>
      <c r="BP4" s="371"/>
      <c r="BQ4" s="371"/>
      <c r="BR4" s="371"/>
      <c r="BS4" s="371"/>
      <c r="BT4" s="371"/>
      <c r="BU4" s="372"/>
      <c r="BV4" s="370">
        <v>2672167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20.6</v>
      </c>
      <c r="CU4" s="377"/>
      <c r="CV4" s="377"/>
      <c r="CW4" s="377"/>
      <c r="CX4" s="377"/>
      <c r="CY4" s="377"/>
      <c r="CZ4" s="377"/>
      <c r="DA4" s="378"/>
      <c r="DB4" s="376">
        <v>13.9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2350226</v>
      </c>
      <c r="BO5" s="408"/>
      <c r="BP5" s="408"/>
      <c r="BQ5" s="408"/>
      <c r="BR5" s="408"/>
      <c r="BS5" s="408"/>
      <c r="BT5" s="408"/>
      <c r="BU5" s="409"/>
      <c r="BV5" s="407">
        <v>2446397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84.3</v>
      </c>
      <c r="CU5" s="405"/>
      <c r="CV5" s="405"/>
      <c r="CW5" s="405"/>
      <c r="CX5" s="405"/>
      <c r="CY5" s="405"/>
      <c r="CZ5" s="405"/>
      <c r="DA5" s="406"/>
      <c r="DB5" s="404">
        <v>83.4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322501</v>
      </c>
      <c r="BO6" s="408"/>
      <c r="BP6" s="408"/>
      <c r="BQ6" s="408"/>
      <c r="BR6" s="408"/>
      <c r="BS6" s="408"/>
      <c r="BT6" s="408"/>
      <c r="BU6" s="409"/>
      <c r="BV6" s="407">
        <v>225770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84.9</v>
      </c>
      <c r="CU6" s="445"/>
      <c r="CV6" s="445"/>
      <c r="CW6" s="445"/>
      <c r="CX6" s="445"/>
      <c r="CY6" s="445"/>
      <c r="CZ6" s="445"/>
      <c r="DA6" s="446"/>
      <c r="DB6" s="444">
        <v>85.9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1096</v>
      </c>
      <c r="BO7" s="408"/>
      <c r="BP7" s="408"/>
      <c r="BQ7" s="408"/>
      <c r="BR7" s="408"/>
      <c r="BS7" s="408"/>
      <c r="BT7" s="408"/>
      <c r="BU7" s="409"/>
      <c r="BV7" s="407">
        <v>1733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1562303</v>
      </c>
      <c r="CU7" s="408"/>
      <c r="CV7" s="408"/>
      <c r="CW7" s="408"/>
      <c r="CX7" s="408"/>
      <c r="CY7" s="408"/>
      <c r="CZ7" s="408"/>
      <c r="DA7" s="409"/>
      <c r="DB7" s="407">
        <v>1610056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321405</v>
      </c>
      <c r="BO8" s="408"/>
      <c r="BP8" s="408"/>
      <c r="BQ8" s="408"/>
      <c r="BR8" s="408"/>
      <c r="BS8" s="408"/>
      <c r="BT8" s="408"/>
      <c r="BU8" s="409"/>
      <c r="BV8" s="407">
        <v>224037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0.14000000000000001</v>
      </c>
      <c r="CU8" s="448"/>
      <c r="CV8" s="448"/>
      <c r="CW8" s="448"/>
      <c r="CX8" s="448"/>
      <c r="CY8" s="448"/>
      <c r="CZ8" s="448"/>
      <c r="DA8" s="449"/>
      <c r="DB8" s="447">
        <v>0.14000000000000001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1176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97368</v>
      </c>
      <c r="BO9" s="408"/>
      <c r="BP9" s="408"/>
      <c r="BQ9" s="408"/>
      <c r="BR9" s="408"/>
      <c r="BS9" s="408"/>
      <c r="BT9" s="408"/>
      <c r="BU9" s="409"/>
      <c r="BV9" s="407">
        <v>21529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17.3</v>
      </c>
      <c r="CU9" s="405"/>
      <c r="CV9" s="405"/>
      <c r="CW9" s="405"/>
      <c r="CX9" s="405"/>
      <c r="CY9" s="405"/>
      <c r="CZ9" s="405"/>
      <c r="DA9" s="406"/>
      <c r="DB9" s="404">
        <v>16.399999999999999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1354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110</v>
      </c>
      <c r="AV10" s="440"/>
      <c r="AW10" s="440"/>
      <c r="AX10" s="440"/>
      <c r="AY10" s="441" t="s">
        <v>122</v>
      </c>
      <c r="AZ10" s="442"/>
      <c r="BA10" s="442"/>
      <c r="BB10" s="442"/>
      <c r="BC10" s="442"/>
      <c r="BD10" s="442"/>
      <c r="BE10" s="442"/>
      <c r="BF10" s="442"/>
      <c r="BG10" s="442"/>
      <c r="BH10" s="442"/>
      <c r="BI10" s="442"/>
      <c r="BJ10" s="442"/>
      <c r="BK10" s="442"/>
      <c r="BL10" s="442"/>
      <c r="BM10" s="443"/>
      <c r="BN10" s="407">
        <v>662</v>
      </c>
      <c r="BO10" s="408"/>
      <c r="BP10" s="408"/>
      <c r="BQ10" s="408"/>
      <c r="BR10" s="408"/>
      <c r="BS10" s="408"/>
      <c r="BT10" s="408"/>
      <c r="BU10" s="409"/>
      <c r="BV10" s="407">
        <v>1355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1265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1261</v>
      </c>
      <c r="S13" s="492"/>
      <c r="T13" s="492"/>
      <c r="U13" s="492"/>
      <c r="V13" s="493"/>
      <c r="W13" s="423" t="s">
        <v>141</v>
      </c>
      <c r="X13" s="424"/>
      <c r="Y13" s="424"/>
      <c r="Z13" s="424"/>
      <c r="AA13" s="424"/>
      <c r="AB13" s="414"/>
      <c r="AC13" s="458">
        <v>38</v>
      </c>
      <c r="AD13" s="459"/>
      <c r="AE13" s="459"/>
      <c r="AF13" s="459"/>
      <c r="AG13" s="501"/>
      <c r="AH13" s="458">
        <v>42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98030</v>
      </c>
      <c r="BO13" s="408"/>
      <c r="BP13" s="408"/>
      <c r="BQ13" s="408"/>
      <c r="BR13" s="408"/>
      <c r="BS13" s="408"/>
      <c r="BT13" s="408"/>
      <c r="BU13" s="409"/>
      <c r="BV13" s="407">
        <v>22884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10.7</v>
      </c>
      <c r="CU13" s="405"/>
      <c r="CV13" s="405"/>
      <c r="CW13" s="405"/>
      <c r="CX13" s="405"/>
      <c r="CY13" s="405"/>
      <c r="CZ13" s="405"/>
      <c r="DA13" s="406"/>
      <c r="DB13" s="404">
        <v>10.7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1302</v>
      </c>
      <c r="S14" s="492"/>
      <c r="T14" s="492"/>
      <c r="U14" s="492"/>
      <c r="V14" s="493"/>
      <c r="W14" s="397"/>
      <c r="X14" s="398"/>
      <c r="Y14" s="398"/>
      <c r="Z14" s="398"/>
      <c r="AA14" s="398"/>
      <c r="AB14" s="387"/>
      <c r="AC14" s="494">
        <v>6.4</v>
      </c>
      <c r="AD14" s="495"/>
      <c r="AE14" s="495"/>
      <c r="AF14" s="495"/>
      <c r="AG14" s="496"/>
      <c r="AH14" s="494">
        <v>6.3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1301</v>
      </c>
      <c r="S15" s="492"/>
      <c r="T15" s="492"/>
      <c r="U15" s="492"/>
      <c r="V15" s="493"/>
      <c r="W15" s="423" t="s">
        <v>148</v>
      </c>
      <c r="X15" s="424"/>
      <c r="Y15" s="424"/>
      <c r="Z15" s="424"/>
      <c r="AA15" s="424"/>
      <c r="AB15" s="414"/>
      <c r="AC15" s="458">
        <v>70</v>
      </c>
      <c r="AD15" s="459"/>
      <c r="AE15" s="459"/>
      <c r="AF15" s="459"/>
      <c r="AG15" s="501"/>
      <c r="AH15" s="458">
        <v>113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210323</v>
      </c>
      <c r="BO15" s="371"/>
      <c r="BP15" s="371"/>
      <c r="BQ15" s="371"/>
      <c r="BR15" s="371"/>
      <c r="BS15" s="371"/>
      <c r="BT15" s="371"/>
      <c r="BU15" s="372"/>
      <c r="BV15" s="370">
        <v>198832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11.9</v>
      </c>
      <c r="AD16" s="495"/>
      <c r="AE16" s="495"/>
      <c r="AF16" s="495"/>
      <c r="AG16" s="496"/>
      <c r="AH16" s="494">
        <v>16.899999999999999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1510345</v>
      </c>
      <c r="BO16" s="408"/>
      <c r="BP16" s="408"/>
      <c r="BQ16" s="408"/>
      <c r="BR16" s="408"/>
      <c r="BS16" s="408"/>
      <c r="BT16" s="408"/>
      <c r="BU16" s="409"/>
      <c r="BV16" s="407">
        <v>1520331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482</v>
      </c>
      <c r="AD17" s="459"/>
      <c r="AE17" s="459"/>
      <c r="AF17" s="459"/>
      <c r="AG17" s="501"/>
      <c r="AH17" s="458">
        <v>514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252259</v>
      </c>
      <c r="BO17" s="408"/>
      <c r="BP17" s="408"/>
      <c r="BQ17" s="408"/>
      <c r="BR17" s="408"/>
      <c r="BS17" s="408"/>
      <c r="BT17" s="408"/>
      <c r="BU17" s="409"/>
      <c r="BV17" s="407">
        <v>241063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175.66</v>
      </c>
      <c r="M18" s="531"/>
      <c r="N18" s="531"/>
      <c r="O18" s="531"/>
      <c r="P18" s="531"/>
      <c r="Q18" s="531"/>
      <c r="R18" s="532"/>
      <c r="S18" s="532"/>
      <c r="T18" s="532"/>
      <c r="U18" s="532"/>
      <c r="V18" s="533"/>
      <c r="W18" s="425"/>
      <c r="X18" s="426"/>
      <c r="Y18" s="426"/>
      <c r="Z18" s="426"/>
      <c r="AA18" s="426"/>
      <c r="AB18" s="417"/>
      <c r="AC18" s="534">
        <v>81.7</v>
      </c>
      <c r="AD18" s="535"/>
      <c r="AE18" s="535"/>
      <c r="AF18" s="535"/>
      <c r="AG18" s="536"/>
      <c r="AH18" s="534">
        <v>76.8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1331432</v>
      </c>
      <c r="BO18" s="408"/>
      <c r="BP18" s="408"/>
      <c r="BQ18" s="408"/>
      <c r="BR18" s="408"/>
      <c r="BS18" s="408"/>
      <c r="BT18" s="408"/>
      <c r="BU18" s="409"/>
      <c r="BV18" s="407">
        <v>1356354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2066097</v>
      </c>
      <c r="BO19" s="408"/>
      <c r="BP19" s="408"/>
      <c r="BQ19" s="408"/>
      <c r="BR19" s="408"/>
      <c r="BS19" s="408"/>
      <c r="BT19" s="408"/>
      <c r="BU19" s="409"/>
      <c r="BV19" s="407">
        <v>2116366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561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3409399</v>
      </c>
      <c r="BO22" s="371"/>
      <c r="BP22" s="371"/>
      <c r="BQ22" s="371"/>
      <c r="BR22" s="371"/>
      <c r="BS22" s="371"/>
      <c r="BT22" s="371"/>
      <c r="BU22" s="372"/>
      <c r="BV22" s="370">
        <v>3462747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3225906</v>
      </c>
      <c r="BO23" s="408"/>
      <c r="BP23" s="408"/>
      <c r="BQ23" s="408"/>
      <c r="BR23" s="408"/>
      <c r="BS23" s="408"/>
      <c r="BT23" s="408"/>
      <c r="BU23" s="409"/>
      <c r="BV23" s="407">
        <v>3248214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6800</v>
      </c>
      <c r="R24" s="459"/>
      <c r="S24" s="459"/>
      <c r="T24" s="459"/>
      <c r="U24" s="459"/>
      <c r="V24" s="501"/>
      <c r="W24" s="553"/>
      <c r="X24" s="554"/>
      <c r="Y24" s="555"/>
      <c r="Z24" s="457" t="s">
        <v>173</v>
      </c>
      <c r="AA24" s="437"/>
      <c r="AB24" s="437"/>
      <c r="AC24" s="437"/>
      <c r="AD24" s="437"/>
      <c r="AE24" s="437"/>
      <c r="AF24" s="437"/>
      <c r="AG24" s="438"/>
      <c r="AH24" s="458">
        <v>46</v>
      </c>
      <c r="AI24" s="459"/>
      <c r="AJ24" s="459"/>
      <c r="AK24" s="459"/>
      <c r="AL24" s="501"/>
      <c r="AM24" s="458">
        <v>119278</v>
      </c>
      <c r="AN24" s="459"/>
      <c r="AO24" s="459"/>
      <c r="AP24" s="459"/>
      <c r="AQ24" s="459"/>
      <c r="AR24" s="501"/>
      <c r="AS24" s="458">
        <v>2593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2698601</v>
      </c>
      <c r="BO24" s="408"/>
      <c r="BP24" s="408"/>
      <c r="BQ24" s="408"/>
      <c r="BR24" s="408"/>
      <c r="BS24" s="408"/>
      <c r="BT24" s="408"/>
      <c r="BU24" s="409"/>
      <c r="BV24" s="407">
        <v>2681521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5700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177</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t="s">
        <v>177</v>
      </c>
      <c r="BO25" s="371"/>
      <c r="BP25" s="371"/>
      <c r="BQ25" s="371"/>
      <c r="BR25" s="371"/>
      <c r="BS25" s="371"/>
      <c r="BT25" s="371"/>
      <c r="BU25" s="372"/>
      <c r="BV25" s="370" t="s">
        <v>139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5000</v>
      </c>
      <c r="R26" s="459"/>
      <c r="S26" s="459"/>
      <c r="T26" s="459"/>
      <c r="U26" s="459"/>
      <c r="V26" s="501"/>
      <c r="W26" s="553"/>
      <c r="X26" s="554"/>
      <c r="Y26" s="555"/>
      <c r="Z26" s="457" t="s">
        <v>180</v>
      </c>
      <c r="AA26" s="559"/>
      <c r="AB26" s="559"/>
      <c r="AC26" s="559"/>
      <c r="AD26" s="559"/>
      <c r="AE26" s="559"/>
      <c r="AF26" s="559"/>
      <c r="AG26" s="560"/>
      <c r="AH26" s="458">
        <v>7</v>
      </c>
      <c r="AI26" s="459"/>
      <c r="AJ26" s="459"/>
      <c r="AK26" s="459"/>
      <c r="AL26" s="501"/>
      <c r="AM26" s="458">
        <v>13636</v>
      </c>
      <c r="AN26" s="459"/>
      <c r="AO26" s="459"/>
      <c r="AP26" s="459"/>
      <c r="AQ26" s="459"/>
      <c r="AR26" s="501"/>
      <c r="AS26" s="458">
        <v>1948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2450</v>
      </c>
      <c r="R27" s="459"/>
      <c r="S27" s="459"/>
      <c r="T27" s="459"/>
      <c r="U27" s="459"/>
      <c r="V27" s="501"/>
      <c r="W27" s="553"/>
      <c r="X27" s="554"/>
      <c r="Y27" s="555"/>
      <c r="Z27" s="457" t="s">
        <v>183</v>
      </c>
      <c r="AA27" s="437"/>
      <c r="AB27" s="437"/>
      <c r="AC27" s="437"/>
      <c r="AD27" s="437"/>
      <c r="AE27" s="437"/>
      <c r="AF27" s="437"/>
      <c r="AG27" s="438"/>
      <c r="AH27" s="458">
        <v>4</v>
      </c>
      <c r="AI27" s="459"/>
      <c r="AJ27" s="459"/>
      <c r="AK27" s="459"/>
      <c r="AL27" s="501"/>
      <c r="AM27" s="458">
        <v>12160</v>
      </c>
      <c r="AN27" s="459"/>
      <c r="AO27" s="459"/>
      <c r="AP27" s="459"/>
      <c r="AQ27" s="459"/>
      <c r="AR27" s="501"/>
      <c r="AS27" s="458">
        <v>3040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149261</v>
      </c>
      <c r="BO27" s="527"/>
      <c r="BP27" s="527"/>
      <c r="BQ27" s="527"/>
      <c r="BR27" s="527"/>
      <c r="BS27" s="527"/>
      <c r="BT27" s="527"/>
      <c r="BU27" s="528"/>
      <c r="BV27" s="526">
        <v>149212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1950</v>
      </c>
      <c r="R28" s="459"/>
      <c r="S28" s="459"/>
      <c r="T28" s="459"/>
      <c r="U28" s="459"/>
      <c r="V28" s="501"/>
      <c r="W28" s="553"/>
      <c r="X28" s="554"/>
      <c r="Y28" s="555"/>
      <c r="Z28" s="457" t="s">
        <v>186</v>
      </c>
      <c r="AA28" s="437"/>
      <c r="AB28" s="437"/>
      <c r="AC28" s="437"/>
      <c r="AD28" s="437"/>
      <c r="AE28" s="437"/>
      <c r="AF28" s="437"/>
      <c r="AG28" s="438"/>
      <c r="AH28" s="458" t="s">
        <v>177</v>
      </c>
      <c r="AI28" s="459"/>
      <c r="AJ28" s="459"/>
      <c r="AK28" s="459"/>
      <c r="AL28" s="501"/>
      <c r="AM28" s="458" t="s">
        <v>177</v>
      </c>
      <c r="AN28" s="459"/>
      <c r="AO28" s="459"/>
      <c r="AP28" s="459"/>
      <c r="AQ28" s="459"/>
      <c r="AR28" s="501"/>
      <c r="AS28" s="458" t="s">
        <v>139</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1574743</v>
      </c>
      <c r="BO28" s="371"/>
      <c r="BP28" s="371"/>
      <c r="BQ28" s="371"/>
      <c r="BR28" s="371"/>
      <c r="BS28" s="371"/>
      <c r="BT28" s="371"/>
      <c r="BU28" s="372"/>
      <c r="BV28" s="370">
        <v>1574081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5</v>
      </c>
      <c r="M29" s="459"/>
      <c r="N29" s="459"/>
      <c r="O29" s="459"/>
      <c r="P29" s="501"/>
      <c r="Q29" s="458">
        <v>1850</v>
      </c>
      <c r="R29" s="459"/>
      <c r="S29" s="459"/>
      <c r="T29" s="459"/>
      <c r="U29" s="459"/>
      <c r="V29" s="501"/>
      <c r="W29" s="556"/>
      <c r="X29" s="557"/>
      <c r="Y29" s="558"/>
      <c r="Z29" s="457" t="s">
        <v>189</v>
      </c>
      <c r="AA29" s="437"/>
      <c r="AB29" s="437"/>
      <c r="AC29" s="437"/>
      <c r="AD29" s="437"/>
      <c r="AE29" s="437"/>
      <c r="AF29" s="437"/>
      <c r="AG29" s="438"/>
      <c r="AH29" s="458">
        <v>50</v>
      </c>
      <c r="AI29" s="459"/>
      <c r="AJ29" s="459"/>
      <c r="AK29" s="459"/>
      <c r="AL29" s="501"/>
      <c r="AM29" s="458">
        <v>131438</v>
      </c>
      <c r="AN29" s="459"/>
      <c r="AO29" s="459"/>
      <c r="AP29" s="459"/>
      <c r="AQ29" s="459"/>
      <c r="AR29" s="501"/>
      <c r="AS29" s="458">
        <v>2629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636511</v>
      </c>
      <c r="BO29" s="408"/>
      <c r="BP29" s="408"/>
      <c r="BQ29" s="408"/>
      <c r="BR29" s="408"/>
      <c r="BS29" s="408"/>
      <c r="BT29" s="408"/>
      <c r="BU29" s="409"/>
      <c r="BV29" s="407">
        <v>436452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253316</v>
      </c>
      <c r="BO30" s="527"/>
      <c r="BP30" s="527"/>
      <c r="BQ30" s="527"/>
      <c r="BR30" s="527"/>
      <c r="BS30" s="527"/>
      <c r="BT30" s="527"/>
      <c r="BU30" s="528"/>
      <c r="BV30" s="526">
        <v>243485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奈良県市町村総合事務組合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国民健康保険直診勘定特別会計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簡易水道事業特別会計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南和広域衛生組合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奈良広域水質検査センター組合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奈良県後期高齢者医療広域連合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奈良県広域消防組合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さくら広域環境衛生組合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南和広域医療企業団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oxEzxRujwkTK5kyntRayVJAJkKvLO9C40129OD2TxBLBDyS1fqWzYhe40CvarYkkoZpZClvOEK2TCg3ChH4QA==" saltValue="1yeyxU0YRVGG6GXtJE5e0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562</v>
      </c>
      <c r="D34" s="1151"/>
      <c r="E34" s="1152"/>
      <c r="F34" s="32">
        <v>16.97</v>
      </c>
      <c r="G34" s="33">
        <v>20.14</v>
      </c>
      <c r="H34" s="33">
        <v>14</v>
      </c>
      <c r="I34" s="33">
        <v>13.92</v>
      </c>
      <c r="J34" s="34">
        <v>20.57</v>
      </c>
      <c r="K34" s="22"/>
      <c r="L34" s="22"/>
      <c r="M34" s="22"/>
      <c r="N34" s="22"/>
      <c r="O34" s="22"/>
      <c r="P34" s="22"/>
    </row>
    <row r="35" spans="1:16" ht="39" customHeight="1" x14ac:dyDescent="0.15">
      <c r="A35" s="22"/>
      <c r="B35" s="35"/>
      <c r="C35" s="1145" t="s">
        <v>563</v>
      </c>
      <c r="D35" s="1146"/>
      <c r="E35" s="1147"/>
      <c r="F35" s="36">
        <v>1.71</v>
      </c>
      <c r="G35" s="37">
        <v>2.17</v>
      </c>
      <c r="H35" s="37">
        <v>2.0099999999999998</v>
      </c>
      <c r="I35" s="37">
        <v>0.6</v>
      </c>
      <c r="J35" s="38">
        <v>0.69</v>
      </c>
      <c r="K35" s="22"/>
      <c r="L35" s="22"/>
      <c r="M35" s="22"/>
      <c r="N35" s="22"/>
      <c r="O35" s="22"/>
      <c r="P35" s="22"/>
    </row>
    <row r="36" spans="1:16" ht="39" customHeight="1" x14ac:dyDescent="0.15">
      <c r="A36" s="22"/>
      <c r="B36" s="35"/>
      <c r="C36" s="1145" t="s">
        <v>564</v>
      </c>
      <c r="D36" s="1146"/>
      <c r="E36" s="1147"/>
      <c r="F36" s="36">
        <v>0.38</v>
      </c>
      <c r="G36" s="37">
        <v>1.02</v>
      </c>
      <c r="H36" s="37">
        <v>1.04</v>
      </c>
      <c r="I36" s="37">
        <v>1.23</v>
      </c>
      <c r="J36" s="38">
        <v>0.46</v>
      </c>
      <c r="K36" s="22"/>
      <c r="L36" s="22"/>
      <c r="M36" s="22"/>
      <c r="N36" s="22"/>
      <c r="O36" s="22"/>
      <c r="P36" s="22"/>
    </row>
    <row r="37" spans="1:16" ht="39" customHeight="1" x14ac:dyDescent="0.15">
      <c r="A37" s="22"/>
      <c r="B37" s="35"/>
      <c r="C37" s="1145" t="s">
        <v>565</v>
      </c>
      <c r="D37" s="1146"/>
      <c r="E37" s="1147"/>
      <c r="F37" s="36">
        <v>0.13</v>
      </c>
      <c r="G37" s="37">
        <v>0.11</v>
      </c>
      <c r="H37" s="37">
        <v>7.0000000000000007E-2</v>
      </c>
      <c r="I37" s="37">
        <v>0.18</v>
      </c>
      <c r="J37" s="38">
        <v>0.43</v>
      </c>
      <c r="K37" s="22"/>
      <c r="L37" s="22"/>
      <c r="M37" s="22"/>
      <c r="N37" s="22"/>
      <c r="O37" s="22"/>
      <c r="P37" s="22"/>
    </row>
    <row r="38" spans="1:16" ht="39" customHeight="1" x14ac:dyDescent="0.15">
      <c r="A38" s="22"/>
      <c r="B38" s="35"/>
      <c r="C38" s="1145" t="s">
        <v>566</v>
      </c>
      <c r="D38" s="1146"/>
      <c r="E38" s="1147"/>
      <c r="F38" s="36">
        <v>0.7</v>
      </c>
      <c r="G38" s="37">
        <v>0.26</v>
      </c>
      <c r="H38" s="37">
        <v>0.09</v>
      </c>
      <c r="I38" s="37">
        <v>0.18</v>
      </c>
      <c r="J38" s="38">
        <v>0.34</v>
      </c>
      <c r="K38" s="22"/>
      <c r="L38" s="22"/>
      <c r="M38" s="22"/>
      <c r="N38" s="22"/>
      <c r="O38" s="22"/>
      <c r="P38" s="22"/>
    </row>
    <row r="39" spans="1:16" ht="39" customHeight="1" x14ac:dyDescent="0.15">
      <c r="A39" s="22"/>
      <c r="B39" s="35"/>
      <c r="C39" s="1145" t="s">
        <v>567</v>
      </c>
      <c r="D39" s="1146"/>
      <c r="E39" s="1147"/>
      <c r="F39" s="36">
        <v>0.1</v>
      </c>
      <c r="G39" s="37">
        <v>0.16</v>
      </c>
      <c r="H39" s="37">
        <v>0.21</v>
      </c>
      <c r="I39" s="37">
        <v>0.17</v>
      </c>
      <c r="J39" s="38">
        <v>0.18</v>
      </c>
      <c r="K39" s="22"/>
      <c r="L39" s="22"/>
      <c r="M39" s="22"/>
      <c r="N39" s="22"/>
      <c r="O39" s="22"/>
      <c r="P39" s="22"/>
    </row>
    <row r="40" spans="1:16" ht="39" customHeight="1" x14ac:dyDescent="0.15">
      <c r="A40" s="22"/>
      <c r="B40" s="35"/>
      <c r="C40" s="1145" t="s">
        <v>568</v>
      </c>
      <c r="D40" s="1146"/>
      <c r="E40" s="1147"/>
      <c r="F40" s="36">
        <v>0.06</v>
      </c>
      <c r="G40" s="37">
        <v>0.08</v>
      </c>
      <c r="H40" s="37">
        <v>0.04</v>
      </c>
      <c r="I40" s="37">
        <v>0.01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570</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X2cfnpjlYO98M2b+NfpMFym1gT1PH+MLugjHbmuw9cuRzqTuEGZrtlg7LqCgQLuwXx5u4oyyUCOcq4FD+G+PA==" saltValue="YKJRxhmzt6QiH/1T9OyL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256</v>
      </c>
      <c r="L45" s="60">
        <v>284</v>
      </c>
      <c r="M45" s="60">
        <v>326</v>
      </c>
      <c r="N45" s="60">
        <v>348</v>
      </c>
      <c r="O45" s="61">
        <v>352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14</v>
      </c>
      <c r="F48" s="1161"/>
      <c r="G48" s="1161"/>
      <c r="H48" s="1161"/>
      <c r="I48" s="1161"/>
      <c r="J48" s="1162"/>
      <c r="K48" s="63">
        <v>79</v>
      </c>
      <c r="L48" s="64">
        <v>73</v>
      </c>
      <c r="M48" s="64">
        <v>63</v>
      </c>
      <c r="N48" s="64">
        <v>59</v>
      </c>
      <c r="O48" s="65">
        <v>56</v>
      </c>
      <c r="P48" s="48"/>
      <c r="Q48" s="48"/>
      <c r="R48" s="48"/>
      <c r="S48" s="48"/>
      <c r="T48" s="48"/>
      <c r="U48" s="48"/>
    </row>
    <row r="49" spans="1:21" ht="30.75" customHeight="1" x14ac:dyDescent="0.15">
      <c r="A49" s="48"/>
      <c r="B49" s="1155"/>
      <c r="C49" s="1156"/>
      <c r="D49" s="62"/>
      <c r="E49" s="1161" t="s">
        <v>15</v>
      </c>
      <c r="F49" s="1161"/>
      <c r="G49" s="1161"/>
      <c r="H49" s="1161"/>
      <c r="I49" s="1161"/>
      <c r="J49" s="1162"/>
      <c r="K49" s="63">
        <v>33</v>
      </c>
      <c r="L49" s="64">
        <v>31</v>
      </c>
      <c r="M49" s="64">
        <v>31</v>
      </c>
      <c r="N49" s="64">
        <v>21</v>
      </c>
      <c r="O49" s="65">
        <v>14</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515</v>
      </c>
      <c r="L50" s="64" t="s">
        <v>515</v>
      </c>
      <c r="M50" s="64" t="s">
        <v>515</v>
      </c>
      <c r="N50" s="64" t="s">
        <v>515</v>
      </c>
      <c r="O50" s="65" t="s">
        <v>515</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253</v>
      </c>
      <c r="L52" s="64">
        <v>272</v>
      </c>
      <c r="M52" s="64">
        <v>291</v>
      </c>
      <c r="N52" s="64">
        <v>286</v>
      </c>
      <c r="O52" s="65">
        <v>284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115</v>
      </c>
      <c r="L53" s="69">
        <v>116</v>
      </c>
      <c r="M53" s="69">
        <v>129</v>
      </c>
      <c r="N53" s="69">
        <v>142</v>
      </c>
      <c r="O53" s="70">
        <v>138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KiiC9RUw4AGvHaBFGyc9bm5o6y7g9LPwhllgyc7yXB3/Aaq9vTKGGt9ShidfUpu7FYeLhVTcuttRLOSAk4ECw==" saltValue="A1tZFarxb3GDnDPqdzoa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84" t="s">
        <v>31</v>
      </c>
      <c r="C41" s="1185"/>
      <c r="D41" s="105"/>
      <c r="E41" s="1190" t="s">
        <v>32</v>
      </c>
      <c r="F41" s="1190"/>
      <c r="G41" s="1190"/>
      <c r="H41" s="1191"/>
      <c r="I41" s="355">
        <v>3301</v>
      </c>
      <c r="J41" s="356">
        <v>3447</v>
      </c>
      <c r="K41" s="356">
        <v>3539</v>
      </c>
      <c r="L41" s="356">
        <v>3463</v>
      </c>
      <c r="M41" s="357">
        <v>3409</v>
      </c>
    </row>
    <row r="42" spans="2:13" ht="27.75" customHeight="1" x14ac:dyDescent="0.15">
      <c r="B42" s="1186"/>
      <c r="C42" s="1187"/>
      <c r="D42" s="106"/>
      <c r="E42" s="1192" t="s">
        <v>33</v>
      </c>
      <c r="F42" s="1192"/>
      <c r="G42" s="1192"/>
      <c r="H42" s="1193"/>
      <c r="I42" s="358" t="s">
        <v>515</v>
      </c>
      <c r="J42" s="359" t="s">
        <v>515</v>
      </c>
      <c r="K42" s="359" t="s">
        <v>515</v>
      </c>
      <c r="L42" s="359" t="s">
        <v>515</v>
      </c>
      <c r="M42" s="360" t="s">
        <v>515</v>
      </c>
    </row>
    <row r="43" spans="2:13" ht="27.75" customHeight="1" x14ac:dyDescent="0.15">
      <c r="B43" s="1186"/>
      <c r="C43" s="1187"/>
      <c r="D43" s="106"/>
      <c r="E43" s="1192" t="s">
        <v>34</v>
      </c>
      <c r="F43" s="1192"/>
      <c r="G43" s="1192"/>
      <c r="H43" s="1193"/>
      <c r="I43" s="358">
        <v>633</v>
      </c>
      <c r="J43" s="359">
        <v>637</v>
      </c>
      <c r="K43" s="359">
        <v>647</v>
      </c>
      <c r="L43" s="359">
        <v>651</v>
      </c>
      <c r="M43" s="360">
        <v>599</v>
      </c>
    </row>
    <row r="44" spans="2:13" ht="27.75" customHeight="1" x14ac:dyDescent="0.15">
      <c r="B44" s="1186"/>
      <c r="C44" s="1187"/>
      <c r="D44" s="106"/>
      <c r="E44" s="1192" t="s">
        <v>35</v>
      </c>
      <c r="F44" s="1192"/>
      <c r="G44" s="1192"/>
      <c r="H44" s="1193"/>
      <c r="I44" s="358">
        <v>270</v>
      </c>
      <c r="J44" s="359">
        <v>214</v>
      </c>
      <c r="K44" s="359">
        <v>206</v>
      </c>
      <c r="L44" s="359">
        <v>171</v>
      </c>
      <c r="M44" s="360">
        <v>166</v>
      </c>
    </row>
    <row r="45" spans="2:13" ht="27.75" customHeight="1" x14ac:dyDescent="0.15">
      <c r="B45" s="1186"/>
      <c r="C45" s="1187"/>
      <c r="D45" s="106"/>
      <c r="E45" s="1192" t="s">
        <v>36</v>
      </c>
      <c r="F45" s="1192"/>
      <c r="G45" s="1192"/>
      <c r="H45" s="1193"/>
      <c r="I45" s="358">
        <v>398</v>
      </c>
      <c r="J45" s="359">
        <v>372</v>
      </c>
      <c r="K45" s="359">
        <v>344</v>
      </c>
      <c r="L45" s="359">
        <v>414</v>
      </c>
      <c r="M45" s="360">
        <v>322</v>
      </c>
    </row>
    <row r="46" spans="2:13" ht="27.75" customHeight="1" x14ac:dyDescent="0.15">
      <c r="B46" s="1186"/>
      <c r="C46" s="1187"/>
      <c r="D46" s="107"/>
      <c r="E46" s="1192" t="s">
        <v>37</v>
      </c>
      <c r="F46" s="1192"/>
      <c r="G46" s="1192"/>
      <c r="H46" s="1193"/>
      <c r="I46" s="358" t="s">
        <v>515</v>
      </c>
      <c r="J46" s="359" t="s">
        <v>515</v>
      </c>
      <c r="K46" s="359" t="s">
        <v>515</v>
      </c>
      <c r="L46" s="359" t="s">
        <v>515</v>
      </c>
      <c r="M46" s="360" t="s">
        <v>515</v>
      </c>
    </row>
    <row r="47" spans="2:13" ht="27.75" customHeight="1" x14ac:dyDescent="0.15">
      <c r="B47" s="1186"/>
      <c r="C47" s="1187"/>
      <c r="D47" s="108"/>
      <c r="E47" s="1194" t="s">
        <v>38</v>
      </c>
      <c r="F47" s="1195"/>
      <c r="G47" s="1195"/>
      <c r="H47" s="1196"/>
      <c r="I47" s="358" t="s">
        <v>515</v>
      </c>
      <c r="J47" s="359" t="s">
        <v>515</v>
      </c>
      <c r="K47" s="359" t="s">
        <v>515</v>
      </c>
      <c r="L47" s="359" t="s">
        <v>515</v>
      </c>
      <c r="M47" s="360" t="s">
        <v>515</v>
      </c>
    </row>
    <row r="48" spans="2:13" ht="27.75" customHeight="1" x14ac:dyDescent="0.15">
      <c r="B48" s="1186"/>
      <c r="C48" s="1187"/>
      <c r="D48" s="106"/>
      <c r="E48" s="1192" t="s">
        <v>39</v>
      </c>
      <c r="F48" s="1192"/>
      <c r="G48" s="1192"/>
      <c r="H48" s="1193"/>
      <c r="I48" s="358" t="s">
        <v>515</v>
      </c>
      <c r="J48" s="359" t="s">
        <v>515</v>
      </c>
      <c r="K48" s="359" t="s">
        <v>515</v>
      </c>
      <c r="L48" s="359" t="s">
        <v>515</v>
      </c>
      <c r="M48" s="360" t="s">
        <v>515</v>
      </c>
    </row>
    <row r="49" spans="2:13" ht="27.75" customHeight="1" x14ac:dyDescent="0.15">
      <c r="B49" s="1188"/>
      <c r="C49" s="1189"/>
      <c r="D49" s="106"/>
      <c r="E49" s="1192" t="s">
        <v>40</v>
      </c>
      <c r="F49" s="1192"/>
      <c r="G49" s="1192"/>
      <c r="H49" s="1193"/>
      <c r="I49" s="358" t="s">
        <v>515</v>
      </c>
      <c r="J49" s="359" t="s">
        <v>515</v>
      </c>
      <c r="K49" s="359" t="s">
        <v>515</v>
      </c>
      <c r="L49" s="359" t="s">
        <v>515</v>
      </c>
      <c r="M49" s="360" t="s">
        <v>515</v>
      </c>
    </row>
    <row r="50" spans="2:13" ht="27.75" customHeight="1" x14ac:dyDescent="0.15">
      <c r="B50" s="1197" t="s">
        <v>41</v>
      </c>
      <c r="C50" s="1198"/>
      <c r="D50" s="109"/>
      <c r="E50" s="1192" t="s">
        <v>42</v>
      </c>
      <c r="F50" s="1192"/>
      <c r="G50" s="1192"/>
      <c r="H50" s="1193"/>
      <c r="I50" s="358">
        <v>2003</v>
      </c>
      <c r="J50" s="359">
        <v>2022</v>
      </c>
      <c r="K50" s="359">
        <v>2242</v>
      </c>
      <c r="L50" s="359">
        <v>2548</v>
      </c>
      <c r="M50" s="360">
        <v>2774</v>
      </c>
    </row>
    <row r="51" spans="2:13" ht="27.75" customHeight="1" x14ac:dyDescent="0.15">
      <c r="B51" s="1186"/>
      <c r="C51" s="1187"/>
      <c r="D51" s="106"/>
      <c r="E51" s="1192" t="s">
        <v>43</v>
      </c>
      <c r="F51" s="1192"/>
      <c r="G51" s="1192"/>
      <c r="H51" s="1193"/>
      <c r="I51" s="358">
        <v>65</v>
      </c>
      <c r="J51" s="359">
        <v>60</v>
      </c>
      <c r="K51" s="359">
        <v>55</v>
      </c>
      <c r="L51" s="359">
        <v>51</v>
      </c>
      <c r="M51" s="360">
        <v>48</v>
      </c>
    </row>
    <row r="52" spans="2:13" ht="27.75" customHeight="1" x14ac:dyDescent="0.15">
      <c r="B52" s="1188"/>
      <c r="C52" s="1189"/>
      <c r="D52" s="106"/>
      <c r="E52" s="1192" t="s">
        <v>44</v>
      </c>
      <c r="F52" s="1192"/>
      <c r="G52" s="1192"/>
      <c r="H52" s="1193"/>
      <c r="I52" s="358">
        <v>2599</v>
      </c>
      <c r="J52" s="359">
        <v>2649</v>
      </c>
      <c r="K52" s="359">
        <v>2775</v>
      </c>
      <c r="L52" s="359">
        <v>2722</v>
      </c>
      <c r="M52" s="360">
        <v>2783</v>
      </c>
    </row>
    <row r="53" spans="2:13" ht="27.75" customHeight="1" thickBot="1" x14ac:dyDescent="0.2">
      <c r="B53" s="1199" t="s">
        <v>45</v>
      </c>
      <c r="C53" s="1200"/>
      <c r="D53" s="110"/>
      <c r="E53" s="1201" t="s">
        <v>46</v>
      </c>
      <c r="F53" s="1201"/>
      <c r="G53" s="1201"/>
      <c r="H53" s="1202"/>
      <c r="I53" s="361">
        <v>-64</v>
      </c>
      <c r="J53" s="362">
        <v>-61</v>
      </c>
      <c r="K53" s="362">
        <v>-335</v>
      </c>
      <c r="L53" s="362">
        <v>-621</v>
      </c>
      <c r="M53" s="363">
        <v>-1109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6tqVGC3ajDFhHQfzjX/2MXDBmS88fL6mC88JNS+3t8Wmcw8hFuTWZOiXFcpe18hL7nXJrLEmVe6SnCZM2uNDdw==" saltValue="pMYUeouOW2Wl7x5T0R/v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1573</v>
      </c>
      <c r="G55" s="122">
        <v>1574</v>
      </c>
      <c r="H55" s="123">
        <v>1575</v>
      </c>
    </row>
    <row r="56" spans="2:8" ht="52.5" customHeight="1" x14ac:dyDescent="0.15">
      <c r="B56" s="124"/>
      <c r="C56" s="1213" t="s">
        <v>50</v>
      </c>
      <c r="D56" s="1213"/>
      <c r="E56" s="1214"/>
      <c r="F56" s="125">
        <v>136</v>
      </c>
      <c r="G56" s="125">
        <v>436</v>
      </c>
      <c r="H56" s="126">
        <v>637</v>
      </c>
    </row>
    <row r="57" spans="2:8" ht="53.25" customHeight="1" x14ac:dyDescent="0.15">
      <c r="B57" s="124"/>
      <c r="C57" s="1215" t="s">
        <v>51</v>
      </c>
      <c r="D57" s="1215"/>
      <c r="E57" s="1216"/>
      <c r="F57" s="127">
        <v>239</v>
      </c>
      <c r="G57" s="127">
        <v>243</v>
      </c>
      <c r="H57" s="128">
        <v>253</v>
      </c>
    </row>
    <row r="58" spans="2:8" ht="45.75" customHeight="1" x14ac:dyDescent="0.15">
      <c r="B58" s="129"/>
      <c r="C58" s="1203" t="s">
        <v>577</v>
      </c>
      <c r="D58" s="1204"/>
      <c r="E58" s="1205"/>
      <c r="F58" s="130">
        <v>68</v>
      </c>
      <c r="G58" s="130">
        <v>62</v>
      </c>
      <c r="H58" s="131">
        <v>62</v>
      </c>
    </row>
    <row r="59" spans="2:8" ht="45.75" customHeight="1" x14ac:dyDescent="0.15">
      <c r="B59" s="129"/>
      <c r="C59" s="1203" t="s">
        <v>578</v>
      </c>
      <c r="D59" s="1204"/>
      <c r="E59" s="1205"/>
      <c r="F59" s="130">
        <v>51</v>
      </c>
      <c r="G59" s="130">
        <v>51</v>
      </c>
      <c r="H59" s="131">
        <v>51</v>
      </c>
    </row>
    <row r="60" spans="2:8" ht="45.75" customHeight="1" x14ac:dyDescent="0.15">
      <c r="B60" s="129"/>
      <c r="C60" s="1203" t="s">
        <v>581</v>
      </c>
      <c r="D60" s="1204"/>
      <c r="E60" s="1205"/>
      <c r="F60" s="130">
        <v>20</v>
      </c>
      <c r="G60" s="130">
        <v>27</v>
      </c>
      <c r="H60" s="131">
        <v>38</v>
      </c>
    </row>
    <row r="61" spans="2:8" ht="45.75" customHeight="1" x14ac:dyDescent="0.15">
      <c r="B61" s="129"/>
      <c r="C61" s="1203" t="s">
        <v>579</v>
      </c>
      <c r="D61" s="1204"/>
      <c r="E61" s="1205"/>
      <c r="F61" s="130">
        <v>26</v>
      </c>
      <c r="G61" s="130">
        <v>32</v>
      </c>
      <c r="H61" s="131">
        <v>34</v>
      </c>
    </row>
    <row r="62" spans="2:8" ht="45.75" customHeight="1" thickBot="1" x14ac:dyDescent="0.2">
      <c r="B62" s="132"/>
      <c r="C62" s="1206" t="s">
        <v>580</v>
      </c>
      <c r="D62" s="1207"/>
      <c r="E62" s="1208"/>
      <c r="F62" s="133">
        <v>32</v>
      </c>
      <c r="G62" s="133">
        <v>32</v>
      </c>
      <c r="H62" s="134">
        <v>32</v>
      </c>
    </row>
    <row r="63" spans="2:8" ht="52.5" customHeight="1" thickBot="1" x14ac:dyDescent="0.2">
      <c r="B63" s="135"/>
      <c r="C63" s="1209" t="s">
        <v>52</v>
      </c>
      <c r="D63" s="1209"/>
      <c r="E63" s="1210"/>
      <c r="F63" s="136">
        <v>1948</v>
      </c>
      <c r="G63" s="136">
        <v>2254</v>
      </c>
      <c r="H63" s="137">
        <v>2465</v>
      </c>
    </row>
    <row r="64" spans="2:8" x14ac:dyDescent="0.15"/>
  </sheetData>
  <sheetProtection algorithmName="SHA-512" hashValue="Om49yDaMylOjsIGo+3FzcsENv0uAZLI08WjnHDAuEKrIy5/dr1TIlJDuYjXIy8FM4xfn7MMwF5Y5qi36L0f9lA==" saltValue="orzLDFCw3rRx6FIVvUq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190450</v>
      </c>
      <c r="E3" s="156"/>
      <c r="F3" s="157">
        <v>289738</v>
      </c>
      <c r="G3" s="158"/>
      <c r="H3" s="159"/>
    </row>
    <row r="4" spans="1:8" x14ac:dyDescent="0.15">
      <c r="A4" s="160"/>
      <c r="B4" s="161"/>
      <c r="C4" s="162"/>
      <c r="D4" s="163">
        <v>143877</v>
      </c>
      <c r="E4" s="164"/>
      <c r="F4" s="165">
        <v>156238</v>
      </c>
      <c r="G4" s="166"/>
      <c r="H4" s="167"/>
    </row>
    <row r="5" spans="1:8" x14ac:dyDescent="0.15">
      <c r="A5" s="148" t="s">
        <v>549</v>
      </c>
      <c r="B5" s="153"/>
      <c r="C5" s="154"/>
      <c r="D5" s="155">
        <v>360931</v>
      </c>
      <c r="E5" s="156"/>
      <c r="F5" s="157">
        <v>316937</v>
      </c>
      <c r="G5" s="158"/>
      <c r="H5" s="159"/>
    </row>
    <row r="6" spans="1:8" x14ac:dyDescent="0.15">
      <c r="A6" s="160"/>
      <c r="B6" s="161"/>
      <c r="C6" s="162"/>
      <c r="D6" s="163">
        <v>275867</v>
      </c>
      <c r="E6" s="164"/>
      <c r="F6" s="165">
        <v>199150</v>
      </c>
      <c r="G6" s="166"/>
      <c r="H6" s="167"/>
    </row>
    <row r="7" spans="1:8" x14ac:dyDescent="0.15">
      <c r="A7" s="148" t="s">
        <v>550</v>
      </c>
      <c r="B7" s="153"/>
      <c r="C7" s="154"/>
      <c r="D7" s="155">
        <v>375853</v>
      </c>
      <c r="E7" s="156"/>
      <c r="F7" s="157">
        <v>332350</v>
      </c>
      <c r="G7" s="158"/>
      <c r="H7" s="159"/>
    </row>
    <row r="8" spans="1:8" x14ac:dyDescent="0.15">
      <c r="A8" s="160"/>
      <c r="B8" s="161"/>
      <c r="C8" s="162"/>
      <c r="D8" s="163">
        <v>272270</v>
      </c>
      <c r="E8" s="164"/>
      <c r="F8" s="165">
        <v>200453</v>
      </c>
      <c r="G8" s="166"/>
      <c r="H8" s="167"/>
    </row>
    <row r="9" spans="1:8" x14ac:dyDescent="0.15">
      <c r="A9" s="148" t="s">
        <v>551</v>
      </c>
      <c r="B9" s="153"/>
      <c r="C9" s="154"/>
      <c r="D9" s="155">
        <v>234419</v>
      </c>
      <c r="E9" s="156"/>
      <c r="F9" s="157">
        <v>362690</v>
      </c>
      <c r="G9" s="158"/>
      <c r="H9" s="159"/>
    </row>
    <row r="10" spans="1:8" x14ac:dyDescent="0.15">
      <c r="A10" s="160"/>
      <c r="B10" s="161"/>
      <c r="C10" s="162"/>
      <c r="D10" s="163">
        <v>100008</v>
      </c>
      <c r="E10" s="164"/>
      <c r="F10" s="165">
        <v>172580</v>
      </c>
      <c r="G10" s="166"/>
      <c r="H10" s="167"/>
    </row>
    <row r="11" spans="1:8" x14ac:dyDescent="0.15">
      <c r="A11" s="148" t="s">
        <v>552</v>
      </c>
      <c r="B11" s="153"/>
      <c r="C11" s="154"/>
      <c r="D11" s="155">
        <v>173130</v>
      </c>
      <c r="E11" s="156"/>
      <c r="F11" s="157">
        <v>296093</v>
      </c>
      <c r="G11" s="158"/>
      <c r="H11" s="159"/>
    </row>
    <row r="12" spans="1:8" x14ac:dyDescent="0.15">
      <c r="A12" s="160"/>
      <c r="B12" s="161"/>
      <c r="C12" s="168"/>
      <c r="D12" s="163">
        <v>127148</v>
      </c>
      <c r="E12" s="164"/>
      <c r="F12" s="165">
        <v>140545</v>
      </c>
      <c r="G12" s="166"/>
      <c r="H12" s="167"/>
    </row>
    <row r="13" spans="1:8" x14ac:dyDescent="0.15">
      <c r="A13" s="148"/>
      <c r="B13" s="153"/>
      <c r="C13" s="169"/>
      <c r="D13" s="170">
        <v>266957</v>
      </c>
      <c r="E13" s="171"/>
      <c r="F13" s="172">
        <v>319562</v>
      </c>
      <c r="G13" s="173"/>
      <c r="H13" s="159"/>
    </row>
    <row r="14" spans="1:8" x14ac:dyDescent="0.15">
      <c r="A14" s="160"/>
      <c r="B14" s="161"/>
      <c r="C14" s="162"/>
      <c r="D14" s="163">
        <v>183834</v>
      </c>
      <c r="E14" s="164"/>
      <c r="F14" s="165">
        <v>173793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16.95</v>
      </c>
      <c r="C19" s="174">
        <f>ROUND(VALUE(SUBSTITUTE(実質収支比率等に係る経年分析!G$48,"▲","-")),2)</f>
        <v>20.12</v>
      </c>
      <c r="D19" s="174">
        <f>ROUND(VALUE(SUBSTITUTE(実質収支比率等に係る経年分析!H$48,"▲","-")),2)</f>
        <v>13.99</v>
      </c>
      <c r="E19" s="174">
        <f>ROUND(VALUE(SUBSTITUTE(実質収支比率等に係る経年分析!I$48,"▲","-")),2)</f>
        <v>13.91</v>
      </c>
      <c r="F19" s="174">
        <f>ROUND(VALUE(SUBSTITUTE(実質収支比率等に係る経年分析!J$48,"▲","-")),2)</f>
        <v>20.57</v>
      </c>
    </row>
    <row r="20" spans="1:11" x14ac:dyDescent="0.15">
      <c r="A20" s="174" t="s">
        <v>56</v>
      </c>
      <c r="B20" s="174">
        <f>ROUND(VALUE(SUBSTITUTE(実質収支比率等に係る経年分析!F$47,"▲","-")),2)</f>
        <v>111.11</v>
      </c>
      <c r="C20" s="174">
        <f>ROUND(VALUE(SUBSTITUTE(実質収支比率等に係る経年分析!G$47,"▲","-")),2)</f>
        <v>108</v>
      </c>
      <c r="D20" s="174">
        <f>ROUND(VALUE(SUBSTITUTE(実質収支比率等に係る経年分析!H$47,"▲","-")),2)</f>
        <v>108.63</v>
      </c>
      <c r="E20" s="174">
        <f>ROUND(VALUE(SUBSTITUTE(実質収支比率等に係る経年分析!I$47,"▲","-")),2)</f>
        <v>97.77</v>
      </c>
      <c r="F20" s="174">
        <f>ROUND(VALUE(SUBSTITUTE(実質収支比率等に係る経年分析!J$47,"▲","-")),2)</f>
        <v>100.8</v>
      </c>
    </row>
    <row r="21" spans="1:11" x14ac:dyDescent="0.15">
      <c r="A21" s="174" t="s">
        <v>57</v>
      </c>
      <c r="B21" s="174">
        <f>IF(ISNUMBER(VALUE(SUBSTITUTE(実質収支比率等に係る経年分析!F$49,"▲","-"))),ROUND(VALUE(SUBSTITUTE(実質収支比率等に係る経年分析!F$49,"▲","-")),2),NA())</f>
        <v>6.96</v>
      </c>
      <c r="C21" s="174">
        <f>IF(ISNUMBER(VALUE(SUBSTITUTE(実質収支比率等に係る経年分析!G$49,"▲","-"))),ROUND(VALUE(SUBSTITUTE(実質収支比率等に係る経年分析!G$49,"▲","-")),2),NA())</f>
        <v>3.84</v>
      </c>
      <c r="D21" s="174">
        <f>IF(ISNUMBER(VALUE(SUBSTITUTE(実質収支比率等に係る経年分析!H$49,"▲","-"))),ROUND(VALUE(SUBSTITUTE(実質収支比率等に係る経年分析!H$49,"▲","-")),2),NA())</f>
        <v>2.14</v>
      </c>
      <c r="E21" s="174">
        <f>IF(ISNUMBER(VALUE(SUBSTITUTE(実質収支比率等に係る経年分析!I$49,"▲","-"))),ROUND(VALUE(SUBSTITUTE(実質収支比率等に係る経年分析!I$49,"▲","-")),2),NA())</f>
        <v>1.42</v>
      </c>
      <c r="F21" s="174">
        <f>IF(ISNUMBER(VALUE(SUBSTITUTE(実質収支比率等に係る経年分析!J$49,"▲","-"))),ROUND(VALUE(SUBSTITUTE(実質収支比率等に係る経年分析!J$49,"▲","-")),2),NA())</f>
        <v>6.27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15">
      <c r="A33" s="175" t="str">
        <f>IF(連結実質赤字比率に係る赤字・黒字の構成分析!C$37="",NA(),連結実質赤字比率に係る赤字・黒字の構成分析!C$37)</f>
        <v>国民健康保険直診勘定特別会計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7.0000000000000007E-2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0.43</v>
      </c>
    </row>
    <row r="34" spans="1:16" x14ac:dyDescent="0.15">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0.46</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2.0099999999999998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20.57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253</v>
      </c>
      <c r="E42" s="176"/>
      <c r="F42" s="176"/>
      <c r="G42" s="176">
        <f>'実質公債費比率（分子）の構造'!L$52</f>
        <v>272</v>
      </c>
      <c r="H42" s="176"/>
      <c r="I42" s="176"/>
      <c r="J42" s="176">
        <f>'実質公債費比率（分子）の構造'!M$52</f>
        <v>291</v>
      </c>
      <c r="K42" s="176"/>
      <c r="L42" s="176"/>
      <c r="M42" s="176">
        <f>'実質公債費比率（分子）の構造'!N$52</f>
        <v>286</v>
      </c>
      <c r="N42" s="176"/>
      <c r="O42" s="176"/>
      <c r="P42" s="176">
        <f>'実質公債費比率（分子）の構造'!O$52</f>
        <v>284</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33</v>
      </c>
      <c r="C45" s="176"/>
      <c r="D45" s="176"/>
      <c r="E45" s="176">
        <f>'実質公債費比率（分子）の構造'!L$49</f>
        <v>31</v>
      </c>
      <c r="F45" s="176"/>
      <c r="G45" s="176"/>
      <c r="H45" s="176">
        <f>'実質公債費比率（分子）の構造'!M$49</f>
        <v>31</v>
      </c>
      <c r="I45" s="176"/>
      <c r="J45" s="176"/>
      <c r="K45" s="176">
        <f>'実質公債費比率（分子）の構造'!N$49</f>
        <v>21</v>
      </c>
      <c r="L45" s="176"/>
      <c r="M45" s="176"/>
      <c r="N45" s="176">
        <f>'実質公債費比率（分子）の構造'!O$49</f>
        <v>14</v>
      </c>
      <c r="O45" s="176"/>
      <c r="P45" s="176"/>
    </row>
    <row r="46" spans="1:16" x14ac:dyDescent="0.15">
      <c r="A46" s="176" t="s">
        <v>68</v>
      </c>
      <c r="B46" s="176">
        <f>'実質公債費比率（分子）の構造'!K$48</f>
        <v>79</v>
      </c>
      <c r="C46" s="176"/>
      <c r="D46" s="176"/>
      <c r="E46" s="176">
        <f>'実質公債費比率（分子）の構造'!L$48</f>
        <v>73</v>
      </c>
      <c r="F46" s="176"/>
      <c r="G46" s="176"/>
      <c r="H46" s="176">
        <f>'実質公債費比率（分子）の構造'!M$48</f>
        <v>63</v>
      </c>
      <c r="I46" s="176"/>
      <c r="J46" s="176"/>
      <c r="K46" s="176">
        <f>'実質公債費比率（分子）の構造'!N$48</f>
        <v>59</v>
      </c>
      <c r="L46" s="176"/>
      <c r="M46" s="176"/>
      <c r="N46" s="176">
        <f>'実質公債費比率（分子）の構造'!O$48</f>
        <v>56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256</v>
      </c>
      <c r="C49" s="176"/>
      <c r="D49" s="176"/>
      <c r="E49" s="176">
        <f>'実質公債費比率（分子）の構造'!L$45</f>
        <v>284</v>
      </c>
      <c r="F49" s="176"/>
      <c r="G49" s="176"/>
      <c r="H49" s="176">
        <f>'実質公債費比率（分子）の構造'!M$45</f>
        <v>326</v>
      </c>
      <c r="I49" s="176"/>
      <c r="J49" s="176"/>
      <c r="K49" s="176">
        <f>'実質公債費比率（分子）の構造'!N$45</f>
        <v>348</v>
      </c>
      <c r="L49" s="176"/>
      <c r="M49" s="176"/>
      <c r="N49" s="176">
        <f>'実質公債費比率（分子）の構造'!O$45</f>
        <v>352</v>
      </c>
      <c r="O49" s="176"/>
      <c r="P49" s="176"/>
    </row>
    <row r="50" spans="1:16" x14ac:dyDescent="0.15">
      <c r="A50" s="176" t="s">
        <v>72</v>
      </c>
      <c r="B50" s="176" t="e">
        <f>NA()</f>
        <v>#N/A</v>
      </c>
      <c r="C50" s="176">
        <f>IF(ISNUMBER('実質公債費比率（分子）の構造'!K$53),'実質公債費比率（分子）の構造'!K$53,NA())</f>
        <v>115</v>
      </c>
      <c r="D50" s="176" t="e">
        <f>NA()</f>
        <v>#N/A</v>
      </c>
      <c r="E50" s="176" t="e">
        <f>NA()</f>
        <v>#N/A</v>
      </c>
      <c r="F50" s="176">
        <f>IF(ISNUMBER('実質公債費比率（分子）の構造'!L$53),'実質公債費比率（分子）の構造'!L$53,NA())</f>
        <v>116</v>
      </c>
      <c r="G50" s="176" t="e">
        <f>NA()</f>
        <v>#N/A</v>
      </c>
      <c r="H50" s="176" t="e">
        <f>NA()</f>
        <v>#N/A</v>
      </c>
      <c r="I50" s="176">
        <f>IF(ISNUMBER('実質公債費比率（分子）の構造'!M$53),'実質公債費比率（分子）の構造'!M$53,NA())</f>
        <v>129</v>
      </c>
      <c r="J50" s="176" t="e">
        <f>NA()</f>
        <v>#N/A</v>
      </c>
      <c r="K50" s="176" t="e">
        <f>NA()</f>
        <v>#N/A</v>
      </c>
      <c r="L50" s="176">
        <f>IF(ISNUMBER('実質公債費比率（分子）の構造'!N$53),'実質公債費比率（分子）の構造'!N$53,NA())</f>
        <v>142</v>
      </c>
      <c r="M50" s="176" t="e">
        <f>NA()</f>
        <v>#N/A</v>
      </c>
      <c r="N50" s="176" t="e">
        <f>NA()</f>
        <v>#N/A</v>
      </c>
      <c r="O50" s="176">
        <f>IF(ISNUMBER('実質公債費比率（分子）の構造'!O$53),'実質公債費比率（分子）の構造'!O$53,NA())</f>
        <v>138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2599</v>
      </c>
      <c r="E56" s="175"/>
      <c r="F56" s="175"/>
      <c r="G56" s="175">
        <f>'将来負担比率（分子）の構造'!J$52</f>
        <v>2649</v>
      </c>
      <c r="H56" s="175"/>
      <c r="I56" s="175"/>
      <c r="J56" s="175">
        <f>'将来負担比率（分子）の構造'!K$52</f>
        <v>2775</v>
      </c>
      <c r="K56" s="175"/>
      <c r="L56" s="175"/>
      <c r="M56" s="175">
        <f>'将来負担比率（分子）の構造'!L$52</f>
        <v>2722</v>
      </c>
      <c r="N56" s="175"/>
      <c r="O56" s="175"/>
      <c r="P56" s="175">
        <f>'将来負担比率（分子）の構造'!M$52</f>
        <v>2783</v>
      </c>
    </row>
    <row r="57" spans="1:16" x14ac:dyDescent="0.15">
      <c r="A57" s="175" t="s">
        <v>43</v>
      </c>
      <c r="B57" s="175"/>
      <c r="C57" s="175"/>
      <c r="D57" s="175">
        <f>'将来負担比率（分子）の構造'!I$51</f>
        <v>65</v>
      </c>
      <c r="E57" s="175"/>
      <c r="F57" s="175"/>
      <c r="G57" s="175">
        <f>'将来負担比率（分子）の構造'!J$51</f>
        <v>60</v>
      </c>
      <c r="H57" s="175"/>
      <c r="I57" s="175"/>
      <c r="J57" s="175">
        <f>'将来負担比率（分子）の構造'!K$51</f>
        <v>55</v>
      </c>
      <c r="K57" s="175"/>
      <c r="L57" s="175"/>
      <c r="M57" s="175">
        <f>'将来負担比率（分子）の構造'!L$51</f>
        <v>51</v>
      </c>
      <c r="N57" s="175"/>
      <c r="O57" s="175"/>
      <c r="P57" s="175">
        <f>'将来負担比率（分子）の構造'!M$51</f>
        <v>48</v>
      </c>
    </row>
    <row r="58" spans="1:16" x14ac:dyDescent="0.15">
      <c r="A58" s="175" t="s">
        <v>42</v>
      </c>
      <c r="B58" s="175"/>
      <c r="C58" s="175"/>
      <c r="D58" s="175">
        <f>'将来負担比率（分子）の構造'!I$50</f>
        <v>2003</v>
      </c>
      <c r="E58" s="175"/>
      <c r="F58" s="175"/>
      <c r="G58" s="175">
        <f>'将来負担比率（分子）の構造'!J$50</f>
        <v>2022</v>
      </c>
      <c r="H58" s="175"/>
      <c r="I58" s="175"/>
      <c r="J58" s="175">
        <f>'将来負担比率（分子）の構造'!K$50</f>
        <v>2242</v>
      </c>
      <c r="K58" s="175"/>
      <c r="L58" s="175"/>
      <c r="M58" s="175">
        <f>'将来負担比率（分子）の構造'!L$50</f>
        <v>2548</v>
      </c>
      <c r="N58" s="175"/>
      <c r="O58" s="175"/>
      <c r="P58" s="175">
        <f>'将来負担比率（分子）の構造'!M$50</f>
        <v>2774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398</v>
      </c>
      <c r="C62" s="175"/>
      <c r="D62" s="175"/>
      <c r="E62" s="175">
        <f>'将来負担比率（分子）の構造'!J$45</f>
        <v>372</v>
      </c>
      <c r="F62" s="175"/>
      <c r="G62" s="175"/>
      <c r="H62" s="175">
        <f>'将来負担比率（分子）の構造'!K$45</f>
        <v>344</v>
      </c>
      <c r="I62" s="175"/>
      <c r="J62" s="175"/>
      <c r="K62" s="175">
        <f>'将来負担比率（分子）の構造'!L$45</f>
        <v>414</v>
      </c>
      <c r="L62" s="175"/>
      <c r="M62" s="175"/>
      <c r="N62" s="175">
        <f>'将来負担比率（分子）の構造'!M$45</f>
        <v>322</v>
      </c>
      <c r="O62" s="175"/>
      <c r="P62" s="175"/>
    </row>
    <row r="63" spans="1:16" x14ac:dyDescent="0.15">
      <c r="A63" s="175" t="s">
        <v>35</v>
      </c>
      <c r="B63" s="175">
        <f>'将来負担比率（分子）の構造'!I$44</f>
        <v>270</v>
      </c>
      <c r="C63" s="175"/>
      <c r="D63" s="175"/>
      <c r="E63" s="175">
        <f>'将来負担比率（分子）の構造'!J$44</f>
        <v>214</v>
      </c>
      <c r="F63" s="175"/>
      <c r="G63" s="175"/>
      <c r="H63" s="175">
        <f>'将来負担比率（分子）の構造'!K$44</f>
        <v>206</v>
      </c>
      <c r="I63" s="175"/>
      <c r="J63" s="175"/>
      <c r="K63" s="175">
        <f>'将来負担比率（分子）の構造'!L$44</f>
        <v>171</v>
      </c>
      <c r="L63" s="175"/>
      <c r="M63" s="175"/>
      <c r="N63" s="175">
        <f>'将来負担比率（分子）の構造'!M$44</f>
        <v>166</v>
      </c>
      <c r="O63" s="175"/>
      <c r="P63" s="175"/>
    </row>
    <row r="64" spans="1:16" x14ac:dyDescent="0.15">
      <c r="A64" s="175" t="s">
        <v>34</v>
      </c>
      <c r="B64" s="175">
        <f>'将来負担比率（分子）の構造'!I$43</f>
        <v>633</v>
      </c>
      <c r="C64" s="175"/>
      <c r="D64" s="175"/>
      <c r="E64" s="175">
        <f>'将来負担比率（分子）の構造'!J$43</f>
        <v>637</v>
      </c>
      <c r="F64" s="175"/>
      <c r="G64" s="175"/>
      <c r="H64" s="175">
        <f>'将来負担比率（分子）の構造'!K$43</f>
        <v>647</v>
      </c>
      <c r="I64" s="175"/>
      <c r="J64" s="175"/>
      <c r="K64" s="175">
        <f>'将来負担比率（分子）の構造'!L$43</f>
        <v>651</v>
      </c>
      <c r="L64" s="175"/>
      <c r="M64" s="175"/>
      <c r="N64" s="175">
        <f>'将来負担比率（分子）の構造'!M$43</f>
        <v>599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3301</v>
      </c>
      <c r="C66" s="175"/>
      <c r="D66" s="175"/>
      <c r="E66" s="175">
        <f>'将来負担比率（分子）の構造'!J$41</f>
        <v>3447</v>
      </c>
      <c r="F66" s="175"/>
      <c r="G66" s="175"/>
      <c r="H66" s="175">
        <f>'将来負担比率（分子）の構造'!K$41</f>
        <v>3539</v>
      </c>
      <c r="I66" s="175"/>
      <c r="J66" s="175"/>
      <c r="K66" s="175">
        <f>'将来負担比率（分子）の構造'!L$41</f>
        <v>3463</v>
      </c>
      <c r="L66" s="175"/>
      <c r="M66" s="175"/>
      <c r="N66" s="175">
        <f>'将来負担比率（分子）の構造'!M$41</f>
        <v>3409</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1573</v>
      </c>
      <c r="C72" s="179">
        <f>基金残高に係る経年分析!G55</f>
        <v>1574</v>
      </c>
      <c r="D72" s="179">
        <f>基金残高に係る経年分析!H55</f>
        <v>1575</v>
      </c>
    </row>
    <row r="73" spans="1:16" x14ac:dyDescent="0.15">
      <c r="A73" s="178" t="s">
        <v>79</v>
      </c>
      <c r="B73" s="179">
        <f>基金残高に係る経年分析!F56</f>
        <v>136</v>
      </c>
      <c r="C73" s="179">
        <f>基金残高に係る経年分析!G56</f>
        <v>436</v>
      </c>
      <c r="D73" s="179">
        <f>基金残高に係る経年分析!H56</f>
        <v>637</v>
      </c>
    </row>
    <row r="74" spans="1:16" x14ac:dyDescent="0.15">
      <c r="A74" s="178" t="s">
        <v>80</v>
      </c>
      <c r="B74" s="179">
        <f>基金残高に係る経年分析!F57</f>
        <v>239</v>
      </c>
      <c r="C74" s="179">
        <f>基金残高に係る経年分析!G57</f>
        <v>243</v>
      </c>
      <c r="D74" s="179">
        <f>基金残高に係る経年分析!H57</f>
        <v>253</v>
      </c>
    </row>
  </sheetData>
  <sheetProtection algorithmName="SHA-512" hashValue="oKXIpXk6W7M5WtRjnbjhr17PTJpzxErMxiQu4uTer+SS5O/9w3dFjXoiUif2/VqfFxb9kwAzoIwirULDKtlbUA==" saltValue="xiSaj1Ex47E2Vh9L5S34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168641</v>
      </c>
      <c r="S5" s="613"/>
      <c r="T5" s="613"/>
      <c r="U5" s="613"/>
      <c r="V5" s="613"/>
      <c r="W5" s="613"/>
      <c r="X5" s="613"/>
      <c r="Y5" s="614"/>
      <c r="Z5" s="615">
        <v>6.3</v>
      </c>
      <c r="AA5" s="615"/>
      <c r="AB5" s="615"/>
      <c r="AC5" s="615"/>
      <c r="AD5" s="616">
        <v>168641</v>
      </c>
      <c r="AE5" s="616"/>
      <c r="AF5" s="616"/>
      <c r="AG5" s="616"/>
      <c r="AH5" s="616"/>
      <c r="AI5" s="616"/>
      <c r="AJ5" s="616"/>
      <c r="AK5" s="616"/>
      <c r="AL5" s="617">
        <v>10.8</v>
      </c>
      <c r="AM5" s="618"/>
      <c r="AN5" s="618"/>
      <c r="AO5" s="619"/>
      <c r="AP5" s="609" t="s">
        <v>230</v>
      </c>
      <c r="AQ5" s="610"/>
      <c r="AR5" s="610"/>
      <c r="AS5" s="610"/>
      <c r="AT5" s="610"/>
      <c r="AU5" s="610"/>
      <c r="AV5" s="610"/>
      <c r="AW5" s="610"/>
      <c r="AX5" s="610"/>
      <c r="AY5" s="610"/>
      <c r="AZ5" s="610"/>
      <c r="BA5" s="610"/>
      <c r="BB5" s="610"/>
      <c r="BC5" s="610"/>
      <c r="BD5" s="610"/>
      <c r="BE5" s="610"/>
      <c r="BF5" s="611"/>
      <c r="BG5" s="623">
        <v>158338</v>
      </c>
      <c r="BH5" s="624"/>
      <c r="BI5" s="624"/>
      <c r="BJ5" s="624"/>
      <c r="BK5" s="624"/>
      <c r="BL5" s="624"/>
      <c r="BM5" s="624"/>
      <c r="BN5" s="625"/>
      <c r="BO5" s="626">
        <v>93.9</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59751</v>
      </c>
      <c r="S6" s="624"/>
      <c r="T6" s="624"/>
      <c r="U6" s="624"/>
      <c r="V6" s="624"/>
      <c r="W6" s="624"/>
      <c r="X6" s="624"/>
      <c r="Y6" s="625"/>
      <c r="Z6" s="626">
        <v>2.2000000000000002</v>
      </c>
      <c r="AA6" s="626"/>
      <c r="AB6" s="626"/>
      <c r="AC6" s="626"/>
      <c r="AD6" s="627">
        <v>59751</v>
      </c>
      <c r="AE6" s="627"/>
      <c r="AF6" s="627"/>
      <c r="AG6" s="627"/>
      <c r="AH6" s="627"/>
      <c r="AI6" s="627"/>
      <c r="AJ6" s="627"/>
      <c r="AK6" s="627"/>
      <c r="AL6" s="628">
        <v>3.8</v>
      </c>
      <c r="AM6" s="629"/>
      <c r="AN6" s="629"/>
      <c r="AO6" s="630"/>
      <c r="AP6" s="620" t="s">
        <v>236</v>
      </c>
      <c r="AQ6" s="621"/>
      <c r="AR6" s="621"/>
      <c r="AS6" s="621"/>
      <c r="AT6" s="621"/>
      <c r="AU6" s="621"/>
      <c r="AV6" s="621"/>
      <c r="AW6" s="621"/>
      <c r="AX6" s="621"/>
      <c r="AY6" s="621"/>
      <c r="AZ6" s="621"/>
      <c r="BA6" s="621"/>
      <c r="BB6" s="621"/>
      <c r="BC6" s="621"/>
      <c r="BD6" s="621"/>
      <c r="BE6" s="621"/>
      <c r="BF6" s="622"/>
      <c r="BG6" s="623">
        <v>158338</v>
      </c>
      <c r="BH6" s="624"/>
      <c r="BI6" s="624"/>
      <c r="BJ6" s="624"/>
      <c r="BK6" s="624"/>
      <c r="BL6" s="624"/>
      <c r="BM6" s="624"/>
      <c r="BN6" s="625"/>
      <c r="BO6" s="626">
        <v>93.9</v>
      </c>
      <c r="BP6" s="626"/>
      <c r="BQ6" s="626"/>
      <c r="BR6" s="626"/>
      <c r="BS6" s="627" t="s">
        <v>231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37419</v>
      </c>
      <c r="CS6" s="624"/>
      <c r="CT6" s="624"/>
      <c r="CU6" s="624"/>
      <c r="CV6" s="624"/>
      <c r="CW6" s="624"/>
      <c r="CX6" s="624"/>
      <c r="CY6" s="625"/>
      <c r="CZ6" s="617">
        <v>1.6</v>
      </c>
      <c r="DA6" s="618"/>
      <c r="DB6" s="618"/>
      <c r="DC6" s="634"/>
      <c r="DD6" s="632" t="s">
        <v>177</v>
      </c>
      <c r="DE6" s="624"/>
      <c r="DF6" s="624"/>
      <c r="DG6" s="624"/>
      <c r="DH6" s="624"/>
      <c r="DI6" s="624"/>
      <c r="DJ6" s="624"/>
      <c r="DK6" s="624"/>
      <c r="DL6" s="624"/>
      <c r="DM6" s="624"/>
      <c r="DN6" s="624"/>
      <c r="DO6" s="624"/>
      <c r="DP6" s="625"/>
      <c r="DQ6" s="632">
        <v>37419</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53</v>
      </c>
      <c r="S7" s="624"/>
      <c r="T7" s="624"/>
      <c r="U7" s="624"/>
      <c r="V7" s="624"/>
      <c r="W7" s="624"/>
      <c r="X7" s="624"/>
      <c r="Y7" s="625"/>
      <c r="Z7" s="626">
        <v>0</v>
      </c>
      <c r="AA7" s="626"/>
      <c r="AB7" s="626"/>
      <c r="AC7" s="626"/>
      <c r="AD7" s="627">
        <v>53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48126</v>
      </c>
      <c r="BH7" s="624"/>
      <c r="BI7" s="624"/>
      <c r="BJ7" s="624"/>
      <c r="BK7" s="624"/>
      <c r="BL7" s="624"/>
      <c r="BM7" s="624"/>
      <c r="BN7" s="625"/>
      <c r="BO7" s="626">
        <v>28.5</v>
      </c>
      <c r="BP7" s="626"/>
      <c r="BQ7" s="626"/>
      <c r="BR7" s="626"/>
      <c r="BS7" s="627" t="s">
        <v>139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644542</v>
      </c>
      <c r="CS7" s="624"/>
      <c r="CT7" s="624"/>
      <c r="CU7" s="624"/>
      <c r="CV7" s="624"/>
      <c r="CW7" s="624"/>
      <c r="CX7" s="624"/>
      <c r="CY7" s="625"/>
      <c r="CZ7" s="626">
        <v>27.4</v>
      </c>
      <c r="DA7" s="626"/>
      <c r="DB7" s="626"/>
      <c r="DC7" s="626"/>
      <c r="DD7" s="632">
        <v>22414</v>
      </c>
      <c r="DE7" s="624"/>
      <c r="DF7" s="624"/>
      <c r="DG7" s="624"/>
      <c r="DH7" s="624"/>
      <c r="DI7" s="624"/>
      <c r="DJ7" s="624"/>
      <c r="DK7" s="624"/>
      <c r="DL7" s="624"/>
      <c r="DM7" s="624"/>
      <c r="DN7" s="624"/>
      <c r="DO7" s="624"/>
      <c r="DP7" s="625"/>
      <c r="DQ7" s="632">
        <v>546431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1139</v>
      </c>
      <c r="S8" s="624"/>
      <c r="T8" s="624"/>
      <c r="U8" s="624"/>
      <c r="V8" s="624"/>
      <c r="W8" s="624"/>
      <c r="X8" s="624"/>
      <c r="Y8" s="625"/>
      <c r="Z8" s="626">
        <v>0</v>
      </c>
      <c r="AA8" s="626"/>
      <c r="AB8" s="626"/>
      <c r="AC8" s="626"/>
      <c r="AD8" s="627">
        <v>1139</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1866</v>
      </c>
      <c r="BH8" s="624"/>
      <c r="BI8" s="624"/>
      <c r="BJ8" s="624"/>
      <c r="BK8" s="624"/>
      <c r="BL8" s="624"/>
      <c r="BM8" s="624"/>
      <c r="BN8" s="625"/>
      <c r="BO8" s="626">
        <v>1.1000000000000001</v>
      </c>
      <c r="BP8" s="626"/>
      <c r="BQ8" s="626"/>
      <c r="BR8" s="626"/>
      <c r="BS8" s="627" t="s">
        <v>231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315962</v>
      </c>
      <c r="CS8" s="624"/>
      <c r="CT8" s="624"/>
      <c r="CU8" s="624"/>
      <c r="CV8" s="624"/>
      <c r="CW8" s="624"/>
      <c r="CX8" s="624"/>
      <c r="CY8" s="625"/>
      <c r="CZ8" s="626">
        <v>13.4</v>
      </c>
      <c r="DA8" s="626"/>
      <c r="DB8" s="626"/>
      <c r="DC8" s="626"/>
      <c r="DD8" s="632" t="s">
        <v>231</v>
      </c>
      <c r="DE8" s="624"/>
      <c r="DF8" s="624"/>
      <c r="DG8" s="624"/>
      <c r="DH8" s="624"/>
      <c r="DI8" s="624"/>
      <c r="DJ8" s="624"/>
      <c r="DK8" s="624"/>
      <c r="DL8" s="624"/>
      <c r="DM8" s="624"/>
      <c r="DN8" s="624"/>
      <c r="DO8" s="624"/>
      <c r="DP8" s="625"/>
      <c r="DQ8" s="632">
        <v>182173</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798</v>
      </c>
      <c r="S9" s="624"/>
      <c r="T9" s="624"/>
      <c r="U9" s="624"/>
      <c r="V9" s="624"/>
      <c r="W9" s="624"/>
      <c r="X9" s="624"/>
      <c r="Y9" s="625"/>
      <c r="Z9" s="626">
        <v>0</v>
      </c>
      <c r="AA9" s="626"/>
      <c r="AB9" s="626"/>
      <c r="AC9" s="626"/>
      <c r="AD9" s="627">
        <v>798</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38002</v>
      </c>
      <c r="BH9" s="624"/>
      <c r="BI9" s="624"/>
      <c r="BJ9" s="624"/>
      <c r="BK9" s="624"/>
      <c r="BL9" s="624"/>
      <c r="BM9" s="624"/>
      <c r="BN9" s="625"/>
      <c r="BO9" s="626">
        <v>22.5</v>
      </c>
      <c r="BP9" s="626"/>
      <c r="BQ9" s="626"/>
      <c r="BR9" s="626"/>
      <c r="BS9" s="627" t="s">
        <v>231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303935</v>
      </c>
      <c r="CS9" s="624"/>
      <c r="CT9" s="624"/>
      <c r="CU9" s="624"/>
      <c r="CV9" s="624"/>
      <c r="CW9" s="624"/>
      <c r="CX9" s="624"/>
      <c r="CY9" s="625"/>
      <c r="CZ9" s="626">
        <v>12.9</v>
      </c>
      <c r="DA9" s="626"/>
      <c r="DB9" s="626"/>
      <c r="DC9" s="626"/>
      <c r="DD9" s="632">
        <v>39392</v>
      </c>
      <c r="DE9" s="624"/>
      <c r="DF9" s="624"/>
      <c r="DG9" s="624"/>
      <c r="DH9" s="624"/>
      <c r="DI9" s="624"/>
      <c r="DJ9" s="624"/>
      <c r="DK9" s="624"/>
      <c r="DL9" s="624"/>
      <c r="DM9" s="624"/>
      <c r="DN9" s="624"/>
      <c r="DO9" s="624"/>
      <c r="DP9" s="625"/>
      <c r="DQ9" s="632">
        <v>142341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231</v>
      </c>
      <c r="S10" s="624"/>
      <c r="T10" s="624"/>
      <c r="U10" s="624"/>
      <c r="V10" s="624"/>
      <c r="W10" s="624"/>
      <c r="X10" s="624"/>
      <c r="Y10" s="625"/>
      <c r="Z10" s="626" t="s">
        <v>231</v>
      </c>
      <c r="AA10" s="626"/>
      <c r="AB10" s="626"/>
      <c r="AC10" s="626"/>
      <c r="AD10" s="627" t="s">
        <v>177</v>
      </c>
      <c r="AE10" s="627"/>
      <c r="AF10" s="627"/>
      <c r="AG10" s="627"/>
      <c r="AH10" s="627"/>
      <c r="AI10" s="627"/>
      <c r="AJ10" s="627"/>
      <c r="AK10" s="627"/>
      <c r="AL10" s="628" t="s">
        <v>231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5443</v>
      </c>
      <c r="BH10" s="624"/>
      <c r="BI10" s="624"/>
      <c r="BJ10" s="624"/>
      <c r="BK10" s="624"/>
      <c r="BL10" s="624"/>
      <c r="BM10" s="624"/>
      <c r="BN10" s="625"/>
      <c r="BO10" s="626">
        <v>3.2</v>
      </c>
      <c r="BP10" s="626"/>
      <c r="BQ10" s="626"/>
      <c r="BR10" s="626"/>
      <c r="BS10" s="627" t="s">
        <v>231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v>
      </c>
      <c r="CS10" s="624"/>
      <c r="CT10" s="624"/>
      <c r="CU10" s="624"/>
      <c r="CV10" s="624"/>
      <c r="CW10" s="624"/>
      <c r="CX10" s="624"/>
      <c r="CY10" s="625"/>
      <c r="CZ10" s="626">
        <v>0</v>
      </c>
      <c r="DA10" s="626"/>
      <c r="DB10" s="626"/>
      <c r="DC10" s="626"/>
      <c r="DD10" s="632" t="s">
        <v>231</v>
      </c>
      <c r="DE10" s="624"/>
      <c r="DF10" s="624"/>
      <c r="DG10" s="624"/>
      <c r="DH10" s="624"/>
      <c r="DI10" s="624"/>
      <c r="DJ10" s="624"/>
      <c r="DK10" s="624"/>
      <c r="DL10" s="624"/>
      <c r="DM10" s="624"/>
      <c r="DN10" s="624"/>
      <c r="DO10" s="624"/>
      <c r="DP10" s="625"/>
      <c r="DQ10" s="632">
        <v>6</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34011</v>
      </c>
      <c r="S11" s="624"/>
      <c r="T11" s="624"/>
      <c r="U11" s="624"/>
      <c r="V11" s="624"/>
      <c r="W11" s="624"/>
      <c r="X11" s="624"/>
      <c r="Y11" s="625"/>
      <c r="Z11" s="628">
        <v>1.3</v>
      </c>
      <c r="AA11" s="629"/>
      <c r="AB11" s="629"/>
      <c r="AC11" s="635"/>
      <c r="AD11" s="632">
        <v>34011</v>
      </c>
      <c r="AE11" s="624"/>
      <c r="AF11" s="624"/>
      <c r="AG11" s="624"/>
      <c r="AH11" s="624"/>
      <c r="AI11" s="624"/>
      <c r="AJ11" s="624"/>
      <c r="AK11" s="625"/>
      <c r="AL11" s="628">
        <v>2.2000000000000002</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2815</v>
      </c>
      <c r="BH11" s="624"/>
      <c r="BI11" s="624"/>
      <c r="BJ11" s="624"/>
      <c r="BK11" s="624"/>
      <c r="BL11" s="624"/>
      <c r="BM11" s="624"/>
      <c r="BN11" s="625"/>
      <c r="BO11" s="626">
        <v>1.7</v>
      </c>
      <c r="BP11" s="626"/>
      <c r="BQ11" s="626"/>
      <c r="BR11" s="626"/>
      <c r="BS11" s="627" t="s">
        <v>231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157656</v>
      </c>
      <c r="CS11" s="624"/>
      <c r="CT11" s="624"/>
      <c r="CU11" s="624"/>
      <c r="CV11" s="624"/>
      <c r="CW11" s="624"/>
      <c r="CX11" s="624"/>
      <c r="CY11" s="625"/>
      <c r="CZ11" s="626">
        <v>6.7</v>
      </c>
      <c r="DA11" s="626"/>
      <c r="DB11" s="626"/>
      <c r="DC11" s="626"/>
      <c r="DD11" s="632">
        <v>39307</v>
      </c>
      <c r="DE11" s="624"/>
      <c r="DF11" s="624"/>
      <c r="DG11" s="624"/>
      <c r="DH11" s="624"/>
      <c r="DI11" s="624"/>
      <c r="DJ11" s="624"/>
      <c r="DK11" s="624"/>
      <c r="DL11" s="624"/>
      <c r="DM11" s="624"/>
      <c r="DN11" s="624"/>
      <c r="DO11" s="624"/>
      <c r="DP11" s="625"/>
      <c r="DQ11" s="632">
        <v>80029</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231</v>
      </c>
      <c r="S12" s="624"/>
      <c r="T12" s="624"/>
      <c r="U12" s="624"/>
      <c r="V12" s="624"/>
      <c r="W12" s="624"/>
      <c r="X12" s="624"/>
      <c r="Y12" s="625"/>
      <c r="Z12" s="626" t="s">
        <v>177</v>
      </c>
      <c r="AA12" s="626"/>
      <c r="AB12" s="626"/>
      <c r="AC12" s="626"/>
      <c r="AD12" s="627" t="s">
        <v>139</v>
      </c>
      <c r="AE12" s="627"/>
      <c r="AF12" s="627"/>
      <c r="AG12" s="627"/>
      <c r="AH12" s="627"/>
      <c r="AI12" s="627"/>
      <c r="AJ12" s="627"/>
      <c r="AK12" s="627"/>
      <c r="AL12" s="628" t="s">
        <v>231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99815</v>
      </c>
      <c r="BH12" s="624"/>
      <c r="BI12" s="624"/>
      <c r="BJ12" s="624"/>
      <c r="BK12" s="624"/>
      <c r="BL12" s="624"/>
      <c r="BM12" s="624"/>
      <c r="BN12" s="625"/>
      <c r="BO12" s="626">
        <v>59.2</v>
      </c>
      <c r="BP12" s="626"/>
      <c r="BQ12" s="626"/>
      <c r="BR12" s="626"/>
      <c r="BS12" s="627" t="s">
        <v>231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127965</v>
      </c>
      <c r="CS12" s="624"/>
      <c r="CT12" s="624"/>
      <c r="CU12" s="624"/>
      <c r="CV12" s="624"/>
      <c r="CW12" s="624"/>
      <c r="CX12" s="624"/>
      <c r="CY12" s="625"/>
      <c r="CZ12" s="626">
        <v>5.4</v>
      </c>
      <c r="DA12" s="626"/>
      <c r="DB12" s="626"/>
      <c r="DC12" s="626"/>
      <c r="DD12" s="632">
        <v>60193</v>
      </c>
      <c r="DE12" s="624"/>
      <c r="DF12" s="624"/>
      <c r="DG12" s="624"/>
      <c r="DH12" s="624"/>
      <c r="DI12" s="624"/>
      <c r="DJ12" s="624"/>
      <c r="DK12" s="624"/>
      <c r="DL12" s="624"/>
      <c r="DM12" s="624"/>
      <c r="DN12" s="624"/>
      <c r="DO12" s="624"/>
      <c r="DP12" s="625"/>
      <c r="DQ12" s="632">
        <v>56755</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231</v>
      </c>
      <c r="AA13" s="626"/>
      <c r="AB13" s="626"/>
      <c r="AC13" s="626"/>
      <c r="AD13" s="627" t="s">
        <v>231</v>
      </c>
      <c r="AE13" s="627"/>
      <c r="AF13" s="627"/>
      <c r="AG13" s="627"/>
      <c r="AH13" s="627"/>
      <c r="AI13" s="627"/>
      <c r="AJ13" s="627"/>
      <c r="AK13" s="627"/>
      <c r="AL13" s="628" t="s">
        <v>177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97879</v>
      </c>
      <c r="BH13" s="624"/>
      <c r="BI13" s="624"/>
      <c r="BJ13" s="624"/>
      <c r="BK13" s="624"/>
      <c r="BL13" s="624"/>
      <c r="BM13" s="624"/>
      <c r="BN13" s="625"/>
      <c r="BO13" s="626">
        <v>58</v>
      </c>
      <c r="BP13" s="626"/>
      <c r="BQ13" s="626"/>
      <c r="BR13" s="626"/>
      <c r="BS13" s="627" t="s">
        <v>139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131852</v>
      </c>
      <c r="CS13" s="624"/>
      <c r="CT13" s="624"/>
      <c r="CU13" s="624"/>
      <c r="CV13" s="624"/>
      <c r="CW13" s="624"/>
      <c r="CX13" s="624"/>
      <c r="CY13" s="625"/>
      <c r="CZ13" s="626">
        <v>5.6</v>
      </c>
      <c r="DA13" s="626"/>
      <c r="DB13" s="626"/>
      <c r="DC13" s="626"/>
      <c r="DD13" s="632">
        <v>49270</v>
      </c>
      <c r="DE13" s="624"/>
      <c r="DF13" s="624"/>
      <c r="DG13" s="624"/>
      <c r="DH13" s="624"/>
      <c r="DI13" s="624"/>
      <c r="DJ13" s="624"/>
      <c r="DK13" s="624"/>
      <c r="DL13" s="624"/>
      <c r="DM13" s="624"/>
      <c r="DN13" s="624"/>
      <c r="DO13" s="624"/>
      <c r="DP13" s="625"/>
      <c r="DQ13" s="632">
        <v>86764</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69</v>
      </c>
      <c r="S14" s="624"/>
      <c r="T14" s="624"/>
      <c r="U14" s="624"/>
      <c r="V14" s="624"/>
      <c r="W14" s="624"/>
      <c r="X14" s="624"/>
      <c r="Y14" s="625"/>
      <c r="Z14" s="626">
        <v>0</v>
      </c>
      <c r="AA14" s="626"/>
      <c r="AB14" s="626"/>
      <c r="AC14" s="626"/>
      <c r="AD14" s="627">
        <v>69</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6343</v>
      </c>
      <c r="BH14" s="624"/>
      <c r="BI14" s="624"/>
      <c r="BJ14" s="624"/>
      <c r="BK14" s="624"/>
      <c r="BL14" s="624"/>
      <c r="BM14" s="624"/>
      <c r="BN14" s="625"/>
      <c r="BO14" s="626">
        <v>3.8</v>
      </c>
      <c r="BP14" s="626"/>
      <c r="BQ14" s="626"/>
      <c r="BR14" s="626"/>
      <c r="BS14" s="627" t="s">
        <v>139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109241</v>
      </c>
      <c r="CS14" s="624"/>
      <c r="CT14" s="624"/>
      <c r="CU14" s="624"/>
      <c r="CV14" s="624"/>
      <c r="CW14" s="624"/>
      <c r="CX14" s="624"/>
      <c r="CY14" s="625"/>
      <c r="CZ14" s="626">
        <v>4.5999999999999996</v>
      </c>
      <c r="DA14" s="626"/>
      <c r="DB14" s="626"/>
      <c r="DC14" s="626"/>
      <c r="DD14" s="632">
        <v>1161</v>
      </c>
      <c r="DE14" s="624"/>
      <c r="DF14" s="624"/>
      <c r="DG14" s="624"/>
      <c r="DH14" s="624"/>
      <c r="DI14" s="624"/>
      <c r="DJ14" s="624"/>
      <c r="DK14" s="624"/>
      <c r="DL14" s="624"/>
      <c r="DM14" s="624"/>
      <c r="DN14" s="624"/>
      <c r="DO14" s="624"/>
      <c r="DP14" s="625"/>
      <c r="DQ14" s="632">
        <v>106902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231</v>
      </c>
      <c r="AA15" s="626"/>
      <c r="AB15" s="626"/>
      <c r="AC15" s="626"/>
      <c r="AD15" s="627" t="s">
        <v>231</v>
      </c>
      <c r="AE15" s="627"/>
      <c r="AF15" s="627"/>
      <c r="AG15" s="627"/>
      <c r="AH15" s="627"/>
      <c r="AI15" s="627"/>
      <c r="AJ15" s="627"/>
      <c r="AK15" s="627"/>
      <c r="AL15" s="628" t="s">
        <v>231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4054</v>
      </c>
      <c r="BH15" s="624"/>
      <c r="BI15" s="624"/>
      <c r="BJ15" s="624"/>
      <c r="BK15" s="624"/>
      <c r="BL15" s="624"/>
      <c r="BM15" s="624"/>
      <c r="BN15" s="625"/>
      <c r="BO15" s="626">
        <v>2.4</v>
      </c>
      <c r="BP15" s="626"/>
      <c r="BQ15" s="626"/>
      <c r="BR15" s="626"/>
      <c r="BS15" s="627" t="s">
        <v>139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163761</v>
      </c>
      <c r="CS15" s="624"/>
      <c r="CT15" s="624"/>
      <c r="CU15" s="624"/>
      <c r="CV15" s="624"/>
      <c r="CW15" s="624"/>
      <c r="CX15" s="624"/>
      <c r="CY15" s="625"/>
      <c r="CZ15" s="626">
        <v>7</v>
      </c>
      <c r="DA15" s="626"/>
      <c r="DB15" s="626"/>
      <c r="DC15" s="626"/>
      <c r="DD15" s="632">
        <v>7273</v>
      </c>
      <c r="DE15" s="624"/>
      <c r="DF15" s="624"/>
      <c r="DG15" s="624"/>
      <c r="DH15" s="624"/>
      <c r="DI15" s="624"/>
      <c r="DJ15" s="624"/>
      <c r="DK15" s="624"/>
      <c r="DL15" s="624"/>
      <c r="DM15" s="624"/>
      <c r="DN15" s="624"/>
      <c r="DO15" s="624"/>
      <c r="DP15" s="625"/>
      <c r="DQ15" s="632">
        <v>146889</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1888</v>
      </c>
      <c r="S16" s="624"/>
      <c r="T16" s="624"/>
      <c r="U16" s="624"/>
      <c r="V16" s="624"/>
      <c r="W16" s="624"/>
      <c r="X16" s="624"/>
      <c r="Y16" s="625"/>
      <c r="Z16" s="626">
        <v>0.1</v>
      </c>
      <c r="AA16" s="626"/>
      <c r="AB16" s="626"/>
      <c r="AC16" s="626"/>
      <c r="AD16" s="627">
        <v>1888</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231</v>
      </c>
      <c r="BH16" s="624"/>
      <c r="BI16" s="624"/>
      <c r="BJ16" s="624"/>
      <c r="BK16" s="624"/>
      <c r="BL16" s="624"/>
      <c r="BM16" s="624"/>
      <c r="BN16" s="625"/>
      <c r="BO16" s="626" t="s">
        <v>177</v>
      </c>
      <c r="BP16" s="626"/>
      <c r="BQ16" s="626"/>
      <c r="BR16" s="626"/>
      <c r="BS16" s="627" t="s">
        <v>231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231</v>
      </c>
      <c r="CS16" s="624"/>
      <c r="CT16" s="624"/>
      <c r="CU16" s="624"/>
      <c r="CV16" s="624"/>
      <c r="CW16" s="624"/>
      <c r="CX16" s="624"/>
      <c r="CY16" s="625"/>
      <c r="CZ16" s="626" t="s">
        <v>231</v>
      </c>
      <c r="DA16" s="626"/>
      <c r="DB16" s="626"/>
      <c r="DC16" s="626"/>
      <c r="DD16" s="632" t="s">
        <v>231</v>
      </c>
      <c r="DE16" s="624"/>
      <c r="DF16" s="624"/>
      <c r="DG16" s="624"/>
      <c r="DH16" s="624"/>
      <c r="DI16" s="624"/>
      <c r="DJ16" s="624"/>
      <c r="DK16" s="624"/>
      <c r="DL16" s="624"/>
      <c r="DM16" s="624"/>
      <c r="DN16" s="624"/>
      <c r="DO16" s="624"/>
      <c r="DP16" s="625"/>
      <c r="DQ16" s="632" t="s">
        <v>231</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2656</v>
      </c>
      <c r="S17" s="624"/>
      <c r="T17" s="624"/>
      <c r="U17" s="624"/>
      <c r="V17" s="624"/>
      <c r="W17" s="624"/>
      <c r="X17" s="624"/>
      <c r="Y17" s="625"/>
      <c r="Z17" s="626">
        <v>0.1</v>
      </c>
      <c r="AA17" s="626"/>
      <c r="AB17" s="626"/>
      <c r="AC17" s="626"/>
      <c r="AD17" s="627">
        <v>2656</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231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357887</v>
      </c>
      <c r="CS17" s="624"/>
      <c r="CT17" s="624"/>
      <c r="CU17" s="624"/>
      <c r="CV17" s="624"/>
      <c r="CW17" s="624"/>
      <c r="CX17" s="624"/>
      <c r="CY17" s="625"/>
      <c r="CZ17" s="626">
        <v>15.2</v>
      </c>
      <c r="DA17" s="626"/>
      <c r="DB17" s="626"/>
      <c r="DC17" s="626"/>
      <c r="DD17" s="632" t="s">
        <v>231</v>
      </c>
      <c r="DE17" s="624"/>
      <c r="DF17" s="624"/>
      <c r="DG17" s="624"/>
      <c r="DH17" s="624"/>
      <c r="DI17" s="624"/>
      <c r="DJ17" s="624"/>
      <c r="DK17" s="624"/>
      <c r="DL17" s="624"/>
      <c r="DM17" s="624"/>
      <c r="DN17" s="624"/>
      <c r="DO17" s="624"/>
      <c r="DP17" s="625"/>
      <c r="DQ17" s="632">
        <v>357887</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20</v>
      </c>
      <c r="S18" s="624"/>
      <c r="T18" s="624"/>
      <c r="U18" s="624"/>
      <c r="V18" s="624"/>
      <c r="W18" s="624"/>
      <c r="X18" s="624"/>
      <c r="Y18" s="625"/>
      <c r="Z18" s="626">
        <v>0</v>
      </c>
      <c r="AA18" s="626"/>
      <c r="AB18" s="626"/>
      <c r="AC18" s="626"/>
      <c r="AD18" s="627">
        <v>20</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231</v>
      </c>
      <c r="BH18" s="624"/>
      <c r="BI18" s="624"/>
      <c r="BJ18" s="624"/>
      <c r="BK18" s="624"/>
      <c r="BL18" s="624"/>
      <c r="BM18" s="624"/>
      <c r="BN18" s="625"/>
      <c r="BO18" s="626" t="s">
        <v>231</v>
      </c>
      <c r="BP18" s="626"/>
      <c r="BQ18" s="626"/>
      <c r="BR18" s="626"/>
      <c r="BS18" s="627" t="s">
        <v>231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177</v>
      </c>
      <c r="DA18" s="626"/>
      <c r="DB18" s="626"/>
      <c r="DC18" s="626"/>
      <c r="DD18" s="632" t="s">
        <v>231</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20</v>
      </c>
      <c r="S19" s="624"/>
      <c r="T19" s="624"/>
      <c r="U19" s="624"/>
      <c r="V19" s="624"/>
      <c r="W19" s="624"/>
      <c r="X19" s="624"/>
      <c r="Y19" s="625"/>
      <c r="Z19" s="626">
        <v>0</v>
      </c>
      <c r="AA19" s="626"/>
      <c r="AB19" s="626"/>
      <c r="AC19" s="626"/>
      <c r="AD19" s="627">
        <v>20</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10303</v>
      </c>
      <c r="BH19" s="624"/>
      <c r="BI19" s="624"/>
      <c r="BJ19" s="624"/>
      <c r="BK19" s="624"/>
      <c r="BL19" s="624"/>
      <c r="BM19" s="624"/>
      <c r="BN19" s="625"/>
      <c r="BO19" s="626">
        <v>6.1</v>
      </c>
      <c r="BP19" s="626"/>
      <c r="BQ19" s="626"/>
      <c r="BR19" s="626"/>
      <c r="BS19" s="627" t="s">
        <v>231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231</v>
      </c>
      <c r="CS19" s="624"/>
      <c r="CT19" s="624"/>
      <c r="CU19" s="624"/>
      <c r="CV19" s="624"/>
      <c r="CW19" s="624"/>
      <c r="CX19" s="624"/>
      <c r="CY19" s="625"/>
      <c r="CZ19" s="626" t="s">
        <v>139</v>
      </c>
      <c r="DA19" s="626"/>
      <c r="DB19" s="626"/>
      <c r="DC19" s="626"/>
      <c r="DD19" s="632" t="s">
        <v>231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177</v>
      </c>
      <c r="S20" s="624"/>
      <c r="T20" s="624"/>
      <c r="U20" s="624"/>
      <c r="V20" s="624"/>
      <c r="W20" s="624"/>
      <c r="X20" s="624"/>
      <c r="Y20" s="625"/>
      <c r="Z20" s="626" t="s">
        <v>231</v>
      </c>
      <c r="AA20" s="626"/>
      <c r="AB20" s="626"/>
      <c r="AC20" s="626"/>
      <c r="AD20" s="627" t="s">
        <v>231</v>
      </c>
      <c r="AE20" s="627"/>
      <c r="AF20" s="627"/>
      <c r="AG20" s="627"/>
      <c r="AH20" s="627"/>
      <c r="AI20" s="627"/>
      <c r="AJ20" s="627"/>
      <c r="AK20" s="627"/>
      <c r="AL20" s="628" t="s">
        <v>139</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10303</v>
      </c>
      <c r="BH20" s="624"/>
      <c r="BI20" s="624"/>
      <c r="BJ20" s="624"/>
      <c r="BK20" s="624"/>
      <c r="BL20" s="624"/>
      <c r="BM20" s="624"/>
      <c r="BN20" s="625"/>
      <c r="BO20" s="626">
        <v>6.1</v>
      </c>
      <c r="BP20" s="626"/>
      <c r="BQ20" s="626"/>
      <c r="BR20" s="626"/>
      <c r="BS20" s="627" t="s">
        <v>231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2350226</v>
      </c>
      <c r="CS20" s="624"/>
      <c r="CT20" s="624"/>
      <c r="CU20" s="624"/>
      <c r="CV20" s="624"/>
      <c r="CW20" s="624"/>
      <c r="CX20" s="624"/>
      <c r="CY20" s="625"/>
      <c r="CZ20" s="626">
        <v>100</v>
      </c>
      <c r="DA20" s="626"/>
      <c r="DB20" s="626"/>
      <c r="DC20" s="626"/>
      <c r="DD20" s="632">
        <v>219010</v>
      </c>
      <c r="DE20" s="624"/>
      <c r="DF20" s="624"/>
      <c r="DG20" s="624"/>
      <c r="DH20" s="624"/>
      <c r="DI20" s="624"/>
      <c r="DJ20" s="624"/>
      <c r="DK20" s="624"/>
      <c r="DL20" s="624"/>
      <c r="DM20" s="624"/>
      <c r="DN20" s="624"/>
      <c r="DO20" s="624"/>
      <c r="DP20" s="625"/>
      <c r="DQ20" s="632">
        <v>1743596</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1475586</v>
      </c>
      <c r="S21" s="624"/>
      <c r="T21" s="624"/>
      <c r="U21" s="624"/>
      <c r="V21" s="624"/>
      <c r="W21" s="624"/>
      <c r="X21" s="624"/>
      <c r="Y21" s="625"/>
      <c r="Z21" s="626">
        <v>55.2</v>
      </c>
      <c r="AA21" s="626"/>
      <c r="AB21" s="626"/>
      <c r="AC21" s="626"/>
      <c r="AD21" s="627">
        <v>1298520</v>
      </c>
      <c r="AE21" s="627"/>
      <c r="AF21" s="627"/>
      <c r="AG21" s="627"/>
      <c r="AH21" s="627"/>
      <c r="AI21" s="627"/>
      <c r="AJ21" s="627"/>
      <c r="AK21" s="627"/>
      <c r="AL21" s="628">
        <v>82.8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10303</v>
      </c>
      <c r="BH21" s="624"/>
      <c r="BI21" s="624"/>
      <c r="BJ21" s="624"/>
      <c r="BK21" s="624"/>
      <c r="BL21" s="624"/>
      <c r="BM21" s="624"/>
      <c r="BN21" s="625"/>
      <c r="BO21" s="626">
        <v>6.1</v>
      </c>
      <c r="BP21" s="626"/>
      <c r="BQ21" s="626"/>
      <c r="BR21" s="626"/>
      <c r="BS21" s="627" t="s">
        <v>231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1298520</v>
      </c>
      <c r="S22" s="624"/>
      <c r="T22" s="624"/>
      <c r="U22" s="624"/>
      <c r="V22" s="624"/>
      <c r="W22" s="624"/>
      <c r="X22" s="624"/>
      <c r="Y22" s="625"/>
      <c r="Z22" s="626">
        <v>48.6</v>
      </c>
      <c r="AA22" s="626"/>
      <c r="AB22" s="626"/>
      <c r="AC22" s="626"/>
      <c r="AD22" s="627">
        <v>1298520</v>
      </c>
      <c r="AE22" s="627"/>
      <c r="AF22" s="627"/>
      <c r="AG22" s="627"/>
      <c r="AH22" s="627"/>
      <c r="AI22" s="627"/>
      <c r="AJ22" s="627"/>
      <c r="AK22" s="627"/>
      <c r="AL22" s="628">
        <v>82.8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177</v>
      </c>
      <c r="BH22" s="624"/>
      <c r="BI22" s="624"/>
      <c r="BJ22" s="624"/>
      <c r="BK22" s="624"/>
      <c r="BL22" s="624"/>
      <c r="BM22" s="624"/>
      <c r="BN22" s="625"/>
      <c r="BO22" s="626" t="s">
        <v>231</v>
      </c>
      <c r="BP22" s="626"/>
      <c r="BQ22" s="626"/>
      <c r="BR22" s="626"/>
      <c r="BS22" s="627" t="s">
        <v>139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177066</v>
      </c>
      <c r="S23" s="624"/>
      <c r="T23" s="624"/>
      <c r="U23" s="624"/>
      <c r="V23" s="624"/>
      <c r="W23" s="624"/>
      <c r="X23" s="624"/>
      <c r="Y23" s="625"/>
      <c r="Z23" s="626">
        <v>6.6</v>
      </c>
      <c r="AA23" s="626"/>
      <c r="AB23" s="626"/>
      <c r="AC23" s="626"/>
      <c r="AD23" s="627" t="s">
        <v>139</v>
      </c>
      <c r="AE23" s="627"/>
      <c r="AF23" s="627"/>
      <c r="AG23" s="627"/>
      <c r="AH23" s="627"/>
      <c r="AI23" s="627"/>
      <c r="AJ23" s="627"/>
      <c r="AK23" s="627"/>
      <c r="AL23" s="628" t="s">
        <v>139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231</v>
      </c>
      <c r="BP23" s="626"/>
      <c r="BQ23" s="626"/>
      <c r="BR23" s="626"/>
      <c r="BS23" s="627" t="s">
        <v>231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231</v>
      </c>
      <c r="AA24" s="626"/>
      <c r="AB24" s="626"/>
      <c r="AC24" s="626"/>
      <c r="AD24" s="627" t="s">
        <v>231</v>
      </c>
      <c r="AE24" s="627"/>
      <c r="AF24" s="627"/>
      <c r="AG24" s="627"/>
      <c r="AH24" s="627"/>
      <c r="AI24" s="627"/>
      <c r="AJ24" s="627"/>
      <c r="AK24" s="627"/>
      <c r="AL24" s="628" t="s">
        <v>177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970315</v>
      </c>
      <c r="CS24" s="613"/>
      <c r="CT24" s="613"/>
      <c r="CU24" s="613"/>
      <c r="CV24" s="613"/>
      <c r="CW24" s="613"/>
      <c r="CX24" s="613"/>
      <c r="CY24" s="614"/>
      <c r="CZ24" s="617">
        <v>41.3</v>
      </c>
      <c r="DA24" s="618"/>
      <c r="DB24" s="618"/>
      <c r="DC24" s="634"/>
      <c r="DD24" s="655">
        <v>871039</v>
      </c>
      <c r="DE24" s="613"/>
      <c r="DF24" s="613"/>
      <c r="DG24" s="613"/>
      <c r="DH24" s="613"/>
      <c r="DI24" s="613"/>
      <c r="DJ24" s="613"/>
      <c r="DK24" s="614"/>
      <c r="DL24" s="655">
        <v>870352</v>
      </c>
      <c r="DM24" s="613"/>
      <c r="DN24" s="613"/>
      <c r="DO24" s="613"/>
      <c r="DP24" s="613"/>
      <c r="DQ24" s="613"/>
      <c r="DR24" s="613"/>
      <c r="DS24" s="613"/>
      <c r="DT24" s="613"/>
      <c r="DU24" s="613"/>
      <c r="DV24" s="614"/>
      <c r="DW24" s="617">
        <v>55.1</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1744612</v>
      </c>
      <c r="S25" s="624"/>
      <c r="T25" s="624"/>
      <c r="U25" s="624"/>
      <c r="V25" s="624"/>
      <c r="W25" s="624"/>
      <c r="X25" s="624"/>
      <c r="Y25" s="625"/>
      <c r="Z25" s="626">
        <v>65.3</v>
      </c>
      <c r="AA25" s="626"/>
      <c r="AB25" s="626"/>
      <c r="AC25" s="626"/>
      <c r="AD25" s="627">
        <v>1567546</v>
      </c>
      <c r="AE25" s="627"/>
      <c r="AF25" s="627"/>
      <c r="AG25" s="627"/>
      <c r="AH25" s="627"/>
      <c r="AI25" s="627"/>
      <c r="AJ25" s="627"/>
      <c r="AK25" s="627"/>
      <c r="AL25" s="628">
        <v>100</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231</v>
      </c>
      <c r="BP25" s="626"/>
      <c r="BQ25" s="626"/>
      <c r="BR25" s="626"/>
      <c r="BS25" s="627" t="s">
        <v>139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516340</v>
      </c>
      <c r="CS25" s="656"/>
      <c r="CT25" s="656"/>
      <c r="CU25" s="656"/>
      <c r="CV25" s="656"/>
      <c r="CW25" s="656"/>
      <c r="CX25" s="656"/>
      <c r="CY25" s="657"/>
      <c r="CZ25" s="628">
        <v>22</v>
      </c>
      <c r="DA25" s="653"/>
      <c r="DB25" s="653"/>
      <c r="DC25" s="658"/>
      <c r="DD25" s="632">
        <v>486160</v>
      </c>
      <c r="DE25" s="656"/>
      <c r="DF25" s="656"/>
      <c r="DG25" s="656"/>
      <c r="DH25" s="656"/>
      <c r="DI25" s="656"/>
      <c r="DJ25" s="656"/>
      <c r="DK25" s="657"/>
      <c r="DL25" s="632">
        <v>485473</v>
      </c>
      <c r="DM25" s="656"/>
      <c r="DN25" s="656"/>
      <c r="DO25" s="656"/>
      <c r="DP25" s="656"/>
      <c r="DQ25" s="656"/>
      <c r="DR25" s="656"/>
      <c r="DS25" s="656"/>
      <c r="DT25" s="656"/>
      <c r="DU25" s="656"/>
      <c r="DV25" s="657"/>
      <c r="DW25" s="628">
        <v>30.7</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231</v>
      </c>
      <c r="AA26" s="626"/>
      <c r="AB26" s="626"/>
      <c r="AC26" s="626"/>
      <c r="AD26" s="627" t="s">
        <v>231</v>
      </c>
      <c r="AE26" s="627"/>
      <c r="AF26" s="627"/>
      <c r="AG26" s="627"/>
      <c r="AH26" s="627"/>
      <c r="AI26" s="627"/>
      <c r="AJ26" s="627"/>
      <c r="AK26" s="627"/>
      <c r="AL26" s="628" t="s">
        <v>139</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231</v>
      </c>
      <c r="BH26" s="624"/>
      <c r="BI26" s="624"/>
      <c r="BJ26" s="624"/>
      <c r="BK26" s="624"/>
      <c r="BL26" s="624"/>
      <c r="BM26" s="624"/>
      <c r="BN26" s="625"/>
      <c r="BO26" s="626" t="s">
        <v>231</v>
      </c>
      <c r="BP26" s="626"/>
      <c r="BQ26" s="626"/>
      <c r="BR26" s="626"/>
      <c r="BS26" s="627" t="s">
        <v>139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255551</v>
      </c>
      <c r="CS26" s="624"/>
      <c r="CT26" s="624"/>
      <c r="CU26" s="624"/>
      <c r="CV26" s="624"/>
      <c r="CW26" s="624"/>
      <c r="CX26" s="624"/>
      <c r="CY26" s="625"/>
      <c r="CZ26" s="628">
        <v>10.9</v>
      </c>
      <c r="DA26" s="653"/>
      <c r="DB26" s="653"/>
      <c r="DC26" s="658"/>
      <c r="DD26" s="632">
        <v>241881</v>
      </c>
      <c r="DE26" s="624"/>
      <c r="DF26" s="624"/>
      <c r="DG26" s="624"/>
      <c r="DH26" s="624"/>
      <c r="DI26" s="624"/>
      <c r="DJ26" s="624"/>
      <c r="DK26" s="625"/>
      <c r="DL26" s="632" t="s">
        <v>139</v>
      </c>
      <c r="DM26" s="624"/>
      <c r="DN26" s="624"/>
      <c r="DO26" s="624"/>
      <c r="DP26" s="624"/>
      <c r="DQ26" s="624"/>
      <c r="DR26" s="624"/>
      <c r="DS26" s="624"/>
      <c r="DT26" s="624"/>
      <c r="DU26" s="624"/>
      <c r="DV26" s="625"/>
      <c r="DW26" s="628" t="s">
        <v>231</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6068</v>
      </c>
      <c r="S27" s="624"/>
      <c r="T27" s="624"/>
      <c r="U27" s="624"/>
      <c r="V27" s="624"/>
      <c r="W27" s="624"/>
      <c r="X27" s="624"/>
      <c r="Y27" s="625"/>
      <c r="Z27" s="626">
        <v>0.2</v>
      </c>
      <c r="AA27" s="626"/>
      <c r="AB27" s="626"/>
      <c r="AC27" s="626"/>
      <c r="AD27" s="627" t="s">
        <v>139</v>
      </c>
      <c r="AE27" s="627"/>
      <c r="AF27" s="627"/>
      <c r="AG27" s="627"/>
      <c r="AH27" s="627"/>
      <c r="AI27" s="627"/>
      <c r="AJ27" s="627"/>
      <c r="AK27" s="627"/>
      <c r="AL27" s="628" t="s">
        <v>231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168641</v>
      </c>
      <c r="BH27" s="624"/>
      <c r="BI27" s="624"/>
      <c r="BJ27" s="624"/>
      <c r="BK27" s="624"/>
      <c r="BL27" s="624"/>
      <c r="BM27" s="624"/>
      <c r="BN27" s="625"/>
      <c r="BO27" s="626">
        <v>100</v>
      </c>
      <c r="BP27" s="626"/>
      <c r="BQ27" s="626"/>
      <c r="BR27" s="626"/>
      <c r="BS27" s="627" t="s">
        <v>231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96088</v>
      </c>
      <c r="CS27" s="656"/>
      <c r="CT27" s="656"/>
      <c r="CU27" s="656"/>
      <c r="CV27" s="656"/>
      <c r="CW27" s="656"/>
      <c r="CX27" s="656"/>
      <c r="CY27" s="657"/>
      <c r="CZ27" s="628">
        <v>4.0999999999999996</v>
      </c>
      <c r="DA27" s="653"/>
      <c r="DB27" s="653"/>
      <c r="DC27" s="658"/>
      <c r="DD27" s="632">
        <v>26992</v>
      </c>
      <c r="DE27" s="656"/>
      <c r="DF27" s="656"/>
      <c r="DG27" s="656"/>
      <c r="DH27" s="656"/>
      <c r="DI27" s="656"/>
      <c r="DJ27" s="656"/>
      <c r="DK27" s="657"/>
      <c r="DL27" s="632">
        <v>26992</v>
      </c>
      <c r="DM27" s="656"/>
      <c r="DN27" s="656"/>
      <c r="DO27" s="656"/>
      <c r="DP27" s="656"/>
      <c r="DQ27" s="656"/>
      <c r="DR27" s="656"/>
      <c r="DS27" s="656"/>
      <c r="DT27" s="656"/>
      <c r="DU27" s="656"/>
      <c r="DV27" s="657"/>
      <c r="DW27" s="628">
        <v>1.7</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13746</v>
      </c>
      <c r="S28" s="624"/>
      <c r="T28" s="624"/>
      <c r="U28" s="624"/>
      <c r="V28" s="624"/>
      <c r="W28" s="624"/>
      <c r="X28" s="624"/>
      <c r="Y28" s="625"/>
      <c r="Z28" s="626">
        <v>0.5</v>
      </c>
      <c r="AA28" s="626"/>
      <c r="AB28" s="626"/>
      <c r="AC28" s="626"/>
      <c r="AD28" s="627" t="s">
        <v>231</v>
      </c>
      <c r="AE28" s="627"/>
      <c r="AF28" s="627"/>
      <c r="AG28" s="627"/>
      <c r="AH28" s="627"/>
      <c r="AI28" s="627"/>
      <c r="AJ28" s="627"/>
      <c r="AK28" s="627"/>
      <c r="AL28" s="628" t="s">
        <v>231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357887</v>
      </c>
      <c r="CS28" s="624"/>
      <c r="CT28" s="624"/>
      <c r="CU28" s="624"/>
      <c r="CV28" s="624"/>
      <c r="CW28" s="624"/>
      <c r="CX28" s="624"/>
      <c r="CY28" s="625"/>
      <c r="CZ28" s="628">
        <v>15.2</v>
      </c>
      <c r="DA28" s="653"/>
      <c r="DB28" s="653"/>
      <c r="DC28" s="658"/>
      <c r="DD28" s="632">
        <v>357887</v>
      </c>
      <c r="DE28" s="624"/>
      <c r="DF28" s="624"/>
      <c r="DG28" s="624"/>
      <c r="DH28" s="624"/>
      <c r="DI28" s="624"/>
      <c r="DJ28" s="624"/>
      <c r="DK28" s="625"/>
      <c r="DL28" s="632">
        <v>357887</v>
      </c>
      <c r="DM28" s="624"/>
      <c r="DN28" s="624"/>
      <c r="DO28" s="624"/>
      <c r="DP28" s="624"/>
      <c r="DQ28" s="624"/>
      <c r="DR28" s="624"/>
      <c r="DS28" s="624"/>
      <c r="DT28" s="624"/>
      <c r="DU28" s="624"/>
      <c r="DV28" s="625"/>
      <c r="DW28" s="628">
        <v>22.7</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10605</v>
      </c>
      <c r="S29" s="624"/>
      <c r="T29" s="624"/>
      <c r="U29" s="624"/>
      <c r="V29" s="624"/>
      <c r="W29" s="624"/>
      <c r="X29" s="624"/>
      <c r="Y29" s="625"/>
      <c r="Z29" s="626">
        <v>0.4</v>
      </c>
      <c r="AA29" s="626"/>
      <c r="AB29" s="626"/>
      <c r="AC29" s="626"/>
      <c r="AD29" s="627" t="s">
        <v>177</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357804</v>
      </c>
      <c r="CS29" s="656"/>
      <c r="CT29" s="656"/>
      <c r="CU29" s="656"/>
      <c r="CV29" s="656"/>
      <c r="CW29" s="656"/>
      <c r="CX29" s="656"/>
      <c r="CY29" s="657"/>
      <c r="CZ29" s="628">
        <v>15.2</v>
      </c>
      <c r="DA29" s="653"/>
      <c r="DB29" s="653"/>
      <c r="DC29" s="658"/>
      <c r="DD29" s="632">
        <v>357804</v>
      </c>
      <c r="DE29" s="656"/>
      <c r="DF29" s="656"/>
      <c r="DG29" s="656"/>
      <c r="DH29" s="656"/>
      <c r="DI29" s="656"/>
      <c r="DJ29" s="656"/>
      <c r="DK29" s="657"/>
      <c r="DL29" s="632">
        <v>357804</v>
      </c>
      <c r="DM29" s="656"/>
      <c r="DN29" s="656"/>
      <c r="DO29" s="656"/>
      <c r="DP29" s="656"/>
      <c r="DQ29" s="656"/>
      <c r="DR29" s="656"/>
      <c r="DS29" s="656"/>
      <c r="DT29" s="656"/>
      <c r="DU29" s="656"/>
      <c r="DV29" s="657"/>
      <c r="DW29" s="628">
        <v>22.7</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207835</v>
      </c>
      <c r="S30" s="624"/>
      <c r="T30" s="624"/>
      <c r="U30" s="624"/>
      <c r="V30" s="624"/>
      <c r="W30" s="624"/>
      <c r="X30" s="624"/>
      <c r="Y30" s="625"/>
      <c r="Z30" s="626">
        <v>7.8</v>
      </c>
      <c r="AA30" s="626"/>
      <c r="AB30" s="626"/>
      <c r="AC30" s="626"/>
      <c r="AD30" s="627" t="s">
        <v>231</v>
      </c>
      <c r="AE30" s="627"/>
      <c r="AF30" s="627"/>
      <c r="AG30" s="627"/>
      <c r="AH30" s="627"/>
      <c r="AI30" s="627"/>
      <c r="AJ30" s="627"/>
      <c r="AK30" s="627"/>
      <c r="AL30" s="628" t="s">
        <v>231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352101</v>
      </c>
      <c r="CS30" s="624"/>
      <c r="CT30" s="624"/>
      <c r="CU30" s="624"/>
      <c r="CV30" s="624"/>
      <c r="CW30" s="624"/>
      <c r="CX30" s="624"/>
      <c r="CY30" s="625"/>
      <c r="CZ30" s="628">
        <v>15</v>
      </c>
      <c r="DA30" s="653"/>
      <c r="DB30" s="653"/>
      <c r="DC30" s="658"/>
      <c r="DD30" s="632">
        <v>352101</v>
      </c>
      <c r="DE30" s="624"/>
      <c r="DF30" s="624"/>
      <c r="DG30" s="624"/>
      <c r="DH30" s="624"/>
      <c r="DI30" s="624"/>
      <c r="DJ30" s="624"/>
      <c r="DK30" s="625"/>
      <c r="DL30" s="632">
        <v>352101</v>
      </c>
      <c r="DM30" s="624"/>
      <c r="DN30" s="624"/>
      <c r="DO30" s="624"/>
      <c r="DP30" s="624"/>
      <c r="DQ30" s="624"/>
      <c r="DR30" s="624"/>
      <c r="DS30" s="624"/>
      <c r="DT30" s="624"/>
      <c r="DU30" s="624"/>
      <c r="DV30" s="625"/>
      <c r="DW30" s="628">
        <v>22.3</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231</v>
      </c>
      <c r="AA31" s="626"/>
      <c r="AB31" s="626"/>
      <c r="AC31" s="626"/>
      <c r="AD31" s="627" t="s">
        <v>139</v>
      </c>
      <c r="AE31" s="627"/>
      <c r="AF31" s="627"/>
      <c r="AG31" s="627"/>
      <c r="AH31" s="627"/>
      <c r="AI31" s="627"/>
      <c r="AJ31" s="627"/>
      <c r="AK31" s="627"/>
      <c r="AL31" s="628" t="s">
        <v>139</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99.4</v>
      </c>
      <c r="BH31" s="667"/>
      <c r="BI31" s="667"/>
      <c r="BJ31" s="667"/>
      <c r="BK31" s="667"/>
      <c r="BL31" s="667"/>
      <c r="BM31" s="618">
        <v>93</v>
      </c>
      <c r="BN31" s="667"/>
      <c r="BO31" s="667"/>
      <c r="BP31" s="667"/>
      <c r="BQ31" s="668"/>
      <c r="BR31" s="670">
        <v>99.1</v>
      </c>
      <c r="BS31" s="667"/>
      <c r="BT31" s="667"/>
      <c r="BU31" s="667"/>
      <c r="BV31" s="667"/>
      <c r="BW31" s="667"/>
      <c r="BX31" s="618">
        <v>91.8</v>
      </c>
      <c r="BY31" s="667"/>
      <c r="BZ31" s="667"/>
      <c r="CA31" s="667"/>
      <c r="CB31" s="668"/>
      <c r="CD31" s="663"/>
      <c r="CE31" s="664"/>
      <c r="CF31" s="620" t="s">
        <v>316</v>
      </c>
      <c r="CG31" s="621"/>
      <c r="CH31" s="621"/>
      <c r="CI31" s="621"/>
      <c r="CJ31" s="621"/>
      <c r="CK31" s="621"/>
      <c r="CL31" s="621"/>
      <c r="CM31" s="621"/>
      <c r="CN31" s="621"/>
      <c r="CO31" s="621"/>
      <c r="CP31" s="621"/>
      <c r="CQ31" s="622"/>
      <c r="CR31" s="623">
        <v>5703</v>
      </c>
      <c r="CS31" s="656"/>
      <c r="CT31" s="656"/>
      <c r="CU31" s="656"/>
      <c r="CV31" s="656"/>
      <c r="CW31" s="656"/>
      <c r="CX31" s="656"/>
      <c r="CY31" s="657"/>
      <c r="CZ31" s="628">
        <v>0.2</v>
      </c>
      <c r="DA31" s="653"/>
      <c r="DB31" s="653"/>
      <c r="DC31" s="658"/>
      <c r="DD31" s="632">
        <v>5703</v>
      </c>
      <c r="DE31" s="656"/>
      <c r="DF31" s="656"/>
      <c r="DG31" s="656"/>
      <c r="DH31" s="656"/>
      <c r="DI31" s="656"/>
      <c r="DJ31" s="656"/>
      <c r="DK31" s="657"/>
      <c r="DL31" s="632">
        <v>5703</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103921</v>
      </c>
      <c r="S32" s="624"/>
      <c r="T32" s="624"/>
      <c r="U32" s="624"/>
      <c r="V32" s="624"/>
      <c r="W32" s="624"/>
      <c r="X32" s="624"/>
      <c r="Y32" s="625"/>
      <c r="Z32" s="626">
        <v>3.9</v>
      </c>
      <c r="AA32" s="626"/>
      <c r="AB32" s="626"/>
      <c r="AC32" s="626"/>
      <c r="AD32" s="627" t="s">
        <v>231</v>
      </c>
      <c r="AE32" s="627"/>
      <c r="AF32" s="627"/>
      <c r="AG32" s="627"/>
      <c r="AH32" s="627"/>
      <c r="AI32" s="627"/>
      <c r="AJ32" s="627"/>
      <c r="AK32" s="627"/>
      <c r="AL32" s="628" t="s">
        <v>231</v>
      </c>
      <c r="AM32" s="629"/>
      <c r="AN32" s="629"/>
      <c r="AO32" s="630"/>
      <c r="AP32" s="673"/>
      <c r="AQ32" s="674"/>
      <c r="AR32" s="674"/>
      <c r="AS32" s="674"/>
      <c r="AT32" s="678"/>
      <c r="AU32" s="214" t="s">
        <v>318</v>
      </c>
      <c r="AX32" s="620" t="s">
        <v>319</v>
      </c>
      <c r="AY32" s="621"/>
      <c r="AZ32" s="621"/>
      <c r="BA32" s="621"/>
      <c r="BB32" s="621"/>
      <c r="BC32" s="621"/>
      <c r="BD32" s="621"/>
      <c r="BE32" s="621"/>
      <c r="BF32" s="622"/>
      <c r="BG32" s="680">
        <v>99.7</v>
      </c>
      <c r="BH32" s="656"/>
      <c r="BI32" s="656"/>
      <c r="BJ32" s="656"/>
      <c r="BK32" s="656"/>
      <c r="BL32" s="656"/>
      <c r="BM32" s="629">
        <v>84.8</v>
      </c>
      <c r="BN32" s="656"/>
      <c r="BO32" s="656"/>
      <c r="BP32" s="656"/>
      <c r="BQ32" s="669"/>
      <c r="BR32" s="680">
        <v>99.3</v>
      </c>
      <c r="BS32" s="656"/>
      <c r="BT32" s="656"/>
      <c r="BU32" s="656"/>
      <c r="BV32" s="656"/>
      <c r="BW32" s="656"/>
      <c r="BX32" s="629">
        <v>83.1</v>
      </c>
      <c r="BY32" s="656"/>
      <c r="BZ32" s="656"/>
      <c r="CA32" s="656"/>
      <c r="CB32" s="669"/>
      <c r="CD32" s="665"/>
      <c r="CE32" s="666"/>
      <c r="CF32" s="620" t="s">
        <v>320</v>
      </c>
      <c r="CG32" s="621"/>
      <c r="CH32" s="621"/>
      <c r="CI32" s="621"/>
      <c r="CJ32" s="621"/>
      <c r="CK32" s="621"/>
      <c r="CL32" s="621"/>
      <c r="CM32" s="621"/>
      <c r="CN32" s="621"/>
      <c r="CO32" s="621"/>
      <c r="CP32" s="621"/>
      <c r="CQ32" s="622"/>
      <c r="CR32" s="623">
        <v>83</v>
      </c>
      <c r="CS32" s="624"/>
      <c r="CT32" s="624"/>
      <c r="CU32" s="624"/>
      <c r="CV32" s="624"/>
      <c r="CW32" s="624"/>
      <c r="CX32" s="624"/>
      <c r="CY32" s="625"/>
      <c r="CZ32" s="628">
        <v>0</v>
      </c>
      <c r="DA32" s="653"/>
      <c r="DB32" s="653"/>
      <c r="DC32" s="658"/>
      <c r="DD32" s="632">
        <v>83</v>
      </c>
      <c r="DE32" s="624"/>
      <c r="DF32" s="624"/>
      <c r="DG32" s="624"/>
      <c r="DH32" s="624"/>
      <c r="DI32" s="624"/>
      <c r="DJ32" s="624"/>
      <c r="DK32" s="625"/>
      <c r="DL32" s="632">
        <v>83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4450</v>
      </c>
      <c r="S33" s="624"/>
      <c r="T33" s="624"/>
      <c r="U33" s="624"/>
      <c r="V33" s="624"/>
      <c r="W33" s="624"/>
      <c r="X33" s="624"/>
      <c r="Y33" s="625"/>
      <c r="Z33" s="626">
        <v>0.2</v>
      </c>
      <c r="AA33" s="626"/>
      <c r="AB33" s="626"/>
      <c r="AC33" s="626"/>
      <c r="AD33" s="627">
        <v>275</v>
      </c>
      <c r="AE33" s="627"/>
      <c r="AF33" s="627"/>
      <c r="AG33" s="627"/>
      <c r="AH33" s="627"/>
      <c r="AI33" s="627"/>
      <c r="AJ33" s="627"/>
      <c r="AK33" s="627"/>
      <c r="AL33" s="628">
        <v>0</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99.2</v>
      </c>
      <c r="BH33" s="682"/>
      <c r="BI33" s="682"/>
      <c r="BJ33" s="682"/>
      <c r="BK33" s="682"/>
      <c r="BL33" s="682"/>
      <c r="BM33" s="683">
        <v>96.5</v>
      </c>
      <c r="BN33" s="682"/>
      <c r="BO33" s="682"/>
      <c r="BP33" s="682"/>
      <c r="BQ33" s="684"/>
      <c r="BR33" s="681">
        <v>99</v>
      </c>
      <c r="BS33" s="682"/>
      <c r="BT33" s="682"/>
      <c r="BU33" s="682"/>
      <c r="BV33" s="682"/>
      <c r="BW33" s="682"/>
      <c r="BX33" s="683">
        <v>95.4</v>
      </c>
      <c r="BY33" s="682"/>
      <c r="BZ33" s="682"/>
      <c r="CA33" s="682"/>
      <c r="CB33" s="684"/>
      <c r="CD33" s="620" t="s">
        <v>323</v>
      </c>
      <c r="CE33" s="621"/>
      <c r="CF33" s="621"/>
      <c r="CG33" s="621"/>
      <c r="CH33" s="621"/>
      <c r="CI33" s="621"/>
      <c r="CJ33" s="621"/>
      <c r="CK33" s="621"/>
      <c r="CL33" s="621"/>
      <c r="CM33" s="621"/>
      <c r="CN33" s="621"/>
      <c r="CO33" s="621"/>
      <c r="CP33" s="621"/>
      <c r="CQ33" s="622"/>
      <c r="CR33" s="623">
        <v>1160901</v>
      </c>
      <c r="CS33" s="656"/>
      <c r="CT33" s="656"/>
      <c r="CU33" s="656"/>
      <c r="CV33" s="656"/>
      <c r="CW33" s="656"/>
      <c r="CX33" s="656"/>
      <c r="CY33" s="657"/>
      <c r="CZ33" s="628">
        <v>49.4</v>
      </c>
      <c r="DA33" s="653"/>
      <c r="DB33" s="653"/>
      <c r="DC33" s="658"/>
      <c r="DD33" s="632">
        <v>827184</v>
      </c>
      <c r="DE33" s="656"/>
      <c r="DF33" s="656"/>
      <c r="DG33" s="656"/>
      <c r="DH33" s="656"/>
      <c r="DI33" s="656"/>
      <c r="DJ33" s="656"/>
      <c r="DK33" s="657"/>
      <c r="DL33" s="632">
        <v>461080</v>
      </c>
      <c r="DM33" s="656"/>
      <c r="DN33" s="656"/>
      <c r="DO33" s="656"/>
      <c r="DP33" s="656"/>
      <c r="DQ33" s="656"/>
      <c r="DR33" s="656"/>
      <c r="DS33" s="656"/>
      <c r="DT33" s="656"/>
      <c r="DU33" s="656"/>
      <c r="DV33" s="657"/>
      <c r="DW33" s="628">
        <v>29.2</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4839</v>
      </c>
      <c r="S34" s="624"/>
      <c r="T34" s="624"/>
      <c r="U34" s="624"/>
      <c r="V34" s="624"/>
      <c r="W34" s="624"/>
      <c r="X34" s="624"/>
      <c r="Y34" s="625"/>
      <c r="Z34" s="626">
        <v>0.2</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319318</v>
      </c>
      <c r="CS34" s="624"/>
      <c r="CT34" s="624"/>
      <c r="CU34" s="624"/>
      <c r="CV34" s="624"/>
      <c r="CW34" s="624"/>
      <c r="CX34" s="624"/>
      <c r="CY34" s="625"/>
      <c r="CZ34" s="628">
        <v>13.6</v>
      </c>
      <c r="DA34" s="653"/>
      <c r="DB34" s="653"/>
      <c r="DC34" s="658"/>
      <c r="DD34" s="632">
        <v>231396</v>
      </c>
      <c r="DE34" s="624"/>
      <c r="DF34" s="624"/>
      <c r="DG34" s="624"/>
      <c r="DH34" s="624"/>
      <c r="DI34" s="624"/>
      <c r="DJ34" s="624"/>
      <c r="DK34" s="625"/>
      <c r="DL34" s="632">
        <v>179940</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6911</v>
      </c>
      <c r="S35" s="624"/>
      <c r="T35" s="624"/>
      <c r="U35" s="624"/>
      <c r="V35" s="624"/>
      <c r="W35" s="624"/>
      <c r="X35" s="624"/>
      <c r="Y35" s="625"/>
      <c r="Z35" s="626">
        <v>0.3</v>
      </c>
      <c r="AA35" s="626"/>
      <c r="AB35" s="626"/>
      <c r="AC35" s="626"/>
      <c r="AD35" s="627" t="s">
        <v>231</v>
      </c>
      <c r="AE35" s="627"/>
      <c r="AF35" s="627"/>
      <c r="AG35" s="627"/>
      <c r="AH35" s="627"/>
      <c r="AI35" s="627"/>
      <c r="AJ35" s="627"/>
      <c r="AK35" s="627"/>
      <c r="AL35" s="628" t="s">
        <v>231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6789</v>
      </c>
      <c r="CS35" s="656"/>
      <c r="CT35" s="656"/>
      <c r="CU35" s="656"/>
      <c r="CV35" s="656"/>
      <c r="CW35" s="656"/>
      <c r="CX35" s="656"/>
      <c r="CY35" s="657"/>
      <c r="CZ35" s="628">
        <v>0.3</v>
      </c>
      <c r="DA35" s="653"/>
      <c r="DB35" s="653"/>
      <c r="DC35" s="658"/>
      <c r="DD35" s="632">
        <v>6193</v>
      </c>
      <c r="DE35" s="656"/>
      <c r="DF35" s="656"/>
      <c r="DG35" s="656"/>
      <c r="DH35" s="656"/>
      <c r="DI35" s="656"/>
      <c r="DJ35" s="656"/>
      <c r="DK35" s="657"/>
      <c r="DL35" s="632">
        <v>1629</v>
      </c>
      <c r="DM35" s="656"/>
      <c r="DN35" s="656"/>
      <c r="DO35" s="656"/>
      <c r="DP35" s="656"/>
      <c r="DQ35" s="656"/>
      <c r="DR35" s="656"/>
      <c r="DS35" s="656"/>
      <c r="DT35" s="656"/>
      <c r="DU35" s="656"/>
      <c r="DV35" s="657"/>
      <c r="DW35" s="628">
        <v>0.1</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225770</v>
      </c>
      <c r="S36" s="624"/>
      <c r="T36" s="624"/>
      <c r="U36" s="624"/>
      <c r="V36" s="624"/>
      <c r="W36" s="624"/>
      <c r="X36" s="624"/>
      <c r="Y36" s="625"/>
      <c r="Z36" s="626">
        <v>8.4</v>
      </c>
      <c r="AA36" s="626"/>
      <c r="AB36" s="626"/>
      <c r="AC36" s="626"/>
      <c r="AD36" s="627" t="s">
        <v>177</v>
      </c>
      <c r="AE36" s="627"/>
      <c r="AF36" s="627"/>
      <c r="AG36" s="627"/>
      <c r="AH36" s="627"/>
      <c r="AI36" s="627"/>
      <c r="AJ36" s="627"/>
      <c r="AK36" s="627"/>
      <c r="AL36" s="628" t="s">
        <v>231</v>
      </c>
      <c r="AM36" s="629"/>
      <c r="AN36" s="629"/>
      <c r="AO36" s="630"/>
      <c r="AP36" s="222"/>
      <c r="AQ36" s="689" t="s">
        <v>331</v>
      </c>
      <c r="AR36" s="690"/>
      <c r="AS36" s="690"/>
      <c r="AT36" s="690"/>
      <c r="AU36" s="690"/>
      <c r="AV36" s="690"/>
      <c r="AW36" s="690"/>
      <c r="AX36" s="690"/>
      <c r="AY36" s="691"/>
      <c r="AZ36" s="612">
        <v>240153</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7286</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391503</v>
      </c>
      <c r="CS36" s="624"/>
      <c r="CT36" s="624"/>
      <c r="CU36" s="624"/>
      <c r="CV36" s="624"/>
      <c r="CW36" s="624"/>
      <c r="CX36" s="624"/>
      <c r="CY36" s="625"/>
      <c r="CZ36" s="628">
        <v>16.7</v>
      </c>
      <c r="DA36" s="653"/>
      <c r="DB36" s="653"/>
      <c r="DC36" s="658"/>
      <c r="DD36" s="632">
        <v>180425</v>
      </c>
      <c r="DE36" s="624"/>
      <c r="DF36" s="624"/>
      <c r="DG36" s="624"/>
      <c r="DH36" s="624"/>
      <c r="DI36" s="624"/>
      <c r="DJ36" s="624"/>
      <c r="DK36" s="625"/>
      <c r="DL36" s="632">
        <v>145963</v>
      </c>
      <c r="DM36" s="624"/>
      <c r="DN36" s="624"/>
      <c r="DO36" s="624"/>
      <c r="DP36" s="624"/>
      <c r="DQ36" s="624"/>
      <c r="DR36" s="624"/>
      <c r="DS36" s="624"/>
      <c r="DT36" s="624"/>
      <c r="DU36" s="624"/>
      <c r="DV36" s="625"/>
      <c r="DW36" s="628">
        <v>9.1999999999999993</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45217</v>
      </c>
      <c r="S37" s="624"/>
      <c r="T37" s="624"/>
      <c r="U37" s="624"/>
      <c r="V37" s="624"/>
      <c r="W37" s="624"/>
      <c r="X37" s="624"/>
      <c r="Y37" s="625"/>
      <c r="Z37" s="626">
        <v>1.7</v>
      </c>
      <c r="AA37" s="626"/>
      <c r="AB37" s="626"/>
      <c r="AC37" s="626"/>
      <c r="AD37" s="627">
        <v>103</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56514</v>
      </c>
      <c r="BA37" s="624"/>
      <c r="BB37" s="624"/>
      <c r="BC37" s="624"/>
      <c r="BD37" s="656"/>
      <c r="BE37" s="656"/>
      <c r="BF37" s="669"/>
      <c r="BG37" s="620" t="s">
        <v>336</v>
      </c>
      <c r="BH37" s="621"/>
      <c r="BI37" s="621"/>
      <c r="BJ37" s="621"/>
      <c r="BK37" s="621"/>
      <c r="BL37" s="621"/>
      <c r="BM37" s="621"/>
      <c r="BN37" s="621"/>
      <c r="BO37" s="621"/>
      <c r="BP37" s="621"/>
      <c r="BQ37" s="621"/>
      <c r="BR37" s="621"/>
      <c r="BS37" s="621"/>
      <c r="BT37" s="621"/>
      <c r="BU37" s="622"/>
      <c r="BV37" s="623">
        <v>6495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229803</v>
      </c>
      <c r="CS37" s="656"/>
      <c r="CT37" s="656"/>
      <c r="CU37" s="656"/>
      <c r="CV37" s="656"/>
      <c r="CW37" s="656"/>
      <c r="CX37" s="656"/>
      <c r="CY37" s="657"/>
      <c r="CZ37" s="628">
        <v>9.8000000000000007</v>
      </c>
      <c r="DA37" s="653"/>
      <c r="DB37" s="653"/>
      <c r="DC37" s="658"/>
      <c r="DD37" s="632">
        <v>115499</v>
      </c>
      <c r="DE37" s="656"/>
      <c r="DF37" s="656"/>
      <c r="DG37" s="656"/>
      <c r="DH37" s="656"/>
      <c r="DI37" s="656"/>
      <c r="DJ37" s="656"/>
      <c r="DK37" s="657"/>
      <c r="DL37" s="632">
        <v>109820</v>
      </c>
      <c r="DM37" s="656"/>
      <c r="DN37" s="656"/>
      <c r="DO37" s="656"/>
      <c r="DP37" s="656"/>
      <c r="DQ37" s="656"/>
      <c r="DR37" s="656"/>
      <c r="DS37" s="656"/>
      <c r="DT37" s="656"/>
      <c r="DU37" s="656"/>
      <c r="DV37" s="657"/>
      <c r="DW37" s="628">
        <v>7</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298753</v>
      </c>
      <c r="S38" s="624"/>
      <c r="T38" s="624"/>
      <c r="U38" s="624"/>
      <c r="V38" s="624"/>
      <c r="W38" s="624"/>
      <c r="X38" s="624"/>
      <c r="Y38" s="625"/>
      <c r="Z38" s="626">
        <v>11.2</v>
      </c>
      <c r="AA38" s="626"/>
      <c r="AB38" s="626"/>
      <c r="AC38" s="626"/>
      <c r="AD38" s="627" t="s">
        <v>231</v>
      </c>
      <c r="AE38" s="627"/>
      <c r="AF38" s="627"/>
      <c r="AG38" s="627"/>
      <c r="AH38" s="627"/>
      <c r="AI38" s="627"/>
      <c r="AJ38" s="627"/>
      <c r="AK38" s="627"/>
      <c r="AL38" s="628" t="s">
        <v>231</v>
      </c>
      <c r="AM38" s="629"/>
      <c r="AN38" s="629"/>
      <c r="AO38" s="630"/>
      <c r="AQ38" s="686" t="s">
        <v>339</v>
      </c>
      <c r="AR38" s="687"/>
      <c r="AS38" s="687"/>
      <c r="AT38" s="687"/>
      <c r="AU38" s="687"/>
      <c r="AV38" s="687"/>
      <c r="AW38" s="687"/>
      <c r="AX38" s="687"/>
      <c r="AY38" s="688"/>
      <c r="AZ38" s="623">
        <v>29841</v>
      </c>
      <c r="BA38" s="624"/>
      <c r="BB38" s="624"/>
      <c r="BC38" s="624"/>
      <c r="BD38" s="656"/>
      <c r="BE38" s="656"/>
      <c r="BF38" s="669"/>
      <c r="BG38" s="620" t="s">
        <v>340</v>
      </c>
      <c r="BH38" s="621"/>
      <c r="BI38" s="621"/>
      <c r="BJ38" s="621"/>
      <c r="BK38" s="621"/>
      <c r="BL38" s="621"/>
      <c r="BM38" s="621"/>
      <c r="BN38" s="621"/>
      <c r="BO38" s="621"/>
      <c r="BP38" s="621"/>
      <c r="BQ38" s="621"/>
      <c r="BR38" s="621"/>
      <c r="BS38" s="621"/>
      <c r="BT38" s="621"/>
      <c r="BU38" s="622"/>
      <c r="BV38" s="623">
        <v>265</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226739</v>
      </c>
      <c r="CS38" s="624"/>
      <c r="CT38" s="624"/>
      <c r="CU38" s="624"/>
      <c r="CV38" s="624"/>
      <c r="CW38" s="624"/>
      <c r="CX38" s="624"/>
      <c r="CY38" s="625"/>
      <c r="CZ38" s="628">
        <v>9.6</v>
      </c>
      <c r="DA38" s="653"/>
      <c r="DB38" s="653"/>
      <c r="DC38" s="658"/>
      <c r="DD38" s="632">
        <v>198171</v>
      </c>
      <c r="DE38" s="624"/>
      <c r="DF38" s="624"/>
      <c r="DG38" s="624"/>
      <c r="DH38" s="624"/>
      <c r="DI38" s="624"/>
      <c r="DJ38" s="624"/>
      <c r="DK38" s="625"/>
      <c r="DL38" s="632">
        <v>133548</v>
      </c>
      <c r="DM38" s="624"/>
      <c r="DN38" s="624"/>
      <c r="DO38" s="624"/>
      <c r="DP38" s="624"/>
      <c r="DQ38" s="624"/>
      <c r="DR38" s="624"/>
      <c r="DS38" s="624"/>
      <c r="DT38" s="624"/>
      <c r="DU38" s="624"/>
      <c r="DV38" s="625"/>
      <c r="DW38" s="628">
        <v>8.5</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231</v>
      </c>
      <c r="AA39" s="626"/>
      <c r="AB39" s="626"/>
      <c r="AC39" s="626"/>
      <c r="AD39" s="627" t="s">
        <v>231</v>
      </c>
      <c r="AE39" s="627"/>
      <c r="AF39" s="627"/>
      <c r="AG39" s="627"/>
      <c r="AH39" s="627"/>
      <c r="AI39" s="627"/>
      <c r="AJ39" s="627"/>
      <c r="AK39" s="627"/>
      <c r="AL39" s="628" t="s">
        <v>231</v>
      </c>
      <c r="AM39" s="629"/>
      <c r="AN39" s="629"/>
      <c r="AO39" s="630"/>
      <c r="AQ39" s="686" t="s">
        <v>343</v>
      </c>
      <c r="AR39" s="687"/>
      <c r="AS39" s="687"/>
      <c r="AT39" s="687"/>
      <c r="AU39" s="687"/>
      <c r="AV39" s="687"/>
      <c r="AW39" s="687"/>
      <c r="AX39" s="687"/>
      <c r="AY39" s="688"/>
      <c r="AZ39" s="623">
        <v>13414</v>
      </c>
      <c r="BA39" s="624"/>
      <c r="BB39" s="624"/>
      <c r="BC39" s="624"/>
      <c r="BD39" s="656"/>
      <c r="BE39" s="656"/>
      <c r="BF39" s="669"/>
      <c r="BG39" s="620" t="s">
        <v>344</v>
      </c>
      <c r="BH39" s="621"/>
      <c r="BI39" s="621"/>
      <c r="BJ39" s="621"/>
      <c r="BK39" s="621"/>
      <c r="BL39" s="621"/>
      <c r="BM39" s="621"/>
      <c r="BN39" s="621"/>
      <c r="BO39" s="621"/>
      <c r="BP39" s="621"/>
      <c r="BQ39" s="621"/>
      <c r="BR39" s="621"/>
      <c r="BS39" s="621"/>
      <c r="BT39" s="621"/>
      <c r="BU39" s="622"/>
      <c r="BV39" s="623">
        <v>456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216552</v>
      </c>
      <c r="CS39" s="656"/>
      <c r="CT39" s="656"/>
      <c r="CU39" s="656"/>
      <c r="CV39" s="656"/>
      <c r="CW39" s="656"/>
      <c r="CX39" s="656"/>
      <c r="CY39" s="657"/>
      <c r="CZ39" s="628">
        <v>9.1999999999999993</v>
      </c>
      <c r="DA39" s="653"/>
      <c r="DB39" s="653"/>
      <c r="DC39" s="658"/>
      <c r="DD39" s="632">
        <v>210999</v>
      </c>
      <c r="DE39" s="656"/>
      <c r="DF39" s="656"/>
      <c r="DG39" s="656"/>
      <c r="DH39" s="656"/>
      <c r="DI39" s="656"/>
      <c r="DJ39" s="656"/>
      <c r="DK39" s="657"/>
      <c r="DL39" s="632" t="s">
        <v>231</v>
      </c>
      <c r="DM39" s="656"/>
      <c r="DN39" s="656"/>
      <c r="DO39" s="656"/>
      <c r="DP39" s="656"/>
      <c r="DQ39" s="656"/>
      <c r="DR39" s="656"/>
      <c r="DS39" s="656"/>
      <c r="DT39" s="656"/>
      <c r="DU39" s="656"/>
      <c r="DV39" s="657"/>
      <c r="DW39" s="628" t="s">
        <v>231</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11524</v>
      </c>
      <c r="S40" s="624"/>
      <c r="T40" s="624"/>
      <c r="U40" s="624"/>
      <c r="V40" s="624"/>
      <c r="W40" s="624"/>
      <c r="X40" s="624"/>
      <c r="Y40" s="625"/>
      <c r="Z40" s="626">
        <v>0.4</v>
      </c>
      <c r="AA40" s="626"/>
      <c r="AB40" s="626"/>
      <c r="AC40" s="626"/>
      <c r="AD40" s="627" t="s">
        <v>231</v>
      </c>
      <c r="AE40" s="627"/>
      <c r="AF40" s="627"/>
      <c r="AG40" s="627"/>
      <c r="AH40" s="627"/>
      <c r="AI40" s="627"/>
      <c r="AJ40" s="627"/>
      <c r="AK40" s="627"/>
      <c r="AL40" s="628" t="s">
        <v>231</v>
      </c>
      <c r="AM40" s="629"/>
      <c r="AN40" s="629"/>
      <c r="AO40" s="630"/>
      <c r="AQ40" s="686" t="s">
        <v>347</v>
      </c>
      <c r="AR40" s="687"/>
      <c r="AS40" s="687"/>
      <c r="AT40" s="687"/>
      <c r="AU40" s="687"/>
      <c r="AV40" s="687"/>
      <c r="AW40" s="687"/>
      <c r="AX40" s="687"/>
      <c r="AY40" s="688"/>
      <c r="AZ40" s="623" t="s">
        <v>139</v>
      </c>
      <c r="BA40" s="624"/>
      <c r="BB40" s="624"/>
      <c r="BC40" s="624"/>
      <c r="BD40" s="656"/>
      <c r="BE40" s="656"/>
      <c r="BF40" s="669"/>
      <c r="BG40" s="673" t="s">
        <v>348</v>
      </c>
      <c r="BH40" s="674"/>
      <c r="BI40" s="674"/>
      <c r="BJ40" s="674"/>
      <c r="BK40" s="674"/>
      <c r="BL40" s="223"/>
      <c r="BM40" s="621" t="s">
        <v>349</v>
      </c>
      <c r="BN40" s="621"/>
      <c r="BO40" s="621"/>
      <c r="BP40" s="621"/>
      <c r="BQ40" s="621"/>
      <c r="BR40" s="621"/>
      <c r="BS40" s="621"/>
      <c r="BT40" s="621"/>
      <c r="BU40" s="622"/>
      <c r="BV40" s="623">
        <v>116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231</v>
      </c>
      <c r="CS40" s="624"/>
      <c r="CT40" s="624"/>
      <c r="CU40" s="624"/>
      <c r="CV40" s="624"/>
      <c r="CW40" s="624"/>
      <c r="CX40" s="624"/>
      <c r="CY40" s="625"/>
      <c r="CZ40" s="628" t="s">
        <v>139</v>
      </c>
      <c r="DA40" s="653"/>
      <c r="DB40" s="653"/>
      <c r="DC40" s="658"/>
      <c r="DD40" s="632" t="s">
        <v>231</v>
      </c>
      <c r="DE40" s="624"/>
      <c r="DF40" s="624"/>
      <c r="DG40" s="624"/>
      <c r="DH40" s="624"/>
      <c r="DI40" s="624"/>
      <c r="DJ40" s="624"/>
      <c r="DK40" s="625"/>
      <c r="DL40" s="632" t="s">
        <v>139</v>
      </c>
      <c r="DM40" s="624"/>
      <c r="DN40" s="624"/>
      <c r="DO40" s="624"/>
      <c r="DP40" s="624"/>
      <c r="DQ40" s="624"/>
      <c r="DR40" s="624"/>
      <c r="DS40" s="624"/>
      <c r="DT40" s="624"/>
      <c r="DU40" s="624"/>
      <c r="DV40" s="625"/>
      <c r="DW40" s="628" t="s">
        <v>231</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2672727</v>
      </c>
      <c r="S41" s="696"/>
      <c r="T41" s="696"/>
      <c r="U41" s="696"/>
      <c r="V41" s="696"/>
      <c r="W41" s="696"/>
      <c r="X41" s="696"/>
      <c r="Y41" s="700"/>
      <c r="Z41" s="701">
        <v>100</v>
      </c>
      <c r="AA41" s="701"/>
      <c r="AB41" s="701"/>
      <c r="AC41" s="701"/>
      <c r="AD41" s="702">
        <v>1567924</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38174</v>
      </c>
      <c r="BA41" s="624"/>
      <c r="BB41" s="624"/>
      <c r="BC41" s="624"/>
      <c r="BD41" s="656"/>
      <c r="BE41" s="656"/>
      <c r="BF41" s="669"/>
      <c r="BG41" s="673"/>
      <c r="BH41" s="674"/>
      <c r="BI41" s="674"/>
      <c r="BJ41" s="674"/>
      <c r="BK41" s="674"/>
      <c r="BL41" s="223"/>
      <c r="BM41" s="621" t="s">
        <v>353</v>
      </c>
      <c r="BN41" s="621"/>
      <c r="BO41" s="621"/>
      <c r="BP41" s="621"/>
      <c r="BQ41" s="621"/>
      <c r="BR41" s="621"/>
      <c r="BS41" s="621"/>
      <c r="BT41" s="621"/>
      <c r="BU41" s="622"/>
      <c r="BV41" s="623" t="s">
        <v>177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231</v>
      </c>
      <c r="CS41" s="656"/>
      <c r="CT41" s="656"/>
      <c r="CU41" s="656"/>
      <c r="CV41" s="656"/>
      <c r="CW41" s="656"/>
      <c r="CX41" s="656"/>
      <c r="CY41" s="657"/>
      <c r="CZ41" s="628" t="s">
        <v>177</v>
      </c>
      <c r="DA41" s="653"/>
      <c r="DB41" s="653"/>
      <c r="DC41" s="658"/>
      <c r="DD41" s="632" t="s">
        <v>139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102210</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316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219010</v>
      </c>
      <c r="CS42" s="656"/>
      <c r="CT42" s="656"/>
      <c r="CU42" s="656"/>
      <c r="CV42" s="656"/>
      <c r="CW42" s="656"/>
      <c r="CX42" s="656"/>
      <c r="CY42" s="657"/>
      <c r="CZ42" s="628">
        <v>9.3000000000000007</v>
      </c>
      <c r="DA42" s="653"/>
      <c r="DB42" s="653"/>
      <c r="DC42" s="658"/>
      <c r="DD42" s="632">
        <v>45373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t="s">
        <v>139</v>
      </c>
      <c r="CS43" s="656"/>
      <c r="CT43" s="656"/>
      <c r="CU43" s="656"/>
      <c r="CV43" s="656"/>
      <c r="CW43" s="656"/>
      <c r="CX43" s="656"/>
      <c r="CY43" s="657"/>
      <c r="CZ43" s="628" t="s">
        <v>177</v>
      </c>
      <c r="DA43" s="653"/>
      <c r="DB43" s="653"/>
      <c r="DC43" s="658"/>
      <c r="DD43" s="632" t="s">
        <v>231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219010</v>
      </c>
      <c r="CS44" s="624"/>
      <c r="CT44" s="624"/>
      <c r="CU44" s="624"/>
      <c r="CV44" s="624"/>
      <c r="CW44" s="624"/>
      <c r="CX44" s="624"/>
      <c r="CY44" s="625"/>
      <c r="CZ44" s="628">
        <v>9.3000000000000007</v>
      </c>
      <c r="DA44" s="629"/>
      <c r="DB44" s="629"/>
      <c r="DC44" s="635"/>
      <c r="DD44" s="632">
        <v>45373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58168</v>
      </c>
      <c r="CS45" s="656"/>
      <c r="CT45" s="656"/>
      <c r="CU45" s="656"/>
      <c r="CV45" s="656"/>
      <c r="CW45" s="656"/>
      <c r="CX45" s="656"/>
      <c r="CY45" s="657"/>
      <c r="CZ45" s="628">
        <v>2.5</v>
      </c>
      <c r="DA45" s="653"/>
      <c r="DB45" s="653"/>
      <c r="DC45" s="658"/>
      <c r="DD45" s="632">
        <v>3022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160842</v>
      </c>
      <c r="CS46" s="624"/>
      <c r="CT46" s="624"/>
      <c r="CU46" s="624"/>
      <c r="CV46" s="624"/>
      <c r="CW46" s="624"/>
      <c r="CX46" s="624"/>
      <c r="CY46" s="625"/>
      <c r="CZ46" s="628">
        <v>6.8</v>
      </c>
      <c r="DA46" s="629"/>
      <c r="DB46" s="629"/>
      <c r="DC46" s="635"/>
      <c r="DD46" s="632">
        <v>42351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231</v>
      </c>
      <c r="CS47" s="656"/>
      <c r="CT47" s="656"/>
      <c r="CU47" s="656"/>
      <c r="CV47" s="656"/>
      <c r="CW47" s="656"/>
      <c r="CX47" s="656"/>
      <c r="CY47" s="657"/>
      <c r="CZ47" s="628" t="s">
        <v>231</v>
      </c>
      <c r="DA47" s="653"/>
      <c r="DB47" s="653"/>
      <c r="DC47" s="658"/>
      <c r="DD47" s="632" t="s">
        <v>139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231</v>
      </c>
      <c r="CS48" s="624"/>
      <c r="CT48" s="624"/>
      <c r="CU48" s="624"/>
      <c r="CV48" s="624"/>
      <c r="CW48" s="624"/>
      <c r="CX48" s="624"/>
      <c r="CY48" s="625"/>
      <c r="CZ48" s="628" t="s">
        <v>177</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2350226</v>
      </c>
      <c r="CS49" s="682"/>
      <c r="CT49" s="682"/>
      <c r="CU49" s="682"/>
      <c r="CV49" s="682"/>
      <c r="CW49" s="682"/>
      <c r="CX49" s="682"/>
      <c r="CY49" s="711"/>
      <c r="CZ49" s="703">
        <v>100</v>
      </c>
      <c r="DA49" s="712"/>
      <c r="DB49" s="712"/>
      <c r="DC49" s="713"/>
      <c r="DD49" s="714">
        <v>1743596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lxZ8qmjkZKsw92pkoAwkFmLY1TZNu3Uv/8thBD8vvCSXw+/GSe4hU3QGyyTN5NEa9INj61hAbj9q8Cth9B/4g==" saltValue="YtXZuJafhWPdVPtSPkNUt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2673</v>
      </c>
      <c r="R7" s="753"/>
      <c r="S7" s="753"/>
      <c r="T7" s="753"/>
      <c r="U7" s="753"/>
      <c r="V7" s="753">
        <v>2350</v>
      </c>
      <c r="W7" s="753"/>
      <c r="X7" s="753"/>
      <c r="Y7" s="753"/>
      <c r="Z7" s="753"/>
      <c r="AA7" s="753">
        <v>323</v>
      </c>
      <c r="AB7" s="753"/>
      <c r="AC7" s="753"/>
      <c r="AD7" s="753"/>
      <c r="AE7" s="754"/>
      <c r="AF7" s="755">
        <v>321</v>
      </c>
      <c r="AG7" s="756"/>
      <c r="AH7" s="756"/>
      <c r="AI7" s="756"/>
      <c r="AJ7" s="757"/>
      <c r="AK7" s="758" t="s">
        <v>582</v>
      </c>
      <c r="AL7" s="759"/>
      <c r="AM7" s="759"/>
      <c r="AN7" s="759"/>
      <c r="AO7" s="759"/>
      <c r="AP7" s="759">
        <v>3409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321</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259</v>
      </c>
      <c r="R28" s="823"/>
      <c r="S28" s="823"/>
      <c r="T28" s="823"/>
      <c r="U28" s="823"/>
      <c r="V28" s="823">
        <v>252</v>
      </c>
      <c r="W28" s="823"/>
      <c r="X28" s="823"/>
      <c r="Y28" s="823"/>
      <c r="Z28" s="823"/>
      <c r="AA28" s="823">
        <v>7</v>
      </c>
      <c r="AB28" s="823"/>
      <c r="AC28" s="823"/>
      <c r="AD28" s="823"/>
      <c r="AE28" s="824"/>
      <c r="AF28" s="825">
        <v>7</v>
      </c>
      <c r="AG28" s="823"/>
      <c r="AH28" s="823"/>
      <c r="AI28" s="823"/>
      <c r="AJ28" s="826"/>
      <c r="AK28" s="827">
        <v>23</v>
      </c>
      <c r="AL28" s="828"/>
      <c r="AM28" s="828"/>
      <c r="AN28" s="828"/>
      <c r="AO28" s="828"/>
      <c r="AP28" s="828" t="s">
        <v>582</v>
      </c>
      <c r="AQ28" s="828"/>
      <c r="AR28" s="828"/>
      <c r="AS28" s="828"/>
      <c r="AT28" s="828"/>
      <c r="AU28" s="828" t="s">
        <v>582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90</v>
      </c>
      <c r="R29" s="784"/>
      <c r="S29" s="784"/>
      <c r="T29" s="784"/>
      <c r="U29" s="784"/>
      <c r="V29" s="784">
        <v>83</v>
      </c>
      <c r="W29" s="784"/>
      <c r="X29" s="784"/>
      <c r="Y29" s="784"/>
      <c r="Z29" s="784"/>
      <c r="AA29" s="784">
        <v>7</v>
      </c>
      <c r="AB29" s="784"/>
      <c r="AC29" s="784"/>
      <c r="AD29" s="784"/>
      <c r="AE29" s="785"/>
      <c r="AF29" s="786">
        <v>7</v>
      </c>
      <c r="AG29" s="787"/>
      <c r="AH29" s="787"/>
      <c r="AI29" s="787"/>
      <c r="AJ29" s="788"/>
      <c r="AK29" s="834">
        <v>15</v>
      </c>
      <c r="AL29" s="830"/>
      <c r="AM29" s="830"/>
      <c r="AN29" s="830"/>
      <c r="AO29" s="830"/>
      <c r="AP29" s="830" t="s">
        <v>582</v>
      </c>
      <c r="AQ29" s="830"/>
      <c r="AR29" s="830"/>
      <c r="AS29" s="830"/>
      <c r="AT29" s="830"/>
      <c r="AU29" s="830" t="s">
        <v>582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404</v>
      </c>
      <c r="R30" s="784"/>
      <c r="S30" s="784"/>
      <c r="T30" s="784"/>
      <c r="U30" s="784"/>
      <c r="V30" s="784">
        <v>393</v>
      </c>
      <c r="W30" s="784"/>
      <c r="X30" s="784"/>
      <c r="Y30" s="784"/>
      <c r="Z30" s="784"/>
      <c r="AA30" s="784">
        <v>11</v>
      </c>
      <c r="AB30" s="784"/>
      <c r="AC30" s="784"/>
      <c r="AD30" s="784"/>
      <c r="AE30" s="785"/>
      <c r="AF30" s="786">
        <v>11</v>
      </c>
      <c r="AG30" s="787"/>
      <c r="AH30" s="787"/>
      <c r="AI30" s="787"/>
      <c r="AJ30" s="788"/>
      <c r="AK30" s="834">
        <v>64</v>
      </c>
      <c r="AL30" s="830"/>
      <c r="AM30" s="830"/>
      <c r="AN30" s="830"/>
      <c r="AO30" s="830"/>
      <c r="AP30" s="830" t="s">
        <v>582</v>
      </c>
      <c r="AQ30" s="830"/>
      <c r="AR30" s="830"/>
      <c r="AS30" s="830"/>
      <c r="AT30" s="830"/>
      <c r="AU30" s="830" t="s">
        <v>582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33</v>
      </c>
      <c r="R31" s="784"/>
      <c r="S31" s="784"/>
      <c r="T31" s="784"/>
      <c r="U31" s="784"/>
      <c r="V31" s="784">
        <v>33</v>
      </c>
      <c r="W31" s="784"/>
      <c r="X31" s="784"/>
      <c r="Y31" s="784"/>
      <c r="Z31" s="784"/>
      <c r="AA31" s="784">
        <v>0</v>
      </c>
      <c r="AB31" s="784"/>
      <c r="AC31" s="784"/>
      <c r="AD31" s="784"/>
      <c r="AE31" s="785"/>
      <c r="AF31" s="786">
        <v>0</v>
      </c>
      <c r="AG31" s="787"/>
      <c r="AH31" s="787"/>
      <c r="AI31" s="787"/>
      <c r="AJ31" s="788"/>
      <c r="AK31" s="834">
        <v>38</v>
      </c>
      <c r="AL31" s="830"/>
      <c r="AM31" s="830"/>
      <c r="AN31" s="830"/>
      <c r="AO31" s="830"/>
      <c r="AP31" s="830" t="s">
        <v>582</v>
      </c>
      <c r="AQ31" s="830"/>
      <c r="AR31" s="830"/>
      <c r="AS31" s="830"/>
      <c r="AT31" s="830"/>
      <c r="AU31" s="830" t="s">
        <v>582</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93</v>
      </c>
      <c r="R32" s="784"/>
      <c r="S32" s="784"/>
      <c r="T32" s="784"/>
      <c r="U32" s="784"/>
      <c r="V32" s="784">
        <v>90</v>
      </c>
      <c r="W32" s="784"/>
      <c r="X32" s="784"/>
      <c r="Y32" s="784"/>
      <c r="Z32" s="784"/>
      <c r="AA32" s="784">
        <v>3</v>
      </c>
      <c r="AB32" s="784"/>
      <c r="AC32" s="784"/>
      <c r="AD32" s="784"/>
      <c r="AE32" s="785"/>
      <c r="AF32" s="786">
        <v>3</v>
      </c>
      <c r="AG32" s="787"/>
      <c r="AH32" s="787"/>
      <c r="AI32" s="787"/>
      <c r="AJ32" s="788"/>
      <c r="AK32" s="834">
        <v>57</v>
      </c>
      <c r="AL32" s="830"/>
      <c r="AM32" s="830"/>
      <c r="AN32" s="830"/>
      <c r="AO32" s="830"/>
      <c r="AP32" s="830">
        <v>310</v>
      </c>
      <c r="AQ32" s="830"/>
      <c r="AR32" s="830"/>
      <c r="AS32" s="830"/>
      <c r="AT32" s="830"/>
      <c r="AU32" s="830">
        <v>163</v>
      </c>
      <c r="AV32" s="830"/>
      <c r="AW32" s="830"/>
      <c r="AX32" s="830"/>
      <c r="AY32" s="830"/>
      <c r="AZ32" s="831"/>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60</v>
      </c>
      <c r="R33" s="784"/>
      <c r="S33" s="784"/>
      <c r="T33" s="784"/>
      <c r="U33" s="784"/>
      <c r="V33" s="784">
        <v>55</v>
      </c>
      <c r="W33" s="784"/>
      <c r="X33" s="784"/>
      <c r="Y33" s="784"/>
      <c r="Z33" s="784"/>
      <c r="AA33" s="784">
        <v>5</v>
      </c>
      <c r="AB33" s="784"/>
      <c r="AC33" s="784"/>
      <c r="AD33" s="784"/>
      <c r="AE33" s="785"/>
      <c r="AF33" s="786">
        <v>5</v>
      </c>
      <c r="AG33" s="787"/>
      <c r="AH33" s="787"/>
      <c r="AI33" s="787"/>
      <c r="AJ33" s="788"/>
      <c r="AK33" s="834">
        <v>30</v>
      </c>
      <c r="AL33" s="830"/>
      <c r="AM33" s="830"/>
      <c r="AN33" s="830"/>
      <c r="AO33" s="830"/>
      <c r="AP33" s="830">
        <v>289</v>
      </c>
      <c r="AQ33" s="830"/>
      <c r="AR33" s="830"/>
      <c r="AS33" s="830"/>
      <c r="AT33" s="830"/>
      <c r="AU33" s="830">
        <v>17</v>
      </c>
      <c r="AV33" s="830"/>
      <c r="AW33" s="830"/>
      <c r="AX33" s="830"/>
      <c r="AY33" s="830"/>
      <c r="AZ33" s="831"/>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394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399</v>
      </c>
      <c r="AB66" s="734"/>
      <c r="AC66" s="734"/>
      <c r="AD66" s="734"/>
      <c r="AE66" s="735"/>
      <c r="AF66" s="854" t="s">
        <v>418</v>
      </c>
      <c r="AG66" s="815"/>
      <c r="AH66" s="815"/>
      <c r="AI66" s="815"/>
      <c r="AJ66" s="855"/>
      <c r="AK66" s="733" t="s">
        <v>419</v>
      </c>
      <c r="AL66" s="728"/>
      <c r="AM66" s="728"/>
      <c r="AN66" s="728"/>
      <c r="AO66" s="729"/>
      <c r="AP66" s="733" t="s">
        <v>402</v>
      </c>
      <c r="AQ66" s="734"/>
      <c r="AR66" s="734"/>
      <c r="AS66" s="734"/>
      <c r="AT66" s="735"/>
      <c r="AU66" s="733" t="s">
        <v>420</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583</v>
      </c>
      <c r="C68" s="870"/>
      <c r="D68" s="870"/>
      <c r="E68" s="870"/>
      <c r="F68" s="870"/>
      <c r="G68" s="870"/>
      <c r="H68" s="870"/>
      <c r="I68" s="870"/>
      <c r="J68" s="870"/>
      <c r="K68" s="870"/>
      <c r="L68" s="870"/>
      <c r="M68" s="870"/>
      <c r="N68" s="870"/>
      <c r="O68" s="870"/>
      <c r="P68" s="871"/>
      <c r="Q68" s="872">
        <v>4286</v>
      </c>
      <c r="R68" s="866"/>
      <c r="S68" s="866"/>
      <c r="T68" s="866"/>
      <c r="U68" s="866"/>
      <c r="V68" s="866">
        <v>4270</v>
      </c>
      <c r="W68" s="866"/>
      <c r="X68" s="866"/>
      <c r="Y68" s="866"/>
      <c r="Z68" s="866"/>
      <c r="AA68" s="866">
        <v>16</v>
      </c>
      <c r="AB68" s="866"/>
      <c r="AC68" s="866"/>
      <c r="AD68" s="866"/>
      <c r="AE68" s="866"/>
      <c r="AF68" s="866">
        <v>16</v>
      </c>
      <c r="AG68" s="866"/>
      <c r="AH68" s="866"/>
      <c r="AI68" s="866"/>
      <c r="AJ68" s="866"/>
      <c r="AK68" s="866">
        <v>103</v>
      </c>
      <c r="AL68" s="866"/>
      <c r="AM68" s="866"/>
      <c r="AN68" s="866"/>
      <c r="AO68" s="866"/>
      <c r="AP68" s="866" t="s">
        <v>582</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584</v>
      </c>
      <c r="C69" s="874"/>
      <c r="D69" s="874"/>
      <c r="E69" s="874"/>
      <c r="F69" s="874"/>
      <c r="G69" s="874"/>
      <c r="H69" s="874"/>
      <c r="I69" s="874"/>
      <c r="J69" s="874"/>
      <c r="K69" s="874"/>
      <c r="L69" s="874"/>
      <c r="M69" s="874"/>
      <c r="N69" s="874"/>
      <c r="O69" s="874"/>
      <c r="P69" s="875"/>
      <c r="Q69" s="876">
        <v>398</v>
      </c>
      <c r="R69" s="830"/>
      <c r="S69" s="830"/>
      <c r="T69" s="830"/>
      <c r="U69" s="830"/>
      <c r="V69" s="830">
        <v>382</v>
      </c>
      <c r="W69" s="830"/>
      <c r="X69" s="830"/>
      <c r="Y69" s="830"/>
      <c r="Z69" s="830"/>
      <c r="AA69" s="830">
        <v>16</v>
      </c>
      <c r="AB69" s="830"/>
      <c r="AC69" s="830"/>
      <c r="AD69" s="830"/>
      <c r="AE69" s="830"/>
      <c r="AF69" s="830">
        <v>16</v>
      </c>
      <c r="AG69" s="830"/>
      <c r="AH69" s="830"/>
      <c r="AI69" s="830"/>
      <c r="AJ69" s="830"/>
      <c r="AK69" s="830" t="s">
        <v>582</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585</v>
      </c>
      <c r="C70" s="874"/>
      <c r="D70" s="874"/>
      <c r="E70" s="874"/>
      <c r="F70" s="874"/>
      <c r="G70" s="874"/>
      <c r="H70" s="874"/>
      <c r="I70" s="874"/>
      <c r="J70" s="874"/>
      <c r="K70" s="874"/>
      <c r="L70" s="874"/>
      <c r="M70" s="874"/>
      <c r="N70" s="874"/>
      <c r="O70" s="874"/>
      <c r="P70" s="875"/>
      <c r="Q70" s="876">
        <v>119</v>
      </c>
      <c r="R70" s="830"/>
      <c r="S70" s="830"/>
      <c r="T70" s="830"/>
      <c r="U70" s="830"/>
      <c r="V70" s="830">
        <v>113</v>
      </c>
      <c r="W70" s="830"/>
      <c r="X70" s="830"/>
      <c r="Y70" s="830"/>
      <c r="Z70" s="830"/>
      <c r="AA70" s="830">
        <v>7</v>
      </c>
      <c r="AB70" s="830"/>
      <c r="AC70" s="830"/>
      <c r="AD70" s="830"/>
      <c r="AE70" s="830"/>
      <c r="AF70" s="830">
        <v>7</v>
      </c>
      <c r="AG70" s="830"/>
      <c r="AH70" s="830"/>
      <c r="AI70" s="830"/>
      <c r="AJ70" s="830"/>
      <c r="AK70" s="830">
        <v>20</v>
      </c>
      <c r="AL70" s="830"/>
      <c r="AM70" s="830"/>
      <c r="AN70" s="830"/>
      <c r="AO70" s="830"/>
      <c r="AP70" s="830" t="s">
        <v>582</v>
      </c>
      <c r="AQ70" s="830"/>
      <c r="AR70" s="830"/>
      <c r="AS70" s="830"/>
      <c r="AT70" s="830"/>
      <c r="AU70" s="830" t="s">
        <v>582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586</v>
      </c>
      <c r="C71" s="874"/>
      <c r="D71" s="874"/>
      <c r="E71" s="874"/>
      <c r="F71" s="874"/>
      <c r="G71" s="874"/>
      <c r="H71" s="874"/>
      <c r="I71" s="874"/>
      <c r="J71" s="874"/>
      <c r="K71" s="874"/>
      <c r="L71" s="874"/>
      <c r="M71" s="874"/>
      <c r="N71" s="874"/>
      <c r="O71" s="874"/>
      <c r="P71" s="875"/>
      <c r="Q71" s="876">
        <v>401</v>
      </c>
      <c r="R71" s="830"/>
      <c r="S71" s="830"/>
      <c r="T71" s="830"/>
      <c r="U71" s="830"/>
      <c r="V71" s="830">
        <v>376</v>
      </c>
      <c r="W71" s="830"/>
      <c r="X71" s="830"/>
      <c r="Y71" s="830"/>
      <c r="Z71" s="830"/>
      <c r="AA71" s="830">
        <v>26</v>
      </c>
      <c r="AB71" s="830"/>
      <c r="AC71" s="830"/>
      <c r="AD71" s="830"/>
      <c r="AE71" s="830"/>
      <c r="AF71" s="830">
        <v>26</v>
      </c>
      <c r="AG71" s="830"/>
      <c r="AH71" s="830"/>
      <c r="AI71" s="830"/>
      <c r="AJ71" s="830"/>
      <c r="AK71" s="830">
        <v>239</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587</v>
      </c>
      <c r="C72" s="874"/>
      <c r="D72" s="874"/>
      <c r="E72" s="874"/>
      <c r="F72" s="874"/>
      <c r="G72" s="874"/>
      <c r="H72" s="874"/>
      <c r="I72" s="874"/>
      <c r="J72" s="874"/>
      <c r="K72" s="874"/>
      <c r="L72" s="874"/>
      <c r="M72" s="874"/>
      <c r="N72" s="874"/>
      <c r="O72" s="874"/>
      <c r="P72" s="875"/>
      <c r="Q72" s="876">
        <v>14719</v>
      </c>
      <c r="R72" s="830"/>
      <c r="S72" s="830"/>
      <c r="T72" s="830"/>
      <c r="U72" s="830"/>
      <c r="V72" s="830">
        <v>14004</v>
      </c>
      <c r="W72" s="830"/>
      <c r="X72" s="830"/>
      <c r="Y72" s="830"/>
      <c r="Z72" s="830"/>
      <c r="AA72" s="830">
        <v>716</v>
      </c>
      <c r="AB72" s="830"/>
      <c r="AC72" s="830"/>
      <c r="AD72" s="830"/>
      <c r="AE72" s="830"/>
      <c r="AF72" s="830">
        <v>707</v>
      </c>
      <c r="AG72" s="830"/>
      <c r="AH72" s="830"/>
      <c r="AI72" s="830"/>
      <c r="AJ72" s="830"/>
      <c r="AK72" s="830">
        <v>256</v>
      </c>
      <c r="AL72" s="830"/>
      <c r="AM72" s="830"/>
      <c r="AN72" s="830"/>
      <c r="AO72" s="830"/>
      <c r="AP72" s="830">
        <v>4831</v>
      </c>
      <c r="AQ72" s="830"/>
      <c r="AR72" s="830"/>
      <c r="AS72" s="830"/>
      <c r="AT72" s="830"/>
      <c r="AU72" s="830">
        <v>26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588</v>
      </c>
      <c r="C73" s="874"/>
      <c r="D73" s="874"/>
      <c r="E73" s="874"/>
      <c r="F73" s="874"/>
      <c r="G73" s="874"/>
      <c r="H73" s="874"/>
      <c r="I73" s="874"/>
      <c r="J73" s="874"/>
      <c r="K73" s="874"/>
      <c r="L73" s="874"/>
      <c r="M73" s="874"/>
      <c r="N73" s="874"/>
      <c r="O73" s="874"/>
      <c r="P73" s="875"/>
      <c r="Q73" s="876">
        <v>2467</v>
      </c>
      <c r="R73" s="830"/>
      <c r="S73" s="830"/>
      <c r="T73" s="830"/>
      <c r="U73" s="830"/>
      <c r="V73" s="830">
        <v>2401</v>
      </c>
      <c r="W73" s="830"/>
      <c r="X73" s="830"/>
      <c r="Y73" s="830"/>
      <c r="Z73" s="830"/>
      <c r="AA73" s="830">
        <v>66</v>
      </c>
      <c r="AB73" s="830"/>
      <c r="AC73" s="830"/>
      <c r="AD73" s="830"/>
      <c r="AE73" s="830"/>
      <c r="AF73" s="830">
        <v>66</v>
      </c>
      <c r="AG73" s="830"/>
      <c r="AH73" s="830"/>
      <c r="AI73" s="830"/>
      <c r="AJ73" s="830"/>
      <c r="AK73" s="830" t="s">
        <v>582</v>
      </c>
      <c r="AL73" s="830"/>
      <c r="AM73" s="830"/>
      <c r="AN73" s="830"/>
      <c r="AO73" s="830"/>
      <c r="AP73" s="830" t="s">
        <v>582</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589</v>
      </c>
      <c r="C74" s="874"/>
      <c r="D74" s="874"/>
      <c r="E74" s="874"/>
      <c r="F74" s="874"/>
      <c r="G74" s="874"/>
      <c r="H74" s="874"/>
      <c r="I74" s="874"/>
      <c r="J74" s="874"/>
      <c r="K74" s="874"/>
      <c r="L74" s="874"/>
      <c r="M74" s="874"/>
      <c r="N74" s="874"/>
      <c r="O74" s="874"/>
      <c r="P74" s="875"/>
      <c r="Q74" s="876">
        <v>11633</v>
      </c>
      <c r="R74" s="830"/>
      <c r="S74" s="830"/>
      <c r="T74" s="830"/>
      <c r="U74" s="830"/>
      <c r="V74" s="830">
        <v>10968</v>
      </c>
      <c r="W74" s="830"/>
      <c r="X74" s="830"/>
      <c r="Y74" s="830"/>
      <c r="Z74" s="830"/>
      <c r="AA74" s="830">
        <v>665</v>
      </c>
      <c r="AB74" s="830"/>
      <c r="AC74" s="830"/>
      <c r="AD74" s="830"/>
      <c r="AE74" s="830"/>
      <c r="AF74" s="830">
        <v>4005</v>
      </c>
      <c r="AG74" s="830"/>
      <c r="AH74" s="830"/>
      <c r="AI74" s="830"/>
      <c r="AJ74" s="830"/>
      <c r="AK74" s="830">
        <v>943</v>
      </c>
      <c r="AL74" s="830"/>
      <c r="AM74" s="830"/>
      <c r="AN74" s="830"/>
      <c r="AO74" s="830"/>
      <c r="AP74" s="830">
        <v>4264</v>
      </c>
      <c r="AQ74" s="830"/>
      <c r="AR74" s="830"/>
      <c r="AS74" s="830"/>
      <c r="AT74" s="830"/>
      <c r="AU74" s="830">
        <v>140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310</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310</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310</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326001</v>
      </c>
      <c r="AB110" s="900"/>
      <c r="AC110" s="900"/>
      <c r="AD110" s="900"/>
      <c r="AE110" s="901"/>
      <c r="AF110" s="902">
        <v>348449</v>
      </c>
      <c r="AG110" s="900"/>
      <c r="AH110" s="900"/>
      <c r="AI110" s="900"/>
      <c r="AJ110" s="901"/>
      <c r="AK110" s="902">
        <v>352101</v>
      </c>
      <c r="AL110" s="900"/>
      <c r="AM110" s="900"/>
      <c r="AN110" s="900"/>
      <c r="AO110" s="901"/>
      <c r="AP110" s="903">
        <v>27.3</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3538963</v>
      </c>
      <c r="BR110" s="931"/>
      <c r="BS110" s="931"/>
      <c r="BT110" s="931"/>
      <c r="BU110" s="931"/>
      <c r="BV110" s="931">
        <v>3462747</v>
      </c>
      <c r="BW110" s="931"/>
      <c r="BX110" s="931"/>
      <c r="BY110" s="931"/>
      <c r="BZ110" s="931"/>
      <c r="CA110" s="931">
        <v>3409399</v>
      </c>
      <c r="CB110" s="931"/>
      <c r="CC110" s="931"/>
      <c r="CD110" s="931"/>
      <c r="CE110" s="931"/>
      <c r="CF110" s="944">
        <v>264.3</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439</v>
      </c>
      <c r="DR110" s="931"/>
      <c r="DS110" s="931"/>
      <c r="DT110" s="931"/>
      <c r="DU110" s="931"/>
      <c r="DV110" s="932" t="s">
        <v>394</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394</v>
      </c>
      <c r="AB111" s="938"/>
      <c r="AC111" s="938"/>
      <c r="AD111" s="938"/>
      <c r="AE111" s="939"/>
      <c r="AF111" s="940" t="s">
        <v>394</v>
      </c>
      <c r="AG111" s="938"/>
      <c r="AH111" s="938"/>
      <c r="AI111" s="938"/>
      <c r="AJ111" s="939"/>
      <c r="AK111" s="940" t="s">
        <v>394</v>
      </c>
      <c r="AL111" s="938"/>
      <c r="AM111" s="938"/>
      <c r="AN111" s="938"/>
      <c r="AO111" s="939"/>
      <c r="AP111" s="941" t="s">
        <v>394</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394</v>
      </c>
      <c r="BW111" s="926"/>
      <c r="BX111" s="926"/>
      <c r="BY111" s="926"/>
      <c r="BZ111" s="926"/>
      <c r="CA111" s="926" t="s">
        <v>439</v>
      </c>
      <c r="CB111" s="926"/>
      <c r="CC111" s="926"/>
      <c r="CD111" s="926"/>
      <c r="CE111" s="926"/>
      <c r="CF111" s="920" t="s">
        <v>394</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394</v>
      </c>
      <c r="DH111" s="926"/>
      <c r="DI111" s="926"/>
      <c r="DJ111" s="926"/>
      <c r="DK111" s="926"/>
      <c r="DL111" s="926" t="s">
        <v>439</v>
      </c>
      <c r="DM111" s="926"/>
      <c r="DN111" s="926"/>
      <c r="DO111" s="926"/>
      <c r="DP111" s="926"/>
      <c r="DQ111" s="926" t="s">
        <v>394</v>
      </c>
      <c r="DR111" s="926"/>
      <c r="DS111" s="926"/>
      <c r="DT111" s="926"/>
      <c r="DU111" s="926"/>
      <c r="DV111" s="927" t="s">
        <v>439</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394</v>
      </c>
      <c r="AB112" s="959"/>
      <c r="AC112" s="959"/>
      <c r="AD112" s="959"/>
      <c r="AE112" s="960"/>
      <c r="AF112" s="961" t="s">
        <v>394</v>
      </c>
      <c r="AG112" s="959"/>
      <c r="AH112" s="959"/>
      <c r="AI112" s="959"/>
      <c r="AJ112" s="960"/>
      <c r="AK112" s="961" t="s">
        <v>394</v>
      </c>
      <c r="AL112" s="959"/>
      <c r="AM112" s="959"/>
      <c r="AN112" s="959"/>
      <c r="AO112" s="960"/>
      <c r="AP112" s="962" t="s">
        <v>394</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647440</v>
      </c>
      <c r="BR112" s="926"/>
      <c r="BS112" s="926"/>
      <c r="BT112" s="926"/>
      <c r="BU112" s="926"/>
      <c r="BV112" s="926">
        <v>651413</v>
      </c>
      <c r="BW112" s="926"/>
      <c r="BX112" s="926"/>
      <c r="BY112" s="926"/>
      <c r="BZ112" s="926"/>
      <c r="CA112" s="926">
        <v>598650</v>
      </c>
      <c r="CB112" s="926"/>
      <c r="CC112" s="926"/>
      <c r="CD112" s="926"/>
      <c r="CE112" s="926"/>
      <c r="CF112" s="920">
        <v>46.4</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439</v>
      </c>
      <c r="DM112" s="926"/>
      <c r="DN112" s="926"/>
      <c r="DO112" s="926"/>
      <c r="DP112" s="926"/>
      <c r="DQ112" s="926" t="s">
        <v>447</v>
      </c>
      <c r="DR112" s="926"/>
      <c r="DS112" s="926"/>
      <c r="DT112" s="926"/>
      <c r="DU112" s="926"/>
      <c r="DV112" s="927" t="s">
        <v>447</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62545</v>
      </c>
      <c r="AB113" s="938"/>
      <c r="AC113" s="938"/>
      <c r="AD113" s="938"/>
      <c r="AE113" s="939"/>
      <c r="AF113" s="940">
        <v>58756</v>
      </c>
      <c r="AG113" s="938"/>
      <c r="AH113" s="938"/>
      <c r="AI113" s="938"/>
      <c r="AJ113" s="939"/>
      <c r="AK113" s="940">
        <v>55718</v>
      </c>
      <c r="AL113" s="938"/>
      <c r="AM113" s="938"/>
      <c r="AN113" s="938"/>
      <c r="AO113" s="939"/>
      <c r="AP113" s="941">
        <v>4.3</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206476</v>
      </c>
      <c r="BR113" s="926"/>
      <c r="BS113" s="926"/>
      <c r="BT113" s="926"/>
      <c r="BU113" s="926"/>
      <c r="BV113" s="926">
        <v>170972</v>
      </c>
      <c r="BW113" s="926"/>
      <c r="BX113" s="926"/>
      <c r="BY113" s="926"/>
      <c r="BZ113" s="926"/>
      <c r="CA113" s="926">
        <v>165893</v>
      </c>
      <c r="CB113" s="926"/>
      <c r="CC113" s="926"/>
      <c r="CD113" s="926"/>
      <c r="CE113" s="926"/>
      <c r="CF113" s="920">
        <v>12.9</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394</v>
      </c>
      <c r="DM113" s="959"/>
      <c r="DN113" s="959"/>
      <c r="DO113" s="959"/>
      <c r="DP113" s="960"/>
      <c r="DQ113" s="961" t="s">
        <v>447</v>
      </c>
      <c r="DR113" s="959"/>
      <c r="DS113" s="959"/>
      <c r="DT113" s="959"/>
      <c r="DU113" s="960"/>
      <c r="DV113" s="962" t="s">
        <v>447</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30755</v>
      </c>
      <c r="AB114" s="959"/>
      <c r="AC114" s="959"/>
      <c r="AD114" s="959"/>
      <c r="AE114" s="960"/>
      <c r="AF114" s="961">
        <v>20726</v>
      </c>
      <c r="AG114" s="959"/>
      <c r="AH114" s="959"/>
      <c r="AI114" s="959"/>
      <c r="AJ114" s="960"/>
      <c r="AK114" s="961">
        <v>13846</v>
      </c>
      <c r="AL114" s="959"/>
      <c r="AM114" s="959"/>
      <c r="AN114" s="959"/>
      <c r="AO114" s="960"/>
      <c r="AP114" s="962">
        <v>1.1000000000000001</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344110</v>
      </c>
      <c r="BR114" s="926"/>
      <c r="BS114" s="926"/>
      <c r="BT114" s="926"/>
      <c r="BU114" s="926"/>
      <c r="BV114" s="926">
        <v>414131</v>
      </c>
      <c r="BW114" s="926"/>
      <c r="BX114" s="926"/>
      <c r="BY114" s="926"/>
      <c r="BZ114" s="926"/>
      <c r="CA114" s="926">
        <v>322100</v>
      </c>
      <c r="CB114" s="926"/>
      <c r="CC114" s="926"/>
      <c r="CD114" s="926"/>
      <c r="CE114" s="926"/>
      <c r="CF114" s="920">
        <v>25</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439</v>
      </c>
      <c r="DM114" s="959"/>
      <c r="DN114" s="959"/>
      <c r="DO114" s="959"/>
      <c r="DP114" s="960"/>
      <c r="DQ114" s="961" t="s">
        <v>439</v>
      </c>
      <c r="DR114" s="959"/>
      <c r="DS114" s="959"/>
      <c r="DT114" s="959"/>
      <c r="DU114" s="960"/>
      <c r="DV114" s="962" t="s">
        <v>447</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447</v>
      </c>
      <c r="AB115" s="938"/>
      <c r="AC115" s="938"/>
      <c r="AD115" s="938"/>
      <c r="AE115" s="939"/>
      <c r="AF115" s="940" t="s">
        <v>394</v>
      </c>
      <c r="AG115" s="938"/>
      <c r="AH115" s="938"/>
      <c r="AI115" s="938"/>
      <c r="AJ115" s="939"/>
      <c r="AK115" s="940" t="s">
        <v>394</v>
      </c>
      <c r="AL115" s="938"/>
      <c r="AM115" s="938"/>
      <c r="AN115" s="938"/>
      <c r="AO115" s="939"/>
      <c r="AP115" s="941" t="s">
        <v>447</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394</v>
      </c>
      <c r="BW115" s="926"/>
      <c r="BX115" s="926"/>
      <c r="BY115" s="926"/>
      <c r="BZ115" s="926"/>
      <c r="CA115" s="926" t="s">
        <v>447</v>
      </c>
      <c r="CB115" s="926"/>
      <c r="CC115" s="926"/>
      <c r="CD115" s="926"/>
      <c r="CE115" s="926"/>
      <c r="CF115" s="920" t="s">
        <v>447</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439</v>
      </c>
      <c r="DM115" s="959"/>
      <c r="DN115" s="959"/>
      <c r="DO115" s="959"/>
      <c r="DP115" s="960"/>
      <c r="DQ115" s="961" t="s">
        <v>439</v>
      </c>
      <c r="DR115" s="959"/>
      <c r="DS115" s="959"/>
      <c r="DT115" s="959"/>
      <c r="DU115" s="960"/>
      <c r="DV115" s="962" t="s">
        <v>439</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117</v>
      </c>
      <c r="AB116" s="959"/>
      <c r="AC116" s="959"/>
      <c r="AD116" s="959"/>
      <c r="AE116" s="960"/>
      <c r="AF116" s="961">
        <v>38</v>
      </c>
      <c r="AG116" s="959"/>
      <c r="AH116" s="959"/>
      <c r="AI116" s="959"/>
      <c r="AJ116" s="960"/>
      <c r="AK116" s="961">
        <v>83</v>
      </c>
      <c r="AL116" s="959"/>
      <c r="AM116" s="959"/>
      <c r="AN116" s="959"/>
      <c r="AO116" s="960"/>
      <c r="AP116" s="962">
        <v>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447</v>
      </c>
      <c r="CB116" s="926"/>
      <c r="CC116" s="926"/>
      <c r="CD116" s="926"/>
      <c r="CE116" s="926"/>
      <c r="CF116" s="920" t="s">
        <v>394</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447</v>
      </c>
      <c r="DM116" s="959"/>
      <c r="DN116" s="959"/>
      <c r="DO116" s="959"/>
      <c r="DP116" s="960"/>
      <c r="DQ116" s="961" t="s">
        <v>439</v>
      </c>
      <c r="DR116" s="959"/>
      <c r="DS116" s="959"/>
      <c r="DT116" s="959"/>
      <c r="DU116" s="960"/>
      <c r="DV116" s="962" t="s">
        <v>447</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419418</v>
      </c>
      <c r="AB117" s="979"/>
      <c r="AC117" s="979"/>
      <c r="AD117" s="979"/>
      <c r="AE117" s="980"/>
      <c r="AF117" s="981">
        <v>427969</v>
      </c>
      <c r="AG117" s="979"/>
      <c r="AH117" s="979"/>
      <c r="AI117" s="979"/>
      <c r="AJ117" s="980"/>
      <c r="AK117" s="981">
        <v>421748</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394</v>
      </c>
      <c r="BR117" s="926"/>
      <c r="BS117" s="926"/>
      <c r="BT117" s="926"/>
      <c r="BU117" s="926"/>
      <c r="BV117" s="926" t="s">
        <v>394</v>
      </c>
      <c r="BW117" s="926"/>
      <c r="BX117" s="926"/>
      <c r="BY117" s="926"/>
      <c r="BZ117" s="926"/>
      <c r="CA117" s="926" t="s">
        <v>394</v>
      </c>
      <c r="CB117" s="926"/>
      <c r="CC117" s="926"/>
      <c r="CD117" s="926"/>
      <c r="CE117" s="926"/>
      <c r="CF117" s="920" t="s">
        <v>394</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394</v>
      </c>
      <c r="DH117" s="959"/>
      <c r="DI117" s="959"/>
      <c r="DJ117" s="959"/>
      <c r="DK117" s="960"/>
      <c r="DL117" s="961" t="s">
        <v>394</v>
      </c>
      <c r="DM117" s="959"/>
      <c r="DN117" s="959"/>
      <c r="DO117" s="959"/>
      <c r="DP117" s="960"/>
      <c r="DQ117" s="961" t="s">
        <v>394</v>
      </c>
      <c r="DR117" s="959"/>
      <c r="DS117" s="959"/>
      <c r="DT117" s="959"/>
      <c r="DU117" s="960"/>
      <c r="DV117" s="962" t="s">
        <v>394</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310</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464</v>
      </c>
      <c r="BR118" s="1000"/>
      <c r="BS118" s="1000"/>
      <c r="BT118" s="1000"/>
      <c r="BU118" s="1000"/>
      <c r="BV118" s="1000" t="s">
        <v>394</v>
      </c>
      <c r="BW118" s="1000"/>
      <c r="BX118" s="1000"/>
      <c r="BY118" s="1000"/>
      <c r="BZ118" s="1000"/>
      <c r="CA118" s="1000" t="s">
        <v>394</v>
      </c>
      <c r="CB118" s="1000"/>
      <c r="CC118" s="1000"/>
      <c r="CD118" s="1000"/>
      <c r="CE118" s="1000"/>
      <c r="CF118" s="920" t="s">
        <v>394</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466</v>
      </c>
      <c r="DH118" s="959"/>
      <c r="DI118" s="959"/>
      <c r="DJ118" s="959"/>
      <c r="DK118" s="960"/>
      <c r="DL118" s="961" t="s">
        <v>394</v>
      </c>
      <c r="DM118" s="959"/>
      <c r="DN118" s="959"/>
      <c r="DO118" s="959"/>
      <c r="DP118" s="960"/>
      <c r="DQ118" s="961" t="s">
        <v>394</v>
      </c>
      <c r="DR118" s="959"/>
      <c r="DS118" s="959"/>
      <c r="DT118" s="959"/>
      <c r="DU118" s="960"/>
      <c r="DV118" s="962" t="s">
        <v>394</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394</v>
      </c>
      <c r="AB119" s="900"/>
      <c r="AC119" s="900"/>
      <c r="AD119" s="900"/>
      <c r="AE119" s="901"/>
      <c r="AF119" s="902" t="s">
        <v>466</v>
      </c>
      <c r="AG119" s="900"/>
      <c r="AH119" s="900"/>
      <c r="AI119" s="900"/>
      <c r="AJ119" s="901"/>
      <c r="AK119" s="902" t="s">
        <v>394</v>
      </c>
      <c r="AL119" s="900"/>
      <c r="AM119" s="900"/>
      <c r="AN119" s="900"/>
      <c r="AO119" s="901"/>
      <c r="AP119" s="903" t="s">
        <v>394</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4736989</v>
      </c>
      <c r="BR119" s="1000"/>
      <c r="BS119" s="1000"/>
      <c r="BT119" s="1000"/>
      <c r="BU119" s="1000"/>
      <c r="BV119" s="1000">
        <v>4699263</v>
      </c>
      <c r="BW119" s="1000"/>
      <c r="BX119" s="1000"/>
      <c r="BY119" s="1000"/>
      <c r="BZ119" s="1000"/>
      <c r="CA119" s="1000">
        <v>4496042</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394</v>
      </c>
      <c r="DH119" s="986"/>
      <c r="DI119" s="986"/>
      <c r="DJ119" s="986"/>
      <c r="DK119" s="987"/>
      <c r="DL119" s="985" t="s">
        <v>394</v>
      </c>
      <c r="DM119" s="986"/>
      <c r="DN119" s="986"/>
      <c r="DO119" s="986"/>
      <c r="DP119" s="987"/>
      <c r="DQ119" s="985" t="s">
        <v>394</v>
      </c>
      <c r="DR119" s="986"/>
      <c r="DS119" s="986"/>
      <c r="DT119" s="986"/>
      <c r="DU119" s="987"/>
      <c r="DV119" s="988" t="s">
        <v>394</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469</v>
      </c>
      <c r="AB120" s="959"/>
      <c r="AC120" s="959"/>
      <c r="AD120" s="959"/>
      <c r="AE120" s="960"/>
      <c r="AF120" s="961" t="s">
        <v>464</v>
      </c>
      <c r="AG120" s="959"/>
      <c r="AH120" s="959"/>
      <c r="AI120" s="959"/>
      <c r="AJ120" s="960"/>
      <c r="AK120" s="961" t="s">
        <v>394</v>
      </c>
      <c r="AL120" s="959"/>
      <c r="AM120" s="959"/>
      <c r="AN120" s="959"/>
      <c r="AO120" s="960"/>
      <c r="AP120" s="962" t="s">
        <v>394</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2241861</v>
      </c>
      <c r="BR120" s="931"/>
      <c r="BS120" s="931"/>
      <c r="BT120" s="931"/>
      <c r="BU120" s="931"/>
      <c r="BV120" s="931">
        <v>2547893</v>
      </c>
      <c r="BW120" s="931"/>
      <c r="BX120" s="931"/>
      <c r="BY120" s="931"/>
      <c r="BZ120" s="931"/>
      <c r="CA120" s="931">
        <v>2773602</v>
      </c>
      <c r="CB120" s="931"/>
      <c r="CC120" s="931"/>
      <c r="CD120" s="931"/>
      <c r="CE120" s="931"/>
      <c r="CF120" s="944">
        <v>215</v>
      </c>
      <c r="CG120" s="945"/>
      <c r="CH120" s="945"/>
      <c r="CI120" s="945"/>
      <c r="CJ120" s="945"/>
      <c r="CK120" s="1006" t="s">
        <v>472</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344816</v>
      </c>
      <c r="DH120" s="931"/>
      <c r="DI120" s="931"/>
      <c r="DJ120" s="931"/>
      <c r="DK120" s="931"/>
      <c r="DL120" s="931">
        <v>337580</v>
      </c>
      <c r="DM120" s="931"/>
      <c r="DN120" s="931"/>
      <c r="DO120" s="931"/>
      <c r="DP120" s="931"/>
      <c r="DQ120" s="931">
        <v>309903</v>
      </c>
      <c r="DR120" s="931"/>
      <c r="DS120" s="931"/>
      <c r="DT120" s="931"/>
      <c r="DU120" s="931"/>
      <c r="DV120" s="932">
        <v>24</v>
      </c>
      <c r="DW120" s="932"/>
      <c r="DX120" s="932"/>
      <c r="DY120" s="932"/>
      <c r="DZ120" s="933"/>
    </row>
    <row r="121" spans="1:130" s="230" customFormat="1" ht="26.25" customHeight="1" x14ac:dyDescent="0.15">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394</v>
      </c>
      <c r="AB121" s="959"/>
      <c r="AC121" s="959"/>
      <c r="AD121" s="959"/>
      <c r="AE121" s="960"/>
      <c r="AF121" s="961" t="s">
        <v>469</v>
      </c>
      <c r="AG121" s="959"/>
      <c r="AH121" s="959"/>
      <c r="AI121" s="959"/>
      <c r="AJ121" s="960"/>
      <c r="AK121" s="961" t="s">
        <v>394</v>
      </c>
      <c r="AL121" s="959"/>
      <c r="AM121" s="959"/>
      <c r="AN121" s="959"/>
      <c r="AO121" s="960"/>
      <c r="AP121" s="962" t="s">
        <v>394</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54943</v>
      </c>
      <c r="BR121" s="926"/>
      <c r="BS121" s="926"/>
      <c r="BT121" s="926"/>
      <c r="BU121" s="926"/>
      <c r="BV121" s="926">
        <v>50936</v>
      </c>
      <c r="BW121" s="926"/>
      <c r="BX121" s="926"/>
      <c r="BY121" s="926"/>
      <c r="BZ121" s="926"/>
      <c r="CA121" s="926">
        <v>48423</v>
      </c>
      <c r="CB121" s="926"/>
      <c r="CC121" s="926"/>
      <c r="CD121" s="926"/>
      <c r="CE121" s="926"/>
      <c r="CF121" s="920">
        <v>3.8</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302624</v>
      </c>
      <c r="DH121" s="926"/>
      <c r="DI121" s="926"/>
      <c r="DJ121" s="926"/>
      <c r="DK121" s="926"/>
      <c r="DL121" s="926">
        <v>313833</v>
      </c>
      <c r="DM121" s="926"/>
      <c r="DN121" s="926"/>
      <c r="DO121" s="926"/>
      <c r="DP121" s="926"/>
      <c r="DQ121" s="926">
        <v>288747</v>
      </c>
      <c r="DR121" s="926"/>
      <c r="DS121" s="926"/>
      <c r="DT121" s="926"/>
      <c r="DU121" s="926"/>
      <c r="DV121" s="927">
        <v>22.4</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394</v>
      </c>
      <c r="AB122" s="959"/>
      <c r="AC122" s="959"/>
      <c r="AD122" s="959"/>
      <c r="AE122" s="960"/>
      <c r="AF122" s="961" t="s">
        <v>394</v>
      </c>
      <c r="AG122" s="959"/>
      <c r="AH122" s="959"/>
      <c r="AI122" s="959"/>
      <c r="AJ122" s="960"/>
      <c r="AK122" s="961" t="s">
        <v>394</v>
      </c>
      <c r="AL122" s="959"/>
      <c r="AM122" s="959"/>
      <c r="AN122" s="959"/>
      <c r="AO122" s="960"/>
      <c r="AP122" s="962" t="s">
        <v>394</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2774911</v>
      </c>
      <c r="BR122" s="1000"/>
      <c r="BS122" s="1000"/>
      <c r="BT122" s="1000"/>
      <c r="BU122" s="1000"/>
      <c r="BV122" s="1000">
        <v>2721620</v>
      </c>
      <c r="BW122" s="1000"/>
      <c r="BX122" s="1000"/>
      <c r="BY122" s="1000"/>
      <c r="BZ122" s="1000"/>
      <c r="CA122" s="1000">
        <v>2783391</v>
      </c>
      <c r="CB122" s="1000"/>
      <c r="CC122" s="1000"/>
      <c r="CD122" s="1000"/>
      <c r="CE122" s="1000"/>
      <c r="CF122" s="1017">
        <v>215.7</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394</v>
      </c>
      <c r="AB123" s="959"/>
      <c r="AC123" s="959"/>
      <c r="AD123" s="959"/>
      <c r="AE123" s="960"/>
      <c r="AF123" s="961" t="s">
        <v>464</v>
      </c>
      <c r="AG123" s="959"/>
      <c r="AH123" s="959"/>
      <c r="AI123" s="959"/>
      <c r="AJ123" s="960"/>
      <c r="AK123" s="961" t="s">
        <v>394</v>
      </c>
      <c r="AL123" s="959"/>
      <c r="AM123" s="959"/>
      <c r="AN123" s="959"/>
      <c r="AO123" s="960"/>
      <c r="AP123" s="962" t="s">
        <v>394</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5071715</v>
      </c>
      <c r="BR123" s="1064"/>
      <c r="BS123" s="1064"/>
      <c r="BT123" s="1064"/>
      <c r="BU123" s="1064"/>
      <c r="BV123" s="1064">
        <v>5320449</v>
      </c>
      <c r="BW123" s="1064"/>
      <c r="BX123" s="1064"/>
      <c r="BY123" s="1064"/>
      <c r="BZ123" s="1064"/>
      <c r="CA123" s="1064">
        <v>5605416</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394</v>
      </c>
      <c r="AB124" s="959"/>
      <c r="AC124" s="959"/>
      <c r="AD124" s="959"/>
      <c r="AE124" s="960"/>
      <c r="AF124" s="961" t="s">
        <v>394</v>
      </c>
      <c r="AG124" s="959"/>
      <c r="AH124" s="959"/>
      <c r="AI124" s="959"/>
      <c r="AJ124" s="960"/>
      <c r="AK124" s="961" t="s">
        <v>394</v>
      </c>
      <c r="AL124" s="959"/>
      <c r="AM124" s="959"/>
      <c r="AN124" s="959"/>
      <c r="AO124" s="960"/>
      <c r="AP124" s="962" t="s">
        <v>394</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394</v>
      </c>
      <c r="BR124" s="1027"/>
      <c r="BS124" s="1027"/>
      <c r="BT124" s="1027"/>
      <c r="BU124" s="1027"/>
      <c r="BV124" s="1027" t="s">
        <v>394</v>
      </c>
      <c r="BW124" s="1027"/>
      <c r="BX124" s="1027"/>
      <c r="BY124" s="1027"/>
      <c r="BZ124" s="1027"/>
      <c r="CA124" s="1027" t="s">
        <v>469</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394</v>
      </c>
      <c r="DH124" s="986"/>
      <c r="DI124" s="986"/>
      <c r="DJ124" s="986"/>
      <c r="DK124" s="987"/>
      <c r="DL124" s="985" t="s">
        <v>394</v>
      </c>
      <c r="DM124" s="986"/>
      <c r="DN124" s="986"/>
      <c r="DO124" s="986"/>
      <c r="DP124" s="987"/>
      <c r="DQ124" s="985" t="s">
        <v>394</v>
      </c>
      <c r="DR124" s="986"/>
      <c r="DS124" s="986"/>
      <c r="DT124" s="986"/>
      <c r="DU124" s="987"/>
      <c r="DV124" s="988" t="s">
        <v>394</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469</v>
      </c>
      <c r="AB125" s="959"/>
      <c r="AC125" s="959"/>
      <c r="AD125" s="959"/>
      <c r="AE125" s="960"/>
      <c r="AF125" s="961" t="s">
        <v>394</v>
      </c>
      <c r="AG125" s="959"/>
      <c r="AH125" s="959"/>
      <c r="AI125" s="959"/>
      <c r="AJ125" s="960"/>
      <c r="AK125" s="961" t="s">
        <v>394</v>
      </c>
      <c r="AL125" s="959"/>
      <c r="AM125" s="959"/>
      <c r="AN125" s="959"/>
      <c r="AO125" s="960"/>
      <c r="AP125" s="962" t="s">
        <v>394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464</v>
      </c>
      <c r="DH125" s="931"/>
      <c r="DI125" s="931"/>
      <c r="DJ125" s="931"/>
      <c r="DK125" s="931"/>
      <c r="DL125" s="931" t="s">
        <v>469</v>
      </c>
      <c r="DM125" s="931"/>
      <c r="DN125" s="931"/>
      <c r="DO125" s="931"/>
      <c r="DP125" s="931"/>
      <c r="DQ125" s="931" t="s">
        <v>394</v>
      </c>
      <c r="DR125" s="931"/>
      <c r="DS125" s="931"/>
      <c r="DT125" s="931"/>
      <c r="DU125" s="931"/>
      <c r="DV125" s="932" t="s">
        <v>394</v>
      </c>
      <c r="DW125" s="932"/>
      <c r="DX125" s="932"/>
      <c r="DY125" s="932"/>
      <c r="DZ125" s="933"/>
    </row>
    <row r="126" spans="1:130" s="230" customFormat="1" ht="26.25" customHeight="1" thickBot="1" x14ac:dyDescent="0.2">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394</v>
      </c>
      <c r="AB126" s="959"/>
      <c r="AC126" s="959"/>
      <c r="AD126" s="959"/>
      <c r="AE126" s="960"/>
      <c r="AF126" s="961" t="s">
        <v>394</v>
      </c>
      <c r="AG126" s="959"/>
      <c r="AH126" s="959"/>
      <c r="AI126" s="959"/>
      <c r="AJ126" s="960"/>
      <c r="AK126" s="961" t="s">
        <v>394</v>
      </c>
      <c r="AL126" s="959"/>
      <c r="AM126" s="959"/>
      <c r="AN126" s="959"/>
      <c r="AO126" s="960"/>
      <c r="AP126" s="962" t="s">
        <v>394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394</v>
      </c>
      <c r="DH126" s="926"/>
      <c r="DI126" s="926"/>
      <c r="DJ126" s="926"/>
      <c r="DK126" s="926"/>
      <c r="DL126" s="926" t="s">
        <v>394</v>
      </c>
      <c r="DM126" s="926"/>
      <c r="DN126" s="926"/>
      <c r="DO126" s="926"/>
      <c r="DP126" s="926"/>
      <c r="DQ126" s="926" t="s">
        <v>394</v>
      </c>
      <c r="DR126" s="926"/>
      <c r="DS126" s="926"/>
      <c r="DT126" s="926"/>
      <c r="DU126" s="926"/>
      <c r="DV126" s="927" t="s">
        <v>394</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394</v>
      </c>
      <c r="AB127" s="959"/>
      <c r="AC127" s="959"/>
      <c r="AD127" s="959"/>
      <c r="AE127" s="960"/>
      <c r="AF127" s="961" t="s">
        <v>394</v>
      </c>
      <c r="AG127" s="959"/>
      <c r="AH127" s="959"/>
      <c r="AI127" s="959"/>
      <c r="AJ127" s="960"/>
      <c r="AK127" s="961" t="s">
        <v>394</v>
      </c>
      <c r="AL127" s="959"/>
      <c r="AM127" s="959"/>
      <c r="AN127" s="959"/>
      <c r="AO127" s="960"/>
      <c r="AP127" s="962" t="s">
        <v>394</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394</v>
      </c>
      <c r="DH127" s="926"/>
      <c r="DI127" s="926"/>
      <c r="DJ127" s="926"/>
      <c r="DK127" s="926"/>
      <c r="DL127" s="926" t="s">
        <v>394</v>
      </c>
      <c r="DM127" s="926"/>
      <c r="DN127" s="926"/>
      <c r="DO127" s="926"/>
      <c r="DP127" s="926"/>
      <c r="DQ127" s="926" t="s">
        <v>394</v>
      </c>
      <c r="DR127" s="926"/>
      <c r="DS127" s="926"/>
      <c r="DT127" s="926"/>
      <c r="DU127" s="926"/>
      <c r="DV127" s="927" t="s">
        <v>394</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18162</v>
      </c>
      <c r="AB128" s="1046"/>
      <c r="AC128" s="1046"/>
      <c r="AD128" s="1046"/>
      <c r="AE128" s="1047"/>
      <c r="AF128" s="1048">
        <v>14644</v>
      </c>
      <c r="AG128" s="1046"/>
      <c r="AH128" s="1046"/>
      <c r="AI128" s="1046"/>
      <c r="AJ128" s="1047"/>
      <c r="AK128" s="1048">
        <v>10816</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394</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464</v>
      </c>
      <c r="DH128" s="1038"/>
      <c r="DI128" s="1038"/>
      <c r="DJ128" s="1038"/>
      <c r="DK128" s="1038"/>
      <c r="DL128" s="1038" t="s">
        <v>493</v>
      </c>
      <c r="DM128" s="1038"/>
      <c r="DN128" s="1038"/>
      <c r="DO128" s="1038"/>
      <c r="DP128" s="1038"/>
      <c r="DQ128" s="1038" t="s">
        <v>394</v>
      </c>
      <c r="DR128" s="1038"/>
      <c r="DS128" s="1038"/>
      <c r="DT128" s="1038"/>
      <c r="DU128" s="1038"/>
      <c r="DV128" s="1039" t="s">
        <v>394</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1447824</v>
      </c>
      <c r="AB129" s="959"/>
      <c r="AC129" s="959"/>
      <c r="AD129" s="959"/>
      <c r="AE129" s="960"/>
      <c r="AF129" s="961">
        <v>1610056</v>
      </c>
      <c r="AG129" s="959"/>
      <c r="AH129" s="959"/>
      <c r="AI129" s="959"/>
      <c r="AJ129" s="960"/>
      <c r="AK129" s="961">
        <v>1562303</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394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273155</v>
      </c>
      <c r="AB130" s="959"/>
      <c r="AC130" s="959"/>
      <c r="AD130" s="959"/>
      <c r="AE130" s="960"/>
      <c r="AF130" s="961">
        <v>270542</v>
      </c>
      <c r="AG130" s="959"/>
      <c r="AH130" s="959"/>
      <c r="AI130" s="959"/>
      <c r="AJ130" s="960"/>
      <c r="AK130" s="961">
        <v>272153</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1174669</v>
      </c>
      <c r="AB131" s="986"/>
      <c r="AC131" s="986"/>
      <c r="AD131" s="986"/>
      <c r="AE131" s="987"/>
      <c r="AF131" s="985">
        <v>1339514</v>
      </c>
      <c r="AG131" s="986"/>
      <c r="AH131" s="986"/>
      <c r="AI131" s="986"/>
      <c r="AJ131" s="987"/>
      <c r="AK131" s="985">
        <v>1290150</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t="s">
        <v>394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10.905284809999999</v>
      </c>
      <c r="AB132" s="1097"/>
      <c r="AC132" s="1097"/>
      <c r="AD132" s="1097"/>
      <c r="AE132" s="1098"/>
      <c r="AF132" s="1099">
        <v>10.659313750000001</v>
      </c>
      <c r="AG132" s="1097"/>
      <c r="AH132" s="1097"/>
      <c r="AI132" s="1097"/>
      <c r="AJ132" s="1098"/>
      <c r="AK132" s="1099">
        <v>10.756811219999999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10.7</v>
      </c>
      <c r="AB133" s="1080"/>
      <c r="AC133" s="1080"/>
      <c r="AD133" s="1080"/>
      <c r="AE133" s="1081"/>
      <c r="AF133" s="1079">
        <v>10.7</v>
      </c>
      <c r="AG133" s="1080"/>
      <c r="AH133" s="1080"/>
      <c r="AI133" s="1080"/>
      <c r="AJ133" s="1081"/>
      <c r="AK133" s="1079">
        <v>10.7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VG9+py6TaDj+Q1Zb0iUEVmNIMbQOGV3JQWoEPc7IpwrNvHN0Yju1yq61t0xhWUY29yUlv4Yyex/i8fd152Oew==" saltValue="DSmoHyguD8Dqf3IwZui3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D16A4-D06C-404E-9492-7CBA89288DE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5w51lD+UkqADVkCXjDZnBGtPrsgKSBsVsnjC7Tv3/ybe8R4ItT1eoOYrs80i3Ki8stwgZFWX0MS6VjZp0S2BA==" saltValue="mF4u7k2EWL58tHhmb3SaO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pQfG6L9VujOpOf4lzLe44JvpJ++slaR3UW5hvjGuebaxklMTVA+fcNuRL0qc1AILB1R1I59JAjXpeokz1MAtA==" saltValue="c3Tgnsfb2Kij1Is0W21P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516340</v>
      </c>
      <c r="AP9" s="281">
        <v>408174</v>
      </c>
      <c r="AQ9" s="282">
        <v>255467</v>
      </c>
      <c r="AR9" s="283">
        <v>59.8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83399</v>
      </c>
      <c r="AP10" s="284">
        <v>65928</v>
      </c>
      <c r="AQ10" s="285">
        <v>29275</v>
      </c>
      <c r="AR10" s="286">
        <v>125.2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3959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13723</v>
      </c>
      <c r="AP13" s="284">
        <v>10848</v>
      </c>
      <c r="AQ13" s="285">
        <v>9349</v>
      </c>
      <c r="AR13" s="286">
        <v>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t="s">
        <v>515</v>
      </c>
      <c r="AP14" s="284" t="s">
        <v>515</v>
      </c>
      <c r="AQ14" s="285">
        <v>4659</v>
      </c>
      <c r="AR14" s="286" t="s">
        <v>515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-34589</v>
      </c>
      <c r="AP15" s="284">
        <v>-27343</v>
      </c>
      <c r="AQ15" s="285">
        <v>-18111</v>
      </c>
      <c r="AR15" s="286">
        <v>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578873</v>
      </c>
      <c r="AP16" s="284">
        <v>457607</v>
      </c>
      <c r="AQ16" s="285">
        <v>284598</v>
      </c>
      <c r="AR16" s="286">
        <v>60.8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39.53</v>
      </c>
      <c r="AP21" s="298">
        <v>25.07</v>
      </c>
      <c r="AQ21" s="299">
        <v>14.46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92</v>
      </c>
      <c r="AP22" s="303">
        <v>94.5</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352101</v>
      </c>
      <c r="AP32" s="312">
        <v>278341</v>
      </c>
      <c r="AQ32" s="313">
        <v>156764</v>
      </c>
      <c r="AR32" s="314">
        <v>77.599999999999994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55718</v>
      </c>
      <c r="AP35" s="312">
        <v>44046</v>
      </c>
      <c r="AQ35" s="313">
        <v>30923</v>
      </c>
      <c r="AR35" s="314">
        <v>42.4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13846</v>
      </c>
      <c r="AP36" s="312">
        <v>10945</v>
      </c>
      <c r="AQ36" s="313">
        <v>4657</v>
      </c>
      <c r="AR36" s="314">
        <v>135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888</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v>83</v>
      </c>
      <c r="AP38" s="315">
        <v>66</v>
      </c>
      <c r="AQ38" s="316">
        <v>21</v>
      </c>
      <c r="AR38" s="304">
        <v>214.3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-10816</v>
      </c>
      <c r="AP39" s="312">
        <v>-8550</v>
      </c>
      <c r="AQ39" s="313">
        <v>-6724</v>
      </c>
      <c r="AR39" s="314">
        <v>27.2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-272153</v>
      </c>
      <c r="AP40" s="312">
        <v>-215141</v>
      </c>
      <c r="AQ40" s="313">
        <v>-136123</v>
      </c>
      <c r="AR40" s="314">
        <v>58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138779</v>
      </c>
      <c r="AP41" s="312">
        <v>109707</v>
      </c>
      <c r="AQ41" s="313">
        <v>50405</v>
      </c>
      <c r="AR41" s="314">
        <v>117.7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268534</v>
      </c>
      <c r="AN51" s="334">
        <v>190450</v>
      </c>
      <c r="AO51" s="335">
        <v>9.9</v>
      </c>
      <c r="AP51" s="336">
        <v>289738</v>
      </c>
      <c r="AQ51" s="337">
        <v>-8.6999999999999993</v>
      </c>
      <c r="AR51" s="338">
        <v>18.600000000000001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202867</v>
      </c>
      <c r="AN52" s="342">
        <v>143877</v>
      </c>
      <c r="AO52" s="343">
        <v>35.9</v>
      </c>
      <c r="AP52" s="344">
        <v>156238</v>
      </c>
      <c r="AQ52" s="345">
        <v>-4.9000000000000004</v>
      </c>
      <c r="AR52" s="346">
        <v>40.799999999999997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495558</v>
      </c>
      <c r="AN53" s="334">
        <v>360931</v>
      </c>
      <c r="AO53" s="335">
        <v>89.5</v>
      </c>
      <c r="AP53" s="336">
        <v>316937</v>
      </c>
      <c r="AQ53" s="337">
        <v>9.4</v>
      </c>
      <c r="AR53" s="338">
        <v>80.099999999999994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378765</v>
      </c>
      <c r="AN54" s="342">
        <v>275867</v>
      </c>
      <c r="AO54" s="343">
        <v>91.7</v>
      </c>
      <c r="AP54" s="344">
        <v>199150</v>
      </c>
      <c r="AQ54" s="345">
        <v>27.5</v>
      </c>
      <c r="AR54" s="346">
        <v>64.2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501764</v>
      </c>
      <c r="AN55" s="334">
        <v>375853</v>
      </c>
      <c r="AO55" s="335">
        <v>4.0999999999999996</v>
      </c>
      <c r="AP55" s="336">
        <v>332350</v>
      </c>
      <c r="AQ55" s="337">
        <v>4.9000000000000004</v>
      </c>
      <c r="AR55" s="338">
        <v>-0.8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363480</v>
      </c>
      <c r="AN56" s="342">
        <v>272270</v>
      </c>
      <c r="AO56" s="343">
        <v>-1.3</v>
      </c>
      <c r="AP56" s="344">
        <v>200453</v>
      </c>
      <c r="AQ56" s="345">
        <v>0.7</v>
      </c>
      <c r="AR56" s="346">
        <v>-2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305214</v>
      </c>
      <c r="AN57" s="334">
        <v>234419</v>
      </c>
      <c r="AO57" s="335">
        <v>-37.6</v>
      </c>
      <c r="AP57" s="336">
        <v>362690</v>
      </c>
      <c r="AQ57" s="337">
        <v>9.1</v>
      </c>
      <c r="AR57" s="338">
        <v>-46.7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130211</v>
      </c>
      <c r="AN58" s="342">
        <v>100008</v>
      </c>
      <c r="AO58" s="343">
        <v>-63.3</v>
      </c>
      <c r="AP58" s="344">
        <v>172580</v>
      </c>
      <c r="AQ58" s="345">
        <v>-13.9</v>
      </c>
      <c r="AR58" s="346">
        <v>-49.4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219010</v>
      </c>
      <c r="AN59" s="334">
        <v>173130</v>
      </c>
      <c r="AO59" s="335">
        <v>-26.1</v>
      </c>
      <c r="AP59" s="336">
        <v>296093</v>
      </c>
      <c r="AQ59" s="337">
        <v>-18.399999999999999</v>
      </c>
      <c r="AR59" s="338">
        <v>-7.7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160842</v>
      </c>
      <c r="AN60" s="342">
        <v>127148</v>
      </c>
      <c r="AO60" s="343">
        <v>27.1</v>
      </c>
      <c r="AP60" s="344">
        <v>140545</v>
      </c>
      <c r="AQ60" s="345">
        <v>-18.600000000000001</v>
      </c>
      <c r="AR60" s="346">
        <v>45.7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358016</v>
      </c>
      <c r="AN61" s="349">
        <v>266957</v>
      </c>
      <c r="AO61" s="350">
        <v>8</v>
      </c>
      <c r="AP61" s="351">
        <v>319562</v>
      </c>
      <c r="AQ61" s="352">
        <v>-0.7</v>
      </c>
      <c r="AR61" s="338">
        <v>8.6999999999999993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247233</v>
      </c>
      <c r="AN62" s="342">
        <v>183834</v>
      </c>
      <c r="AO62" s="343">
        <v>18</v>
      </c>
      <c r="AP62" s="344">
        <v>173793</v>
      </c>
      <c r="AQ62" s="345">
        <v>-1.8</v>
      </c>
      <c r="AR62" s="346">
        <v>19.8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eDamJ50ZItnDZYxdhEDkSFcpT7jf9ebF86pKwSs7oFMGayJMsUd8+dPyFg0qIKGsNuhQnzcz+T0nWWS6lHixw==" saltValue="Xnw6QabZ69eH5izemqLz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De9tN5hu3wX5sSnNt3Yelz1rfGLyZskKiKs/+KRq++fP2S0iltYDR83xnhHtUbnUfrV5EuDTlMyU2SPDHeiBBw==" saltValue="g5T9oGcdqX7KRPBB/Ntg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GpHQlN73c0z48cXvVyp5jSWHfXIL3ivyti4JhGK6Lq/iA/gLscQvGL0b05j+oHKU+qdpGCZ7P2fkjzf5gzbfzQ==" saltValue="UU+9n/+Qs3Cg2AYvD9SJ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111.11</v>
      </c>
      <c r="G47" s="12">
        <v>108</v>
      </c>
      <c r="H47" s="12">
        <v>108.63</v>
      </c>
      <c r="I47" s="12">
        <v>97.77</v>
      </c>
      <c r="J47" s="13">
        <v>100.8</v>
      </c>
    </row>
    <row r="48" spans="2:10" ht="57.75" customHeight="1" x14ac:dyDescent="0.15">
      <c r="B48" s="14"/>
      <c r="C48" s="1141" t="s">
        <v>4</v>
      </c>
      <c r="D48" s="1141"/>
      <c r="E48" s="1142"/>
      <c r="F48" s="15">
        <v>16.95</v>
      </c>
      <c r="G48" s="16">
        <v>20.12</v>
      </c>
      <c r="H48" s="16">
        <v>13.99</v>
      </c>
      <c r="I48" s="16">
        <v>13.91</v>
      </c>
      <c r="J48" s="17">
        <v>20.57</v>
      </c>
    </row>
    <row r="49" spans="2:10" ht="57.75" customHeight="1" thickBot="1" x14ac:dyDescent="0.2">
      <c r="B49" s="18"/>
      <c r="C49" s="1143" t="s">
        <v>5</v>
      </c>
      <c r="D49" s="1143"/>
      <c r="E49" s="1144"/>
      <c r="F49" s="19">
        <v>6.96</v>
      </c>
      <c r="G49" s="20">
        <v>3.84</v>
      </c>
      <c r="H49" s="20">
        <v>2.14</v>
      </c>
      <c r="I49" s="20">
        <v>1.42</v>
      </c>
      <c r="J49" s="21">
        <v>6.27</v>
      </c>
    </row>
    <row r="50" spans="2:10" x14ac:dyDescent="0.15"/>
  </sheetData>
  <sheetProtection algorithmName="SHA-512" hashValue="Tk+aNFZ6oAq+wM46sRsgi7d3RdqnexjG1oB5nHA01vqTI1ToWiHUc9Z/8RStfCRXuxdD1haEzKAHx9mj0ZALxw==" saltValue="OXE/16M3noKPvhVrhVdW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2024-03-11T08:08:38Z</cp:lastPrinted>
  <dcterms:created xsi:type="dcterms:W3CDTF">2024-02-05T02:31:16Z</dcterms:created>
  <dcterms:modified xsi:type="dcterms:W3CDTF">2024-03-18T06:39:35Z</dcterms:modified>
  <cp:category/>
</cp:coreProperties>
</file>