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37 上北山村○\0315\"/>
    </mc:Choice>
  </mc:AlternateContent>
  <xr:revisionPtr revIDLastSave="0" documentId="13_ncr:1_{5E4F50DC-9DBE-4E0D-84FC-64EEDE035315}" xr6:coauthVersionLast="47" xr6:coauthVersionMax="47" xr10:uidLastSave="{00000000-0000-0000-0000-000000000000}"/>
  <bookViews>
    <workbookView xWindow="-135" yWindow="-135" windowWidth="29070" windowHeight="15870" tabRatio="9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U35" i="10" s="1"/>
  <c r="U36" i="10" s="1"/>
  <c r="U37" i="10" s="1"/>
  <c r="C34" i="10"/>
  <c r="BE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CO34" i="10" l="1"/>
</calcChain>
</file>

<file path=xl/sharedStrings.xml><?xml version="1.0" encoding="utf-8"?>
<sst xmlns="http://schemas.openxmlformats.org/spreadsheetml/2006/main" count="1118" uniqueCount="587">
  <si>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</si>
  <si>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</si>
  <si>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</si>
  <si>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</si>
  <si>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</si>
  <si>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</si>
  <si>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</si>
  <si>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</si>
  <si>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</si>
  <si>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</si>
  <si>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</si>
  <si>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</si>
  <si>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</si>
  <si>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</si>
  <si>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</si>
  <si>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</si>
  <si>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</si>
  <si>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</si>
  <si>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</si>
  <si>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</si>
  <si>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</si>
  <si>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</si>
  <si>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</si>
  <si>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</si>
  <si>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</si>
  <si>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</si>
  <si>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</si>
  <si>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</si>
  <si>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</si>
  <si>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</si>
  <si>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</si>
  <si>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</si>
  <si>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</si>
  <si>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</si>
  <si>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</si>
  <si>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</si>
  <si>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</si>
  <si>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</si>
  <si>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</si>
  <si>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</si>
  <si>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</si>
  <si>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</si>
  <si>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</si>
  <si>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</si>
  <si>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</si>
  <si>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</si>
  <si>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</si>
  <si>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</si>
  <si>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</si>
  <si>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</si>
  <si>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</si>
  <si>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</si>
  <si>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</si>
  <si>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</si>
  <si>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</si>
  <si>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</si>
  <si>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</si>
  <si>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</si>
  <si>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</si>
  <si>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</si>
  <si>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</si>
  <si>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</si>
  <si>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</si>
  <si>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</si>
  <si>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</si>
  <si>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</si>
  <si>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</si>
  <si>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</si>
  <si>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</si>
  <si>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</si>
  <si>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</si>
  <si>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</si>
  <si>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</si>
  <si>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</si>
  <si>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</si>
  <si>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</si>
  <si>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</si>
  <si>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</si>
  <si>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</si>
  <si>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</si>
  <si>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</si>
  <si>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</si>
  <si>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</si>
  <si>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</si>
  <si>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</si>
  <si>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</si>
  <si>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</si>
  <si>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</si>
  <si>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</si>
  <si>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</si>
  <si>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</si>
  <si>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</si>
  <si>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</si>
  <si>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</si>
  <si>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</si>
  <si>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</si>
  <si>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</si>
  <si>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</si>
  <si>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</si>
  <si>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</si>
  <si>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</si>
  <si>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</si>
  <si>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</si>
  <si>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</si>
  <si>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</si>
  <si>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</si>
  <si>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</si>
  <si>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</si>
  <si>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</si>
  <si>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</si>
  <si>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</si>
  <si>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</si>
  <si>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</si>
  <si>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</si>
  <si>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</si>
  <si>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</si>
  <si>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</si>
  <si>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</si>
  <si>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</si>
  <si>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</si>
  <si>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</si>
  <si>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</si>
  <si>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</si>
  <si>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</si>
  <si>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</si>
  <si>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</si>
  <si>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</si>
  <si>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</si>
  <si>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</si>
  <si>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</si>
  <si>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</si>
  <si>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</si>
  <si>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</si>
  <si>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</si>
  <si>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</si>
  <si>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</si>
  <si>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</si>
  <si>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</si>
  <si>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</si>
  <si>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</si>
  <si>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</si>
  <si>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</si>
  <si>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</si>
  <si>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</si>
  <si>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</si>
  <si>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</si>
  <si>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</si>
  <si>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</si>
  <si>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</si>
  <si>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</si>
  <si>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</si>
  <si>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</si>
  <si>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</si>
  <si>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</si>
  <si>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</si>
  <si>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</si>
  <si>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</si>
  <si>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</si>
  <si>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</si>
  <si>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</si>
  <si>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</si>
  <si>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</si>
  <si>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</si>
  <si>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</si>
  <si>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</si>
  <si>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</si>
  <si>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</si>
  <si>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</si>
  <si>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</si>
  <si>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</si>
  <si>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</si>
  <si>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</si>
  <si>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</si>
  <si>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</si>
  <si>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</si>
  <si>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</si>
  <si>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</si>
  <si>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</si>
  <si>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</si>
  <si>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</si>
  <si>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</si>
  <si>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</si>
  <si>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</si>
  <si>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</si>
  <si>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</si>
  <si>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</si>
  <si>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</si>
  <si>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</si>
  <si>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</si>
  <si>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</si>
  <si>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</si>
  <si>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</si>
  <si>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</si>
  <si>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</si>
  <si>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</si>
  <si>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</si>
  <si>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</si>
  <si>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</si>
  <si>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</si>
  <si>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</si>
  <si>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</si>
  <si>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</si>
  <si>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</si>
  <si>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</si>
  <si>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</si>
  <si>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</si>
  <si>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</si>
  <si>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</si>
  <si>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</si>
  <si>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</si>
  <si>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</si>
  <si>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</si>
  <si>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</si>
  <si>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</si>
  <si>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</si>
  <si>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</si>
  <si>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</si>
  <si>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</si>
  <si>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</si>
  <si>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</si>
  <si>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奈良県上北山村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</si>
  <si>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</si>
  <si>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</si>
  <si>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</si>
  <si>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</si>
  <si>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</si>
  <si>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</si>
  <si>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</si>
  <si>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</si>
  <si>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</si>
  <si>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</si>
  <si>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</si>
  <si>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</si>
  <si>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</si>
  <si>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</si>
  <si>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</si>
  <si>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</si>
  <si>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</si>
  <si>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</si>
  <si>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</si>
  <si>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</si>
  <si>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</si>
  <si>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</si>
  <si>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</si>
  <si>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</si>
  <si>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</si>
  <si>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</si>
  <si>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</si>
  <si>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</si>
  <si>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</si>
  <si>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</si>
  <si>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</si>
  <si>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</si>
  <si>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</si>
  <si>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</si>
  <si>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</si>
  <si>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</si>
  <si>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</si>
  <si>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</si>
  <si>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</si>
  <si>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</si>
  <si>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</si>
  <si>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</si>
  <si>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</si>
  <si>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</si>
  <si>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</si>
  <si>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</si>
  <si>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</si>
  <si>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</si>
  <si>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</si>
  <si>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</si>
  <si>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</si>
  <si>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</si>
  <si>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</si>
  <si>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</si>
  <si>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</si>
  <si>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</si>
  <si>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</si>
  <si>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</si>
  <si>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</si>
  <si>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</si>
  <si>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</si>
  <si>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</si>
  <si>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</si>
  <si>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</si>
  <si>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</si>
  <si>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</si>
  <si>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</si>
  <si>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</si>
  <si>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</si>
  <si>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</si>
  <si>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</si>
  <si>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</si>
  <si>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</si>
  <si>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</si>
  <si>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</si>
  <si>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</si>
  <si>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</si>
  <si>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</si>
  <si>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</si>
  <si>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</si>
  <si>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</si>
  <si>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</si>
  <si>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</si>
  <si>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</si>
  <si>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</si>
  <si>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</si>
  <si>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</si>
  <si>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</si>
  <si>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</si>
  <si>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</si>
  <si>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</si>
  <si>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</si>
  <si>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</si>
  <si>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</si>
  <si>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</si>
  <si>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</si>
  <si>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</si>
  <si>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</si>
  <si>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</si>
  <si>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</si>
  <si>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</si>
  <si>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</si>
  <si>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</si>
  <si>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</si>
  <si>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</si>
  <si>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</si>
  <si>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</si>
  <si>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</si>
  <si>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</si>
  <si>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</si>
  <si>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</si>
  <si>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</si>
  <si>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</si>
  <si>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</si>
  <si>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</si>
  <si>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</si>
  <si>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</si>
  <si>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</si>
  <si>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</si>
  <si>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</si>
  <si>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</si>
  <si>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</si>
  <si>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</si>
  <si>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</si>
  <si>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</si>
  <si>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</si>
  <si>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</si>
  <si>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</si>
  <si>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</si>
  <si>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</si>
  <si>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</si>
  <si>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</si>
  <si>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</si>
  <si>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</si>
  <si>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</si>
  <si>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</si>
  <si>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</si>
  <si>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</si>
  <si>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</si>
  <si>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</si>
  <si>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</si>
  <si>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</si>
  <si>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</si>
  <si>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</si>
  <si>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</si>
  <si>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</si>
  <si>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</si>
  <si>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</si>
  <si>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</si>
  <si>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</si>
  <si>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</si>
  <si>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</si>
  <si>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奈良県上北山村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</si>
  <si>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</si>
  <si>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</si>
  <si>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</si>
  <si>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</si>
  <si>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</si>
  <si>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</si>
  <si>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</si>
  <si>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</si>
  <si>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</si>
  <si>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</si>
  <si>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</si>
  <si>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</si>
  <si>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</si>
  <si>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</si>
  <si>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</si>
  <si>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</si>
  <si>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</si>
  <si>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</si>
  <si>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</si>
  <si>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</si>
  <si>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</si>
  <si>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</si>
  <si>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</si>
  <si>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</si>
  <si>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</si>
  <si>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</si>
  <si>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</si>
  <si>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</si>
  <si>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</si>
  <si>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</si>
  <si>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</si>
  <si>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</si>
  <si>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</si>
  <si>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国民健康保険診療所特別会計</t>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</si>
  <si>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</si>
  <si>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</si>
  <si>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</si>
  <si>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</si>
  <si>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</si>
  <si>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</si>
  <si>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</si>
  <si>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</si>
  <si>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</si>
  <si>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</si>
  <si>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</si>
  <si>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</si>
  <si>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</si>
  <si>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</si>
  <si>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</si>
  <si>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</si>
  <si>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</si>
  <si>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</si>
  <si>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</si>
  <si>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</si>
  <si>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</si>
  <si>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</si>
  <si>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</si>
  <si>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</si>
  <si>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</si>
  <si>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</si>
  <si>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</si>
  <si>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</si>
  <si>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</si>
  <si>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</si>
  <si>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</si>
  <si>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</si>
  <si>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</si>
  <si>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</si>
  <si>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</si>
  <si>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</si>
  <si>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</si>
  <si>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</si>
  <si>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</si>
  <si>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</si>
  <si>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</si>
  <si>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</si>
  <si>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</si>
  <si>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</si>
  <si>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</si>
  <si>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</si>
  <si>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</si>
  <si>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</si>
  <si>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</si>
  <si>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</si>
  <si>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</si>
  <si>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</si>
  <si>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</si>
  <si>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</si>
  <si>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</si>
  <si>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</si>
  <si>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</si>
  <si>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</si>
  <si>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</si>
  <si>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</si>
  <si>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</si>
  <si>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</si>
  <si>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</si>
  <si>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</si>
  <si>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</si>
  <si>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</si>
  <si>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</si>
  <si>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</si>
  <si>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</si>
  <si>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</si>
  <si>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</si>
  <si>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</si>
  <si>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</si>
  <si>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</si>
  <si>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</si>
  <si>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</si>
  <si>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</si>
  <si>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</si>
  <si>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</si>
  <si>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</si>
  <si>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</si>
  <si>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</si>
  <si>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</si>
  <si>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</si>
  <si>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</si>
  <si>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</si>
  <si>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</si>
  <si>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</si>
  <si>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</si>
  <si>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</si>
  <si>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</si>
  <si>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</si>
  <si>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</si>
  <si>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</si>
  <si>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</si>
  <si>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</si>
  <si>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</si>
  <si>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</si>
  <si>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</si>
  <si>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</si>
  <si>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</si>
  <si>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</si>
  <si>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</si>
  <si>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</si>
  <si>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</si>
  <si>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</si>
  <si>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</si>
  <si>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</si>
  <si>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</si>
  <si>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</si>
  <si>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</si>
  <si>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</si>
  <si>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</si>
  <si>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</si>
  <si>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</si>
  <si>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</si>
  <si>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</si>
  <si>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</si>
  <si>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</si>
  <si>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</si>
  <si>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</si>
  <si>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</si>
  <si>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</si>
  <si>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</si>
  <si>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</si>
  <si>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</si>
  <si>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</si>
  <si>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</si>
  <si>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</si>
  <si>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</si>
  <si>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</si>
  <si>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</si>
  <si>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</si>
  <si>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</si>
  <si>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</si>
  <si>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</si>
  <si>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</si>
  <si>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</si>
  <si>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</si>
  <si>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</si>
  <si>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</si>
  <si>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</si>
  <si>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</si>
  <si>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</si>
  <si>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</si>
  <si>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</si>
  <si>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</si>
  <si>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</si>
  <si>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</si>
  <si>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1.51</t>
  </si>
  <si>
    <t>▲ 16.28</t>
  </si>
  <si>
    <t>一般会計</t>
  </si>
  <si>
    <t>介護保険特別会計</t>
  </si>
  <si>
    <t>国民健康保険診療所特別会計</t>
  </si>
  <si>
    <t>簡易水道事業特別会計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</si>
  <si>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</si>
  <si>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</si>
  <si>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</si>
  <si>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</si>
  <si>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</si>
  <si>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</si>
  <si>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</si>
  <si>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</si>
  <si>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</si>
  <si>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</si>
  <si>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</si>
  <si>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一般社団法人ツーリズムかみきた</t>
    <rPh sb="0" eb="2">
      <t>イッパン</t>
    </rPh>
    <rPh sb="2" eb="4">
      <t>シャダン</t>
    </rPh>
    <rPh sb="4" eb="6">
      <t>ホウジン</t>
    </rPh>
    <phoneticPr fontId="2"/>
  </si>
  <si>
    <t>奈良県市町村総合事務組合</t>
    <rPh sb="0" eb="3">
      <t>ナラケン</t>
    </rPh>
    <rPh sb="3" eb="6">
      <t>シチョウソン</t>
    </rPh>
    <rPh sb="6" eb="8">
      <t>ソウゴウ</t>
    </rPh>
    <rPh sb="8" eb="10">
      <t>ジム</t>
    </rPh>
    <rPh sb="10" eb="12">
      <t>クミアイ</t>
    </rPh>
    <phoneticPr fontId="2"/>
  </si>
  <si>
    <t>上下北山衛生一部事務組合</t>
    <rPh sb="0" eb="1">
      <t>カミ</t>
    </rPh>
    <rPh sb="1" eb="4">
      <t>シモキタヤマ</t>
    </rPh>
    <rPh sb="4" eb="6">
      <t>エイセイ</t>
    </rPh>
    <rPh sb="6" eb="8">
      <t>イチブ</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</si>
  <si>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</si>
  <si>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</si>
  <si>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2">
      <t>ナンワ</t>
    </rPh>
    <rPh sb="2" eb="4">
      <t>コウイキ</t>
    </rPh>
    <rPh sb="4" eb="6">
      <t>イリョウ</t>
    </rPh>
    <rPh sb="6" eb="8">
      <t>キギョウ</t>
    </rPh>
    <rPh sb="8" eb="9">
      <t>ダン</t>
    </rPh>
    <phoneticPr fontId="2"/>
  </si>
  <si>
    <t>奈良県広域消防組合</t>
    <rPh sb="0" eb="3">
      <t>ナラケン</t>
    </rPh>
    <rPh sb="3" eb="5">
      <t>コウイキ</t>
    </rPh>
    <rPh sb="5" eb="7">
      <t>ショウボウ</t>
    </rPh>
    <rPh sb="7" eb="9">
      <t>クミアイ</t>
    </rPh>
    <phoneticPr fontId="2"/>
  </si>
  <si>
    <t>公共施設基金</t>
    <rPh sb="0" eb="2">
      <t>コウキョウ</t>
    </rPh>
    <rPh sb="2" eb="4">
      <t>シセツ</t>
    </rPh>
    <rPh sb="4" eb="6">
      <t>キキン</t>
    </rPh>
    <phoneticPr fontId="5"/>
  </si>
  <si>
    <t>ふるさと基金</t>
    <rPh sb="4" eb="6">
      <t>キキン</t>
    </rPh>
    <phoneticPr fontId="5"/>
  </si>
  <si>
    <t>森林環境譲与税基金</t>
    <rPh sb="0" eb="9">
      <t>シンリンカンキョウジョウヨゼイキキン</t>
    </rPh>
    <phoneticPr fontId="5"/>
  </si>
  <si>
    <t>漁業振興基金</t>
    <rPh sb="0" eb="2">
      <t>ギョギョウ</t>
    </rPh>
    <rPh sb="2" eb="4">
      <t>シンコウ</t>
    </rPh>
    <rPh sb="4" eb="6">
      <t>キキン</t>
    </rPh>
    <phoneticPr fontId="5"/>
  </si>
  <si>
    <t>林業振興基金</t>
    <rPh sb="0" eb="2">
      <t>リンギョウ</t>
    </rPh>
    <rPh sb="2" eb="4">
      <t>シンコウ</t>
    </rPh>
    <rPh sb="4" eb="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</si>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</sst>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E8A5-427D-B885-68725405D7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388876</c:v>
                </c:pt>
                <c:pt idx="1">
                  <c:v>1626564</c:v>
                </c:pt>
                <c:pt idx="2">
                  <c:v>1084267</c:v>
                </c:pt>
                <c:pt idx="3">
                  <c:v>511587</c:v>
                </c:pt>
                <c:pt idx="4">
                  <c:v>1211811</c:v>
                </c:pt>
              </c:numCache>
            </c:numRef>
          </c:val>
          <c:smooth val="0"/>
          <c:extLst>
            <c:ext xmlns:c16="http://schemas.microsoft.com/office/drawing/2014/chart" uri="{C3380CC4-5D6E-409C-BE32-E72D297353CC}">
              <c16:uniqueId val="{00000001-E8A5-427D-B885-68725405D7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27.73</c:v>
                </c:pt>
                <c:pt idx="1">
                  <c:v>27.92</c:v>
                </c:pt>
                <c:pt idx="2">
                  <c:v>29.05</c:v>
                </c:pt>
                <c:pt idx="3">
                  <c:v>24.84</c:v>
                </c:pt>
                <c:pt idx="4">
                  <c:v>27.75</c:v>
                </c:pt>
              </c:numCache>
            </c:numRef>
          </c:val>
          <c:extLst>
            <c:ext xmlns:c16="http://schemas.microsoft.com/office/drawing/2014/chart" uri="{C3380CC4-5D6E-409C-BE32-E72D297353CC}">
              <c16:uniqueId val="{00000000-5208-405C-8EB3-01AC2AE27E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196.05</c:v>
                </c:pt>
                <c:pt idx="1">
                  <c:v>174.48</c:v>
                </c:pt>
                <c:pt idx="2">
                  <c:v>166.44</c:v>
                </c:pt>
                <c:pt idx="3">
                  <c:v>155.91</c:v>
                </c:pt>
                <c:pt idx="4">
                  <c:v>162.52000000000001</c:v>
                </c:pt>
              </c:numCache>
            </c:numRef>
          </c:val>
          <c:extLst>
            <c:ext xmlns:c16="http://schemas.microsoft.com/office/drawing/2014/chart" uri="{C3380CC4-5D6E-409C-BE32-E72D297353CC}">
              <c16:uniqueId val="{00000001-5208-405C-8EB3-01AC2AE27E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-1.51</c:v>
                </c:pt>
                <c:pt idx="1">
                  <c:v>-16.28</c:v>
                </c:pt>
                <c:pt idx="2">
                  <c:v>2.41</c:v>
                </c:pt>
                <c:pt idx="3">
                  <c:v>11.05</c:v>
                </c:pt>
                <c:pt idx="4">
                  <c:v>5.3</c:v>
                </c:pt>
              </c:numCache>
            </c:numRef>
          </c:val>
          <c:smooth val="0"/>
          <c:extLst>
            <c:ext xmlns:c16="http://schemas.microsoft.com/office/drawing/2014/chart" uri="{C3380CC4-5D6E-409C-BE32-E72D297353CC}">
              <c16:uniqueId val="{00000002-5208-405C-8EB3-01AC2AE27E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A8-49F7-9560-7DE60449A6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A8-49F7-9560-7DE60449A6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A8-49F7-9560-7DE60449A6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DA8-49F7-9560-7DE60449A6C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0.06</c:v>
                </c:pt>
                <c:pt idx="4">
                  <c:v>#N/A</c:v>
                </c:pt>
                <c:pt idx="5">
                  <c:v>0.03</c:v>
                </c:pt>
                <c:pt idx="6">
                  <c:v>#N/A</c:v>
                </c:pt>
                <c:pt idx="7">
                  <c:v>0.04</c:v>
                </c:pt>
                <c:pt idx="8">
                  <c:v>#N/A</c:v>
                </c:pt>
                <c:pt idx="9">
                  <c:v>0.02</c:v>
                </c:pt>
              </c:numCache>
            </c:numRef>
          </c:val>
          <c:extLst>
            <c:ext xmlns:c16="http://schemas.microsoft.com/office/drawing/2014/chart" uri="{C3380CC4-5D6E-409C-BE32-E72D297353CC}">
              <c16:uniqueId val="{00000004-6DA8-49F7-9560-7DE60449A6C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1.06</c:v>
                </c:pt>
                <c:pt idx="2">
                  <c:v>#N/A</c:v>
                </c:pt>
                <c:pt idx="3">
                  <c:v>0.45</c:v>
                </c:pt>
                <c:pt idx="4">
                  <c:v>#N/A</c:v>
                </c:pt>
                <c:pt idx="5">
                  <c:v>0.34</c:v>
                </c:pt>
                <c:pt idx="6">
                  <c:v>#N/A</c:v>
                </c:pt>
                <c:pt idx="7">
                  <c:v>0.24</c:v>
                </c:pt>
                <c:pt idx="8">
                  <c:v>#N/A</c:v>
                </c:pt>
                <c:pt idx="9">
                  <c:v>0.36</c:v>
                </c:pt>
              </c:numCache>
            </c:numRef>
          </c:val>
          <c:extLst>
            <c:ext xmlns:c16="http://schemas.microsoft.com/office/drawing/2014/chart" uri="{C3380CC4-5D6E-409C-BE32-E72D297353CC}">
              <c16:uniqueId val="{00000005-6DA8-49F7-9560-7DE60449A6C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0.34</c:v>
                </c:pt>
                <c:pt idx="2">
                  <c:v>#N/A</c:v>
                </c:pt>
                <c:pt idx="3">
                  <c:v>0.47</c:v>
                </c:pt>
                <c:pt idx="4">
                  <c:v>#N/A</c:v>
                </c:pt>
                <c:pt idx="5">
                  <c:v>0.62</c:v>
                </c:pt>
                <c:pt idx="6">
                  <c:v>#N/A</c:v>
                </c:pt>
                <c:pt idx="7">
                  <c:v>0.23</c:v>
                </c:pt>
                <c:pt idx="8">
                  <c:v>#N/A</c:v>
                </c:pt>
                <c:pt idx="9">
                  <c:v>0.41</c:v>
                </c:pt>
              </c:numCache>
            </c:numRef>
          </c:val>
          <c:extLst>
            <c:ext xmlns:c16="http://schemas.microsoft.com/office/drawing/2014/chart" uri="{C3380CC4-5D6E-409C-BE32-E72D297353CC}">
              <c16:uniqueId val="{00000006-6DA8-49F7-9560-7DE60449A6C4}"/>
            </c:ext>
          </c:extLst>
        </c:ser>
        <c:ser>
          <c:idx val="7"/>
          <c:order val="7"/>
          <c:tx>
            <c:strRef>
              <c:f>データシート!$A$34</c:f>
              <c:strCache>
                <c:ptCount val="1"/>
                <c:pt idx="0">
                  <c:v>国民健康保険診療所特別会計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0.93</c:v>
                </c:pt>
                <c:pt idx="2">
                  <c:v>#N/A</c:v>
                </c:pt>
                <c:pt idx="3">
                  <c:v>0.91</c:v>
                </c:pt>
                <c:pt idx="4">
                  <c:v>#N/A</c:v>
                </c:pt>
                <c:pt idx="5">
                  <c:v>1.41</c:v>
                </c:pt>
                <c:pt idx="6">
                  <c:v>#N/A</c:v>
                </c:pt>
                <c:pt idx="7">
                  <c:v>0.9</c:v>
                </c:pt>
                <c:pt idx="8">
                  <c:v>#N/A</c:v>
                </c:pt>
                <c:pt idx="9">
                  <c:v>0.56000000000000005</c:v>
                </c:pt>
              </c:numCache>
            </c:numRef>
          </c:val>
          <c:extLst>
            <c:ext xmlns:c16="http://schemas.microsoft.com/office/drawing/2014/chart" uri="{C3380CC4-5D6E-409C-BE32-E72D297353CC}">
              <c16:uniqueId val="{00000007-6DA8-49F7-9560-7DE60449A6C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0.69</c:v>
                </c:pt>
                <c:pt idx="2">
                  <c:v>#N/A</c:v>
                </c:pt>
                <c:pt idx="3">
                  <c:v>2.29</c:v>
                </c:pt>
                <c:pt idx="4">
                  <c:v>#N/A</c:v>
                </c:pt>
                <c:pt idx="5">
                  <c:v>2.1800000000000002</c:v>
                </c:pt>
                <c:pt idx="6">
                  <c:v>#N/A</c:v>
                </c:pt>
                <c:pt idx="7">
                  <c:v>1.34</c:v>
                </c:pt>
                <c:pt idx="8">
                  <c:v>#N/A</c:v>
                </c:pt>
                <c:pt idx="9">
                  <c:v>2.0499999999999998</c:v>
                </c:pt>
              </c:numCache>
            </c:numRef>
          </c:val>
          <c:extLst>
            <c:ext xmlns:c16="http://schemas.microsoft.com/office/drawing/2014/chart" uri="{C3380CC4-5D6E-409C-BE32-E72D297353CC}">
              <c16:uniqueId val="{00000008-6DA8-49F7-9560-7DE60449A6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27.73</c:v>
                </c:pt>
                <c:pt idx="2">
                  <c:v>#N/A</c:v>
                </c:pt>
                <c:pt idx="3">
                  <c:v>27.92</c:v>
                </c:pt>
                <c:pt idx="4">
                  <c:v>#N/A</c:v>
                </c:pt>
                <c:pt idx="5">
                  <c:v>29.04</c:v>
                </c:pt>
                <c:pt idx="6">
                  <c:v>#N/A</c:v>
                </c:pt>
                <c:pt idx="7">
                  <c:v>24.83</c:v>
                </c:pt>
                <c:pt idx="8">
                  <c:v>#N/A</c:v>
                </c:pt>
                <c:pt idx="9">
                  <c:v>27.75</c:v>
                </c:pt>
              </c:numCache>
            </c:numRef>
          </c:val>
          <c:extLst>
            <c:ext xmlns:c16="http://schemas.microsoft.com/office/drawing/2014/chart" uri="{C3380CC4-5D6E-409C-BE32-E72D297353CC}">
              <c16:uniqueId val="{00000009-6DA8-49F7-9560-7DE60449A6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156</c:v>
                </c:pt>
                <c:pt idx="5">
                  <c:v>157</c:v>
                </c:pt>
                <c:pt idx="8">
                  <c:v>157</c:v>
                </c:pt>
                <c:pt idx="11">
                  <c:v>159</c:v>
                </c:pt>
                <c:pt idx="14">
                  <c:v>156</c:v>
                </c:pt>
              </c:numCache>
            </c:numRef>
          </c:val>
          <c:extLst>
            <c:ext xmlns:c16="http://schemas.microsoft.com/office/drawing/2014/chart" uri="{C3380CC4-5D6E-409C-BE32-E72D297353CC}">
              <c16:uniqueId val="{00000000-6C0C-4958-B04F-6B351D0A55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0C-4958-B04F-6B351D0A55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0C-4958-B04F-6B351D0A55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16</c:v>
                </c:pt>
                <c:pt idx="6">
                  <c:v>18</c:v>
                </c:pt>
                <c:pt idx="9">
                  <c:v>15</c:v>
                </c:pt>
                <c:pt idx="12">
                  <c:v>10</c:v>
                </c:pt>
              </c:numCache>
            </c:numRef>
          </c:val>
          <c:extLst>
            <c:ext xmlns:c16="http://schemas.microsoft.com/office/drawing/2014/chart" uri="{C3380CC4-5D6E-409C-BE32-E72D297353CC}">
              <c16:uniqueId val="{00000003-6C0C-4958-B04F-6B351D0A55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c:v>
                </c:pt>
                <c:pt idx="3">
                  <c:v>5</c:v>
                </c:pt>
                <c:pt idx="6">
                  <c:v>7</c:v>
                </c:pt>
                <c:pt idx="9">
                  <c:v>4</c:v>
                </c:pt>
                <c:pt idx="12">
                  <c:v>7</c:v>
                </c:pt>
              </c:numCache>
            </c:numRef>
          </c:val>
          <c:extLst>
            <c:ext xmlns:c16="http://schemas.microsoft.com/office/drawing/2014/chart" uri="{C3380CC4-5D6E-409C-BE32-E72D297353CC}">
              <c16:uniqueId val="{00000004-6C0C-4958-B04F-6B351D0A55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0C-4958-B04F-6B351D0A55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0C-4958-B04F-6B351D0A55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153</c:v>
                </c:pt>
                <c:pt idx="3">
                  <c:v>159</c:v>
                </c:pt>
                <c:pt idx="6">
                  <c:v>163</c:v>
                </c:pt>
                <c:pt idx="9">
                  <c:v>173</c:v>
                </c:pt>
                <c:pt idx="12">
                  <c:v>176</c:v>
                </c:pt>
              </c:numCache>
            </c:numRef>
          </c:val>
          <c:extLst>
            <c:ext xmlns:c16="http://schemas.microsoft.com/office/drawing/2014/chart" uri="{C3380CC4-5D6E-409C-BE32-E72D297353CC}">
              <c16:uniqueId val="{00000007-6C0C-4958-B04F-6B351D0A55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c:v>
                </c:pt>
                <c:pt idx="2">
                  <c:v>#N/A</c:v>
                </c:pt>
                <c:pt idx="3">
                  <c:v>#N/A</c:v>
                </c:pt>
                <c:pt idx="4">
                  <c:v>23</c:v>
                </c:pt>
                <c:pt idx="5">
                  <c:v>#N/A</c:v>
                </c:pt>
                <c:pt idx="6">
                  <c:v>#N/A</c:v>
                </c:pt>
                <c:pt idx="7">
                  <c:v>31</c:v>
                </c:pt>
                <c:pt idx="8">
                  <c:v>#N/A</c:v>
                </c:pt>
                <c:pt idx="9">
                  <c:v>#N/A</c:v>
                </c:pt>
                <c:pt idx="10">
                  <c:v>33</c:v>
                </c:pt>
                <c:pt idx="11">
                  <c:v>#N/A</c:v>
                </c:pt>
                <c:pt idx="12">
                  <c:v>#N/A</c:v>
                </c:pt>
                <c:pt idx="13">
                  <c:v>37</c:v>
                </c:pt>
                <c:pt idx="14">
                  <c:v>#N/A</c:v>
                </c:pt>
              </c:numCache>
            </c:numRef>
          </c:val>
          <c:smooth val="0"/>
          <c:extLst>
            <c:ext xmlns:c16="http://schemas.microsoft.com/office/drawing/2014/chart" uri="{C3380CC4-5D6E-409C-BE32-E72D297353CC}">
              <c16:uniqueId val="{00000008-6C0C-4958-B04F-6B351D0A55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1425</c:v>
                </c:pt>
                <c:pt idx="5">
                  <c:v>1641</c:v>
                </c:pt>
                <c:pt idx="8">
                  <c:v>1641</c:v>
                </c:pt>
                <c:pt idx="11">
                  <c:v>1579</c:v>
                </c:pt>
                <c:pt idx="14">
                  <c:v>1700</c:v>
                </c:pt>
              </c:numCache>
            </c:numRef>
          </c:val>
          <c:extLst>
            <c:ext xmlns:c16="http://schemas.microsoft.com/office/drawing/2014/chart" uri="{C3380CC4-5D6E-409C-BE32-E72D297353CC}">
              <c16:uniqueId val="{00000000-536F-4F3E-ACA5-8CD5020F21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c:v>
                </c:pt>
                <c:pt idx="5">
                  <c:v>39</c:v>
                </c:pt>
                <c:pt idx="8">
                  <c:v>36</c:v>
                </c:pt>
                <c:pt idx="11">
                  <c:v>33</c:v>
                </c:pt>
                <c:pt idx="14">
                  <c:v>40</c:v>
                </c:pt>
              </c:numCache>
            </c:numRef>
          </c:val>
          <c:extLst>
            <c:ext xmlns:c16="http://schemas.microsoft.com/office/drawing/2014/chart" uri="{C3380CC4-5D6E-409C-BE32-E72D297353CC}">
              <c16:uniqueId val="{00000001-536F-4F3E-ACA5-8CD5020F21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2033</c:v>
                </c:pt>
                <c:pt idx="5">
                  <c:v>1879</c:v>
                </c:pt>
                <c:pt idx="8">
                  <c:v>1899</c:v>
                </c:pt>
                <c:pt idx="11">
                  <c:v>2033</c:v>
                </c:pt>
                <c:pt idx="14">
                  <c:v>2082</c:v>
                </c:pt>
              </c:numCache>
            </c:numRef>
          </c:val>
          <c:extLst>
            <c:ext xmlns:c16="http://schemas.microsoft.com/office/drawing/2014/chart" uri="{C3380CC4-5D6E-409C-BE32-E72D297353CC}">
              <c16:uniqueId val="{00000002-536F-4F3E-ACA5-8CD5020F21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6F-4F3E-ACA5-8CD5020F21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6F-4F3E-ACA5-8CD5020F21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30</c:v>
                </c:pt>
                <c:pt idx="9">
                  <c:v>0</c:v>
                </c:pt>
                <c:pt idx="12">
                  <c:v>0</c:v>
                </c:pt>
              </c:numCache>
            </c:numRef>
          </c:val>
          <c:extLst>
            <c:ext xmlns:c16="http://schemas.microsoft.com/office/drawing/2014/chart" uri="{C3380CC4-5D6E-409C-BE32-E72D297353CC}">
              <c16:uniqueId val="{00000005-536F-4F3E-ACA5-8CD5020F21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318</c:v>
                </c:pt>
                <c:pt idx="3">
                  <c:v>322</c:v>
                </c:pt>
                <c:pt idx="6">
                  <c:v>305</c:v>
                </c:pt>
                <c:pt idx="9">
                  <c:v>276</c:v>
                </c:pt>
                <c:pt idx="12">
                  <c:v>261</c:v>
                </c:pt>
              </c:numCache>
            </c:numRef>
          </c:val>
          <c:extLst>
            <c:ext xmlns:c16="http://schemas.microsoft.com/office/drawing/2014/chart" uri="{C3380CC4-5D6E-409C-BE32-E72D297353CC}">
              <c16:uniqueId val="{00000006-536F-4F3E-ACA5-8CD5020F21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181</c:v>
                </c:pt>
                <c:pt idx="3">
                  <c:v>145</c:v>
                </c:pt>
                <c:pt idx="6">
                  <c:v>125</c:v>
                </c:pt>
                <c:pt idx="9">
                  <c:v>116</c:v>
                </c:pt>
                <c:pt idx="12">
                  <c:v>111</c:v>
                </c:pt>
              </c:numCache>
            </c:numRef>
          </c:val>
          <c:extLst>
            <c:ext xmlns:c16="http://schemas.microsoft.com/office/drawing/2014/chart" uri="{C3380CC4-5D6E-409C-BE32-E72D297353CC}">
              <c16:uniqueId val="{00000007-536F-4F3E-ACA5-8CD5020F21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c:v>
                </c:pt>
                <c:pt idx="3">
                  <c:v>70</c:v>
                </c:pt>
                <c:pt idx="6">
                  <c:v>68</c:v>
                </c:pt>
                <c:pt idx="9">
                  <c:v>48</c:v>
                </c:pt>
                <c:pt idx="12">
                  <c:v>60</c:v>
                </c:pt>
              </c:numCache>
            </c:numRef>
          </c:val>
          <c:extLst>
            <c:ext xmlns:c16="http://schemas.microsoft.com/office/drawing/2014/chart" uri="{C3380CC4-5D6E-409C-BE32-E72D297353CC}">
              <c16:uniqueId val="{00000008-536F-4F3E-ACA5-8CD5020F21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6F-4F3E-ACA5-8CD5020F21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1562</c:v>
                </c:pt>
                <c:pt idx="3">
                  <c:v>1803</c:v>
                </c:pt>
                <c:pt idx="6">
                  <c:v>1979</c:v>
                </c:pt>
                <c:pt idx="9">
                  <c:v>1942</c:v>
                </c:pt>
                <c:pt idx="12">
                  <c:v>2113</c:v>
                </c:pt>
              </c:numCache>
            </c:numRef>
          </c:val>
          <c:extLst>
            <c:ext xmlns:c16="http://schemas.microsoft.com/office/drawing/2014/chart" uri="{C3380CC4-5D6E-409C-BE32-E72D297353CC}">
              <c16:uniqueId val="{0000000A-536F-4F3E-ACA5-8CD5020F21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6F-4F3E-ACA5-8CD5020F21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1517</c:v>
                </c:pt>
                <c:pt idx="1">
                  <c:v>1637</c:v>
                </c:pt>
                <c:pt idx="2">
                  <c:v>1668</c:v>
                </c:pt>
              </c:numCache>
            </c:numRef>
          </c:val>
          <c:extLst>
            <c:ext xmlns:c16="http://schemas.microsoft.com/office/drawing/2014/chart" uri="{C3380CC4-5D6E-409C-BE32-E72D297353CC}">
              <c16:uniqueId val="{00000000-3ADD-4DD7-9BC6-675731B90D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c:v>
                </c:pt>
                <c:pt idx="1">
                  <c:v>63</c:v>
                </c:pt>
                <c:pt idx="2">
                  <c:v>63</c:v>
                </c:pt>
              </c:numCache>
            </c:numRef>
          </c:val>
          <c:extLst>
            <c:ext xmlns:c16="http://schemas.microsoft.com/office/drawing/2014/chart" uri="{C3380CC4-5D6E-409C-BE32-E72D297353CC}">
              <c16:uniqueId val="{00000001-3ADD-4DD7-9BC6-675731B90D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264</c:v>
                </c:pt>
                <c:pt idx="1">
                  <c:v>276</c:v>
                </c:pt>
                <c:pt idx="2">
                  <c:v>291</c:v>
                </c:pt>
              </c:numCache>
            </c:numRef>
          </c:val>
          <c:extLst>
            <c:ext xmlns:c16="http://schemas.microsoft.com/office/drawing/2014/chart" uri="{C3380CC4-5D6E-409C-BE32-E72D297353CC}">
              <c16:uniqueId val="{00000002-3ADD-4DD7-9BC6-675731B90D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前年度と比較して元利償還金等は増加し、算入公債費等は減少したため、実質公債費比率の分子は増加した。</a:t>
          </a:r>
        </a:p>
        <a:p>
          <a:r>
            <a:rPr kumimoji="1" lang="ja-JP" altLang="en-US" sz="1400">
              <a:latin typeface="ＭＳ ゴシック" pitchFamily="49" charset="-128"/>
              <a:ea typeface="ＭＳ ゴシック" pitchFamily="49" charset="-128"/>
            </a:rPr>
            <a:t>今後も大きな借入への償還が開始することや観光施設の整備や施設の老朽化等に伴う整備に対し地方債の借入が発生することが見込まれ、より一層、償還額の平準化及び実質公債費比率の急激な上昇を抑制するために、住民ニーズを適正・的確に把握した事業の選択を実践し、起債に大きく頼ることのない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前年度と比較して将来負担額は増加したが、充当可能財源等において充当可能基金及び基準財政需要額算入見込額が確保できているため、将来負担比率の分子はマイナスの数値となっている。</a:t>
          </a:r>
        </a:p>
        <a:p>
          <a:r>
            <a:rPr kumimoji="1" lang="ja-JP" altLang="en-US" sz="1400">
              <a:latin typeface="ＭＳ ゴシック" pitchFamily="49" charset="-128"/>
              <a:ea typeface="ＭＳ ゴシック" pitchFamily="49" charset="-128"/>
            </a:rPr>
            <a:t>今後、観光施設の整備や施設の老朽化等に伴う整備に対し地方債の借入が発生し、地方債現在高の増加が見込まれるため、今後も事業の緊急性・重要性・費用効果等を十分に検討し、地方債の発行を抑制し、公債費の抑制・適正化に努め、少しでも将来への負担軽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財政調整基金おいて取崩額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百万円を上回る歳計剰余金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百万円の積立を行い、その他特定目的基金において公共施設基金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百万円の積立を行い、基金全体として前年度と比較し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普通交付税の減少や将来の突発的な財源不足に備え、取崩しを抑制し積立を継続的に行っていく。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公共施設の老朽化に伴う整備や公債費の増加に対応するため、「公共施設基金」や「減債基金」を積み立てていくことを予定している。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公用もしくは、公共に供する施設の維持及び建設事業の円滑な執行を図るための基金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本村のふるさと創生を目的とする「自ら考え、自ら行う地域づくり」事業の資金に充てるるための基金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本村の漁業振興事業の目的に要する経費にあてるための基金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地域の森林、林業施策を推進し、森林の整備を進めるとともに林業生産活動を活発化させ、地域林業の総合的な整備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育成を図る目的に要する経費にあてるための基金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森林整備及びその促進に必要な経費の財源に充てるための基金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百万円の積立、森林環境譲与税基金において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公共施設の老朽化が進んでいるため、今後の整備の財源とするため計画的な積立を行っていく。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毎年度、目的に応じた事業の財源に充てるために取崩しを行う。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事案が生じるまで取崩しは行わず、運用益の積立を継続する。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百万円を上回る歳計剰余金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運用益のみの積立であるので、前年度から大きな数値の増減はない。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等の整備に伴う多額の借入より地方債償還が増加することから、それに備えて決算剰余金の積立や財政調整基金からの振り替えを行い、財政状況を勘案し必要があれば取崩しを行い、計画的な償還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公用もしくは、公共に供する施設の維持及び建設事業の円滑な執行を図るための基金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本村のふるさと創生を目的とする「自ら考え、自ら行う地域づくり」事業の資金に充てるるための基金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本村の漁業振興事業の目的に要する経費にあてるための基金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地域の森林、林業施策を推進し、森林の整備を進めるとともに林業生産活動を活発化させ、地域林業の総合的な整備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育成を図る目的に要する経費にあてるための基金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森林整備及びその促進に必要な経費の財源に充てるための基金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38175" y="419100"/>
          <a:ext cx="109569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7449800" y="406400"/>
          <a:ext cx="33877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475200" y="4318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500600" y="457200"/>
          <a:ext cx="3314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7275" y="406400"/>
          <a:ext cx="231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052675" y="431800"/>
          <a:ext cx="227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078075" y="457200"/>
          <a:ext cx="221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20725" y="1206500"/>
          <a:ext cx="83280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38200" y="12382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990725" y="1238250"/>
          <a:ext cx="10890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
453
274.22
2,212,682
1,892,170
284,767
1,026,105
2,113,233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133725" y="1238250"/>
          <a:ext cx="1323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457700" y="12573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203950" y="1257300"/>
          <a:ext cx="10985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366000" y="12573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57700" y="2095500"/>
          <a:ext cx="17462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267450" y="2095500"/>
          <a:ext cx="29622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261475" y="1206500"/>
          <a:ext cx="12350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467850" y="1270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467850" y="15367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467850" y="18669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337675" y="13589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41070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337675" y="1841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41070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337675" y="2222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372600" y="1308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372600" y="15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76275"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76275"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76275"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76275"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76275"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76275"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76275"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7627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5482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7474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105400" y="527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105400" y="546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5278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5278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78827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78827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7627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23240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232400" y="577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330825" y="609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上回る高齢化率や人口減少及び固定資産評価額の低下による村税の減収に加え、村内の基幹産業である林業を中心に産業の活性化が望めないことから、財政基盤は弱く、前年度と変わらず類似団体平均を下回っている。引き続き職員数の適正化による人件費の削減や投資的経費の抑制と徹底的な歳出の削減に取り組み、住民サービスの低下を回避することを考慮しながら行政の効率化を推進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7627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676275" y="7846785"/>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676275" y="7502072"/>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676275" y="715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676275" y="681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676275" y="6467928"/>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676275" y="612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67627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67627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295775"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3561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206875" y="77778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3561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206875" y="61347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571875" y="77089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3561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244975"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797175" y="77089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521075"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248025"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022475" y="7708900"/>
          <a:ext cx="7747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746375"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473325"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266825" y="7720391"/>
          <a:ext cx="7556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990725" y="75202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698625"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25550" y="75546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23925"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1084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3845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6098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8351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089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244975"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356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521075"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248025"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746375"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473325"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990725" y="76695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8625"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25550" y="76810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23925"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67627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4649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830845"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105400" y="908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105400" y="927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5278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5278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78827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78827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7627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23240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232400" y="958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330825" y="990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すると、歳入において普通交付税の減に伴い経常一般財源が減少したが、歳出において退職職員と新規採用職員との給与差に伴い人件費が減少、観光施設の指定管理料の減等に伴い物件費が減少、一部事務組合負担金及び各種団体補助金の減等に伴い補助費等が減少したことにより、経常経費充当一般財源が減少したため、経常収支比率は前年度より下降した。</a:t>
          </a:r>
        </a:p>
        <a:p>
          <a:r>
            <a:rPr kumimoji="1" lang="ja-JP" altLang="en-US" sz="1200">
              <a:latin typeface="ＭＳ Ｐゴシック" panose="020B0600070205080204" pitchFamily="50" charset="-128"/>
              <a:ea typeface="ＭＳ Ｐゴシック" panose="020B0600070205080204" pitchFamily="50" charset="-128"/>
            </a:rPr>
            <a:t>しかし経常収支比率は類似団体平均より上回っていることから、普通交付税の影響を受けても上昇しないよう職員数の適正化による人件費の削減、公債費残高の縮減、事務事業の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38175"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67627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676275" y="1151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676275" y="1103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676275" y="1055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676275" y="1007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67627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67627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295775"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3561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206875" y="114489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3561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206875" y="101796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22352</xdr:rowOff>
    </xdr:from>
    <xdr:to>
      <xdr:col>23</xdr:col>
      <xdr:colOff>133350</xdr:colOff>
      <xdr:row>65</xdr:row>
      <xdr:rowOff>56134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571875" y="11166602"/>
          <a:ext cx="7239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3561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244975"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66</xdr:row>
      <xdr:rowOff>128397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797175" y="11200384"/>
          <a:ext cx="7747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521075"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248025"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128397</xdr:rowOff>
    </xdr:from>
    <xdr:to>
      <xdr:col>15</xdr:col>
      <xdr:colOff>82550</xdr:colOff>
      <xdr:row>66</xdr:row>
      <xdr:rowOff>152527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022475" y="11444097"/>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746375"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473325"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92202</xdr:rowOff>
    </xdr:from>
    <xdr:to>
      <xdr:col>11</xdr:col>
      <xdr:colOff>31750</xdr:colOff>
      <xdr:row>66</xdr:row>
      <xdr:rowOff>152527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266825" y="11407902"/>
          <a:ext cx="75565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990725" y="111495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698625"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25550" y="111833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23925"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1084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3845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6098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8351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89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244975"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115079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3561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521075"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248025"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77597</xdr:rowOff>
    </xdr:from>
    <xdr:to>
      <xdr:col>15</xdr:col>
      <xdr:colOff>133350</xdr:colOff>
      <xdr:row>67</xdr:row>
      <xdr:rowOff>7747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746375" y="11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163974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473325" y="1147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101727</xdr:rowOff>
    </xdr:from>
    <xdr:to>
      <xdr:col>11</xdr:col>
      <xdr:colOff>82550</xdr:colOff>
      <xdr:row>67</xdr:row>
      <xdr:rowOff>31877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990725" y="114174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16654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698625"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41402</xdr:rowOff>
    </xdr:from>
    <xdr:to>
      <xdr:col>7</xdr:col>
      <xdr:colOff>31750</xdr:colOff>
      <xdr:row>66</xdr:row>
      <xdr:rowOff>143002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25550" y="113571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127779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23925"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67627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17978"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606372"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[1,416,925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105400" y="1289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105400" y="1308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5278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5278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78827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78827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7627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23240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232400" y="1339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330825" y="1371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人件費・物件費等は減少したが、人口減少の影響が大きく、人口一人当たりの人件費・物件費等決算額は増加した。今後は、人口減少対策を推進するとともに、適切な定員管理に努め、人件費の削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38175"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67627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676275" y="1532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676275" y="1484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676275" y="1436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676275" y="1388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67627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67627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295775"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3561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206875" y="153582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3561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206875" y="140012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140925</xdr:rowOff>
    </xdr:from>
    <xdr:to>
      <xdr:col>23</xdr:col>
      <xdr:colOff>133350</xdr:colOff>
      <xdr:row>84</xdr:row>
      <xdr:rowOff>163108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571875" y="14542725"/>
          <a:ext cx="7239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3561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244975"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96416</xdr:rowOff>
    </xdr:from>
    <xdr:to>
      <xdr:col>19</xdr:col>
      <xdr:colOff>133350</xdr:colOff>
      <xdr:row>84</xdr:row>
      <xdr:rowOff>140925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797175" y="14498216"/>
          <a:ext cx="774700" cy="4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521075"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248025"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96416</xdr:rowOff>
    </xdr:from>
    <xdr:to>
      <xdr:col>15</xdr:col>
      <xdr:colOff>82550</xdr:colOff>
      <xdr:row>84</xdr:row>
      <xdr:rowOff>131769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022475" y="14498216"/>
          <a:ext cx="774700" cy="3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746375"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473325"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22079</xdr:rowOff>
    </xdr:from>
    <xdr:to>
      <xdr:col>11</xdr:col>
      <xdr:colOff>31750</xdr:colOff>
      <xdr:row>84</xdr:row>
      <xdr:rowOff>131769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266825" y="14423879"/>
          <a:ext cx="75565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990725" y="140715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698625"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25550" y="140711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23925"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1084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3845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6098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8351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89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112308</xdr:rowOff>
    </xdr:from>
    <xdr:to>
      <xdr:col>23</xdr:col>
      <xdr:colOff>184150</xdr:colOff>
      <xdr:row>85</xdr:row>
      <xdr:rowOff>42458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244975" y="145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84385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356100" y="144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90125</xdr:rowOff>
    </xdr:from>
    <xdr:to>
      <xdr:col>19</xdr:col>
      <xdr:colOff>184150</xdr:colOff>
      <xdr:row>85</xdr:row>
      <xdr:rowOff>20275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521075" y="144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5052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248025" y="1457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45616</xdr:rowOff>
    </xdr:from>
    <xdr:to>
      <xdr:col>15</xdr:col>
      <xdr:colOff>133350</xdr:colOff>
      <xdr:row>84</xdr:row>
      <xdr:rowOff>147216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746375" y="144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131993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473325" y="145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80969</xdr:rowOff>
    </xdr:from>
    <xdr:to>
      <xdr:col>11</xdr:col>
      <xdr:colOff>82550</xdr:colOff>
      <xdr:row>85</xdr:row>
      <xdr:rowOff>11119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990725" y="144827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167346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698625" y="1456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142729</xdr:rowOff>
    </xdr:from>
    <xdr:to>
      <xdr:col>7</xdr:col>
      <xdr:colOff>31750</xdr:colOff>
      <xdr:row>84</xdr:row>
      <xdr:rowOff>72879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25550" y="143730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57656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23925" y="144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08392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1793722"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345930"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5541625" y="1289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5541625" y="1308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96402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96402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2245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2245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08392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564005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5640050" y="1339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748000" y="1371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類似団体平均を下回っており、今後も上回らないよう引き続き給与の適正化に努める。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08392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436225"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083925" y="154093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436225"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083925" y="150071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436225"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083925" y="1460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436225"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083925" y="142028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43622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083925" y="138006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43622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08392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43622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08392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4703425"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4792325"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4643100" y="155058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4792325"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4643100" y="14001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3979525" y="1480608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4792325"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662150" y="14916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61384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214350" y="14701520"/>
          <a:ext cx="765175"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938250" y="1492419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655675"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128270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2458700" y="14629130"/>
          <a:ext cx="7556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182600" y="14851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2880975"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55880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1684000" y="14564784"/>
          <a:ext cx="7747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2407900" y="148518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125325"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1633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36015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792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027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2713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4966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662150" y="147552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4792325"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938250" y="147552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655675"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182600" y="146507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880975"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2407900" y="14578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125325"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1633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36015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08392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1546077"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593574"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5541625" y="908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5541625" y="927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96402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96402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2245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2245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08392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564005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5640050" y="958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48000" y="990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人口の減少に伴い上昇してきており、また、類似団体と比較し、職員数が多いため平均を大きく上回っている。</a:t>
          </a:r>
        </a:p>
        <a:p>
          <a:r>
            <a:rPr kumimoji="1" lang="ja-JP" altLang="en-US" sz="1300">
              <a:latin typeface="ＭＳ Ｐゴシック" panose="020B0600070205080204" pitchFamily="50" charset="-128"/>
              <a:ea typeface="ＭＳ Ｐゴシック" panose="020B0600070205080204" pitchFamily="50" charset="-128"/>
            </a:rPr>
            <a:t>今後は、人口減少対策として、移住政策の促進による移住者の増加や、子育て支援の充実により修正数の増加を図り、人口増を目指す。</a:t>
          </a:r>
        </a:p>
        <a:p>
          <a:r>
            <a:rPr kumimoji="1" lang="ja-JP" altLang="en-US" sz="1300">
              <a:latin typeface="ＭＳ Ｐゴシック" panose="020B0600070205080204" pitchFamily="50" charset="-128"/>
              <a:ea typeface="ＭＳ Ｐゴシック" panose="020B0600070205080204" pitchFamily="50" charset="-128"/>
            </a:rPr>
            <a:t>職員数については、一般社団法人の完全民営化を促進し、派遣職員を復帰させるとともに、事務事業の見直しによる効率化により職員数の削減を図ることで、適切な定員管理に努める。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045825"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08392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436225"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083925" y="1159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436225"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083925" y="1119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436225"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083925" y="1079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436225"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083925" y="1039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436225"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083925" y="999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43622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08392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108392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4703425"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4792325"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643100" y="115865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4792325"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643100" y="101054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10823</xdr:rowOff>
    </xdr:from>
    <xdr:to>
      <xdr:col>81</xdr:col>
      <xdr:colOff>44450</xdr:colOff>
      <xdr:row>65</xdr:row>
      <xdr:rowOff>27580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979525" y="11155073"/>
          <a:ext cx="7239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4792325"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4662150" y="102759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165248</xdr:rowOff>
    </xdr:from>
    <xdr:to>
      <xdr:col>77</xdr:col>
      <xdr:colOff>44450</xdr:colOff>
      <xdr:row>65</xdr:row>
      <xdr:rowOff>10823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214350" y="11138048"/>
          <a:ext cx="765175"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3938250" y="102625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3655675"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116720</xdr:rowOff>
    </xdr:from>
    <xdr:to>
      <xdr:col>72</xdr:col>
      <xdr:colOff>203200</xdr:colOff>
      <xdr:row>64</xdr:row>
      <xdr:rowOff>165248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458700" y="11089520"/>
          <a:ext cx="75565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182600" y="102691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880975"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90311</xdr:rowOff>
    </xdr:from>
    <xdr:to>
      <xdr:col>68</xdr:col>
      <xdr:colOff>152400</xdr:colOff>
      <xdr:row>64</xdr:row>
      <xdr:rowOff>116720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1684000" y="11063111"/>
          <a:ext cx="774700" cy="2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2407900" y="10281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2125325"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16332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136015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516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7922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027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2713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4966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148230</xdr:rowOff>
    </xdr:from>
    <xdr:to>
      <xdr:col>81</xdr:col>
      <xdr:colOff>95250</xdr:colOff>
      <xdr:row>65</xdr:row>
      <xdr:rowOff>78380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662150" y="111210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120307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4792325" y="1109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131473</xdr:rowOff>
    </xdr:from>
    <xdr:to>
      <xdr:col>77</xdr:col>
      <xdr:colOff>95250</xdr:colOff>
      <xdr:row>65</xdr:row>
      <xdr:rowOff>61623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938250" y="111042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46400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655675" y="11190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114448</xdr:rowOff>
    </xdr:from>
    <xdr:to>
      <xdr:col>73</xdr:col>
      <xdr:colOff>44450</xdr:colOff>
      <xdr:row>65</xdr:row>
      <xdr:rowOff>44598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182600" y="110872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29375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880975" y="111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65920</xdr:rowOff>
    </xdr:from>
    <xdr:to>
      <xdr:col>68</xdr:col>
      <xdr:colOff>203200</xdr:colOff>
      <xdr:row>64</xdr:row>
      <xdr:rowOff>167520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2407900" y="11038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152297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125325" y="1112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39511</xdr:rowOff>
    </xdr:from>
    <xdr:to>
      <xdr:col>64</xdr:col>
      <xdr:colOff>152400</xdr:colOff>
      <xdr:row>64</xdr:row>
      <xdr:rowOff>141111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16332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125888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136015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108392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1817799"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321851"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5541625" y="527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5541625" y="546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696402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96402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2245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2245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08392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564005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5640050" y="577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748000" y="609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借入の緊急防災・減災事業債及び辺地対策事業債の償還開始により元利償還金の額が増加したこと、また、簡易水道事業の地方債償還に充てられた繰入金が増加したこと、更に臨時財政対策債発行可能額が減少したことにより比率は前年度より上昇した。今後、観光施設の改修及び整備等に係る起債の償還が始まることから比率の上昇が見込まれる。現在は健全な比率ではあるが、比率の上昇を抑えるため、緊急度・住民ニーズを的確に把握した事業の選択と重点化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1045825"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08392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436225"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08392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436225"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08392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436225"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08392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436225"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08392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436225"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08392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08392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108392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4703425"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4792325"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4643100" y="77491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4792325"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4643100" y="6405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38523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3979525" y="6872394"/>
          <a:ext cx="7239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4792325"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662150" y="7078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14394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214350" y="6848263"/>
          <a:ext cx="765175"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938250" y="706289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655675"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39</xdr:row>
      <xdr:rowOff>161713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458700" y="6832177"/>
          <a:ext cx="75565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182600" y="7175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880975"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6350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1684000" y="6832177"/>
          <a:ext cx="7747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2407900" y="7127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125325"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1633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136015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516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7922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027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2713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4966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662150" y="68457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4792325"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938250" y="682159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655675"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182600" y="67974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880975"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2407900" y="67813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125325"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1633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136015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1083925" y="120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1901155"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3849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5541625" y="146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5541625" y="165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6964025"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6964025"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224500"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224500"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083925" y="196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5640050" y="196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5640050" y="196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748000" y="228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と変化はない。要因としては、充当可能基金の確保や交付税算入率が高い辺地・過疎債を限定とした資金借入の実践等があげられる。しかしながら近年は大型投資事業に係る起債の増や基金の取り崩しを行わなければならない予算編成となっていることから、今後も公債費残高の減少、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1045825"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083925" y="438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436225"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083925" y="397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436225"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083925" y="357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436225"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083925" y="317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436225"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083925" y="277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436225"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083925" y="237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436225"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083925" y="196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1083925" y="196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4703425"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4792325"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4643100" y="40356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4792325"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4643100" y="23706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4792325"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662150" y="23198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938250" y="23198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655675"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182600" y="23198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880975"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2407900" y="23198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125325"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1633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136015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516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7922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02702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2713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14966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
453
274.22
2,212,682
1,892,170
284,767
1,026,105
2,113,233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退職職員と新規採用職員との給与差に伴い前年度より人件費が減少したため、経常収支比率は前年度と比較すると下降した。しかし、類似団体平均を上回っており、これは村が出資して設立した観光施設を管理運営する一般社団法人へ令和２年度から職員を派遣し、観光施設の管理運営を実質的に直営で行っている状況で、職員数が類似団体平均と比較して多いことが主な要因である。今後は、一般社団法人の運営を完全民営化を促進し、派遣職員を復帰させるとともに、適切な定員管理に努め、人件費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77470</xdr:rowOff>
    </xdr:from>
    <xdr:to>
      <xdr:col>24</xdr:col>
      <xdr:colOff>25400</xdr:colOff>
      <xdr:row>38</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925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1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992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39</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82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26670</xdr:rowOff>
    </xdr:from>
    <xdr:to>
      <xdr:col>24</xdr:col>
      <xdr:colOff>76200</xdr:colOff>
      <xdr:row>38</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133350</xdr:rowOff>
    </xdr:from>
    <xdr:to>
      <xdr:col>11</xdr:col>
      <xdr:colOff>60325</xdr:colOff>
      <xdr:row>39</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、経常収支比率は前年度と比較すると下降し、類似団体平均を下回った。</a:t>
          </a:r>
        </a:p>
        <a:p>
          <a:r>
            <a:rPr kumimoji="1" lang="ja-JP" altLang="en-US" sz="1300">
              <a:latin typeface="ＭＳ Ｐゴシック" panose="020B0600070205080204" pitchFamily="50" charset="-128"/>
              <a:ea typeface="ＭＳ Ｐゴシック" panose="020B0600070205080204" pitchFamily="50" charset="-128"/>
            </a:rPr>
            <a:t>しかし観光施設の経営状況によっては指定管理料の増加も見込まれるため、今後は経営状況の悪い施設については廃止も検討し、物件費の削減に努める。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55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66040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63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35560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08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101617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55897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156210</xdr:rowOff>
    </xdr:from>
    <xdr:to>
      <xdr:col>65</xdr:col>
      <xdr:colOff>53975</xdr:colOff>
      <xdr:row>17</xdr:row>
      <xdr:rowOff>86360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71137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と比較すると若干減少したが、経常収支比率に変化はなかった。しかし類似団体平均と比較すると下回っているため、今後も住民サービス低下の抑制と高齢化が進むことによる将来負担額の増加のバランスを考慮しながら、効果的な運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13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ついては維持補修費と繰出金であり、前年度と比較すると同額程度であったが、普通交付税の減に伴う経常一般財源の減少により経常収支比率は上昇した。今後は公共施設の老朽化に伴う維持補修費の増加や社会資本整備のための簡易水道事業会計への繰出金の増加、国民健康保険特別会計・国保診療所特別会計・介護保険特別会計の財政的悪化に伴う補填的な繰出金が多額になることが懸念されるため、施設の統廃合及び転用、水道料金の適正化を図るとともに、経営の視点から見直しを図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52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社会福祉協議会・南和広域医療企業団・奈良県広域消防組合に対する負担金及び補助金の減に伴い、経常収支比率は前年度と比較すると下降した。しかし、類似団体平均と比較すると上回っているため、今後は補助金等の事業目的や公益性、社会ニーズに適応しているのか等を検討し、不適当な場合は随時見直しを行い、廃止と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14986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38</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5863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元利償還金の額が増加したため、経常収支比率は前年度と比較すると上昇した。</a:t>
          </a:r>
        </a:p>
        <a:p>
          <a:r>
            <a:rPr kumimoji="1" lang="ja-JP" altLang="en-US" sz="1300">
              <a:latin typeface="ＭＳ Ｐゴシック" panose="020B0600070205080204" pitchFamily="50" charset="-128"/>
              <a:ea typeface="ＭＳ Ｐゴシック" panose="020B0600070205080204" pitchFamily="50" charset="-128"/>
            </a:rPr>
            <a:t>今後、更に大規模な施設整備事業に伴う公債費の増加が見込まれるため、事業の緊急性・重要性・費用効果等を十分に検討し、地方債の発行を抑制し、公債費の抑制・適正化に努める。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111761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000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0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123189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人件費・物件費・維持補修費・補助費等の減により公債費以外の経常経費は減少し、経常収支比率は前年度と比較して下降した。</a:t>
          </a:r>
        </a:p>
        <a:p>
          <a:r>
            <a:rPr kumimoji="1" lang="ja-JP" altLang="en-US" sz="1300">
              <a:latin typeface="ＭＳ Ｐゴシック" panose="020B0600070205080204" pitchFamily="50" charset="-128"/>
              <a:ea typeface="ＭＳ Ｐゴシック" panose="020B0600070205080204" pitchFamily="50" charset="-128"/>
            </a:rPr>
            <a:t>しかし、類似団体平均と比較すると上回っているため、今後も引き続き、緊急性・必要性・事業効果を観点とし、住民サービスを低下させることなく、プライマリーバランスの均衡を維持し、適切な事業の実施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22498</xdr:rowOff>
    </xdr:from>
    <xdr:to>
      <xdr:col>82</xdr:col>
      <xdr:colOff>107950</xdr:colOff>
      <xdr:row>78</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95598"/>
          <a:ext cx="8382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77239"/>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78014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7744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9434</xdr:rowOff>
    </xdr:from>
    <xdr:to>
      <xdr:col>69</xdr:col>
      <xdr:colOff>92075</xdr:colOff>
      <xdr:row>80</xdr:row>
      <xdr:rowOff>78014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7254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115225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27214</xdr:rowOff>
    </xdr:from>
    <xdr:to>
      <xdr:col>69</xdr:col>
      <xdr:colOff>142875</xdr:colOff>
      <xdr:row>80</xdr:row>
      <xdr:rowOff>128814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113591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130084</xdr:rowOff>
    </xdr:from>
    <xdr:to>
      <xdr:col>65</xdr:col>
      <xdr:colOff>53975</xdr:colOff>
      <xdr:row>80</xdr:row>
      <xdr:rowOff>60234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45011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52705</xdr:rowOff>
    </xdr:from>
    <xdr:to>
      <xdr:col>29</xdr:col>
      <xdr:colOff>127000</xdr:colOff>
      <xdr:row>11</xdr:row>
      <xdr:rowOff>105779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1986280"/>
          <a:ext cx="647700" cy="53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105779</xdr:rowOff>
    </xdr:from>
    <xdr:to>
      <xdr:col>26</xdr:col>
      <xdr:colOff>50800</xdr:colOff>
      <xdr:row>11</xdr:row>
      <xdr:rowOff>155842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039354"/>
          <a:ext cx="6985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155842</xdr:rowOff>
    </xdr:from>
    <xdr:to>
      <xdr:col>22</xdr:col>
      <xdr:colOff>114300</xdr:colOff>
      <xdr:row>11</xdr:row>
      <xdr:rowOff>164212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089417"/>
          <a:ext cx="698500" cy="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164212</xdr:rowOff>
    </xdr:from>
    <xdr:to>
      <xdr:col>18</xdr:col>
      <xdr:colOff>177800</xdr:colOff>
      <xdr:row>12</xdr:row>
      <xdr:rowOff>146906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097787"/>
          <a:ext cx="698500" cy="15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1905</xdr:rowOff>
    </xdr:from>
    <xdr:to>
      <xdr:col>29</xdr:col>
      <xdr:colOff>177800</xdr:colOff>
      <xdr:row>11</xdr:row>
      <xdr:rowOff>103505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193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81932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8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54979</xdr:rowOff>
    </xdr:from>
    <xdr:to>
      <xdr:col>26</xdr:col>
      <xdr:colOff>101600</xdr:colOff>
      <xdr:row>11</xdr:row>
      <xdr:rowOff>156579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198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166756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75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105042</xdr:rowOff>
    </xdr:from>
    <xdr:to>
      <xdr:col>22</xdr:col>
      <xdr:colOff>165100</xdr:colOff>
      <xdr:row>12</xdr:row>
      <xdr:rowOff>35192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03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45369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180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113412</xdr:rowOff>
    </xdr:from>
    <xdr:to>
      <xdr:col>19</xdr:col>
      <xdr:colOff>38100</xdr:colOff>
      <xdr:row>12</xdr:row>
      <xdr:rowOff>43562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04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53739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181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96106</xdr:rowOff>
    </xdr:from>
    <xdr:to>
      <xdr:col>15</xdr:col>
      <xdr:colOff>101600</xdr:colOff>
      <xdr:row>13</xdr:row>
      <xdr:rowOff>26256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20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36433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19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264335</xdr:rowOff>
    </xdr:from>
    <xdr:to>
      <xdr:col>29</xdr:col>
      <xdr:colOff>127000</xdr:colOff>
      <xdr:row>35</xdr:row>
      <xdr:rowOff>301677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74685"/>
          <a:ext cx="647700" cy="37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301677</xdr:rowOff>
    </xdr:from>
    <xdr:to>
      <xdr:col>26</xdr:col>
      <xdr:colOff>50800</xdr:colOff>
      <xdr:row>35</xdr:row>
      <xdr:rowOff>316219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12027"/>
          <a:ext cx="698500" cy="1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316219</xdr:rowOff>
    </xdr:from>
    <xdr:to>
      <xdr:col>22</xdr:col>
      <xdr:colOff>114300</xdr:colOff>
      <xdr:row>36</xdr:row>
      <xdr:rowOff>41149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26569"/>
          <a:ext cx="698500" cy="6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41149</xdr:rowOff>
    </xdr:from>
    <xdr:to>
      <xdr:col>18</xdr:col>
      <xdr:colOff>177800</xdr:colOff>
      <xdr:row>36</xdr:row>
      <xdr:rowOff>80678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94399"/>
          <a:ext cx="698500" cy="3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213535</xdr:rowOff>
    </xdr:from>
    <xdr:to>
      <xdr:col>29</xdr:col>
      <xdr:colOff>177800</xdr:colOff>
      <xdr:row>35</xdr:row>
      <xdr:rowOff>315135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2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58612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250877</xdr:rowOff>
    </xdr:from>
    <xdr:to>
      <xdr:col>26</xdr:col>
      <xdr:colOff>101600</xdr:colOff>
      <xdr:row>36</xdr:row>
      <xdr:rowOff>9577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19754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3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265419</xdr:rowOff>
    </xdr:from>
    <xdr:to>
      <xdr:col>22</xdr:col>
      <xdr:colOff>165100</xdr:colOff>
      <xdr:row>36</xdr:row>
      <xdr:rowOff>24119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7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34296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4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333249</xdr:rowOff>
    </xdr:from>
    <xdr:to>
      <xdr:col>19</xdr:col>
      <xdr:colOff>38100</xdr:colOff>
      <xdr:row>36</xdr:row>
      <xdr:rowOff>91949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102126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1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29878</xdr:rowOff>
    </xdr:from>
    <xdr:to>
      <xdr:col>15</xdr:col>
      <xdr:colOff>101600</xdr:colOff>
      <xdr:row>36</xdr:row>
      <xdr:rowOff>131478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116255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
453
274.22
2,212,682
1,892,170
284,767
1,026,105
2,113,233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53706</xdr:rowOff>
    </xdr:from>
    <xdr:to>
      <xdr:col>24</xdr:col>
      <xdr:colOff>63500</xdr:colOff>
      <xdr:row>31</xdr:row>
      <xdr:rowOff>87909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368656"/>
          <a:ext cx="838200" cy="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87909</xdr:rowOff>
    </xdr:from>
    <xdr:to>
      <xdr:col>19</xdr:col>
      <xdr:colOff>177800</xdr:colOff>
      <xdr:row>31</xdr:row>
      <xdr:rowOff>149685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402859"/>
          <a:ext cx="889000" cy="6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149685</xdr:rowOff>
    </xdr:from>
    <xdr:to>
      <xdr:col>15</xdr:col>
      <xdr:colOff>50800</xdr:colOff>
      <xdr:row>32</xdr:row>
      <xdr:rowOff>140931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464635"/>
          <a:ext cx="889000" cy="16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140931</xdr:rowOff>
    </xdr:from>
    <xdr:to>
      <xdr:col>10</xdr:col>
      <xdr:colOff>114300</xdr:colOff>
      <xdr:row>33</xdr:row>
      <xdr:rowOff>121908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627331"/>
          <a:ext cx="8890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2906</xdr:rowOff>
    </xdr:from>
    <xdr:to>
      <xdr:col>24</xdr:col>
      <xdr:colOff>114300</xdr:colOff>
      <xdr:row>31</xdr:row>
      <xdr:rowOff>104506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31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25783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16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37109</xdr:rowOff>
    </xdr:from>
    <xdr:to>
      <xdr:col>20</xdr:col>
      <xdr:colOff>38100</xdr:colOff>
      <xdr:row>31</xdr:row>
      <xdr:rowOff>138709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3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155236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12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98885</xdr:rowOff>
    </xdr:from>
    <xdr:to>
      <xdr:col>15</xdr:col>
      <xdr:colOff>101600</xdr:colOff>
      <xdr:row>32</xdr:row>
      <xdr:rowOff>29035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4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45562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18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90131</xdr:rowOff>
    </xdr:from>
    <xdr:to>
      <xdr:col>10</xdr:col>
      <xdr:colOff>165100</xdr:colOff>
      <xdr:row>33</xdr:row>
      <xdr:rowOff>20281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5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36808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35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71108</xdr:rowOff>
    </xdr:from>
    <xdr:to>
      <xdr:col>6</xdr:col>
      <xdr:colOff>38100</xdr:colOff>
      <xdr:row>34</xdr:row>
      <xdr:rowOff>1258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17785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50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122113</xdr:rowOff>
    </xdr:from>
    <xdr:to>
      <xdr:col>24</xdr:col>
      <xdr:colOff>63500</xdr:colOff>
      <xdr:row>56</xdr:row>
      <xdr:rowOff>134000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331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134000</xdr:rowOff>
    </xdr:from>
    <xdr:to>
      <xdr:col>19</xdr:col>
      <xdr:colOff>177800</xdr:colOff>
      <xdr:row>57</xdr:row>
      <xdr:rowOff>13625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35200"/>
          <a:ext cx="8890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49028</xdr:rowOff>
    </xdr:from>
    <xdr:to>
      <xdr:col>15</xdr:col>
      <xdr:colOff>50800</xdr:colOff>
      <xdr:row>57</xdr:row>
      <xdr:rowOff>13625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50228"/>
          <a:ext cx="889000" cy="13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49028</xdr:rowOff>
    </xdr:from>
    <xdr:to>
      <xdr:col>10</xdr:col>
      <xdr:colOff>114300</xdr:colOff>
      <xdr:row>56</xdr:row>
      <xdr:rowOff>167174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50228"/>
          <a:ext cx="889000" cy="1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71313</xdr:rowOff>
    </xdr:from>
    <xdr:to>
      <xdr:col>24</xdr:col>
      <xdr:colOff>114300</xdr:colOff>
      <xdr:row>57</xdr:row>
      <xdr:rowOff>1463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94190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83200</xdr:rowOff>
    </xdr:from>
    <xdr:to>
      <xdr:col>20</xdr:col>
      <xdr:colOff>38100</xdr:colOff>
      <xdr:row>57</xdr:row>
      <xdr:rowOff>13350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29877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5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134275</xdr:rowOff>
    </xdr:from>
    <xdr:to>
      <xdr:col>15</xdr:col>
      <xdr:colOff>101600</xdr:colOff>
      <xdr:row>57</xdr:row>
      <xdr:rowOff>64425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80952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169678</xdr:rowOff>
    </xdr:from>
    <xdr:to>
      <xdr:col>10</xdr:col>
      <xdr:colOff>165100</xdr:colOff>
      <xdr:row>56</xdr:row>
      <xdr:rowOff>99828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116355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7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116374</xdr:rowOff>
    </xdr:from>
    <xdr:to>
      <xdr:col>6</xdr:col>
      <xdr:colOff>38100</xdr:colOff>
      <xdr:row>57</xdr:row>
      <xdr:rowOff>46524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63051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9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101707</xdr:rowOff>
    </xdr:from>
    <xdr:to>
      <xdr:col>24</xdr:col>
      <xdr:colOff>63500</xdr:colOff>
      <xdr:row>76</xdr:row>
      <xdr:rowOff>140591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31907"/>
          <a:ext cx="8382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101707</xdr:rowOff>
    </xdr:from>
    <xdr:to>
      <xdr:col>19</xdr:col>
      <xdr:colOff>177800</xdr:colOff>
      <xdr:row>76</xdr:row>
      <xdr:rowOff>104015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31907"/>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104015</xdr:rowOff>
    </xdr:from>
    <xdr:to>
      <xdr:col>15</xdr:col>
      <xdr:colOff>50800</xdr:colOff>
      <xdr:row>76</xdr:row>
      <xdr:rowOff>161578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34215"/>
          <a:ext cx="889000" cy="5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76983</xdr:rowOff>
    </xdr:from>
    <xdr:to>
      <xdr:col>10</xdr:col>
      <xdr:colOff>114300</xdr:colOff>
      <xdr:row>76</xdr:row>
      <xdr:rowOff>161578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07183"/>
          <a:ext cx="889000" cy="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89791</xdr:rowOff>
    </xdr:from>
    <xdr:to>
      <xdr:col>24</xdr:col>
      <xdr:colOff>114300</xdr:colOff>
      <xdr:row>77</xdr:row>
      <xdr:rowOff>19941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112668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7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50907</xdr:rowOff>
    </xdr:from>
    <xdr:to>
      <xdr:col>20</xdr:col>
      <xdr:colOff>38100</xdr:colOff>
      <xdr:row>76</xdr:row>
      <xdr:rowOff>152507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169034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53215</xdr:rowOff>
    </xdr:from>
    <xdr:to>
      <xdr:col>15</xdr:col>
      <xdr:colOff>101600</xdr:colOff>
      <xdr:row>76</xdr:row>
      <xdr:rowOff>154815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171342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5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110778</xdr:rowOff>
    </xdr:from>
    <xdr:to>
      <xdr:col>10</xdr:col>
      <xdr:colOff>165100</xdr:colOff>
      <xdr:row>77</xdr:row>
      <xdr:rowOff>40928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57454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26183</xdr:rowOff>
    </xdr:from>
    <xdr:to>
      <xdr:col>6</xdr:col>
      <xdr:colOff>38100</xdr:colOff>
      <xdr:row>76</xdr:row>
      <xdr:rowOff>127783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144311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19989</xdr:rowOff>
    </xdr:from>
    <xdr:to>
      <xdr:col>24</xdr:col>
      <xdr:colOff>63500</xdr:colOff>
      <xdr:row>96</xdr:row>
      <xdr:rowOff>126388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79189"/>
          <a:ext cx="838200" cy="10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19989</xdr:rowOff>
    </xdr:from>
    <xdr:to>
      <xdr:col>19</xdr:col>
      <xdr:colOff>177800</xdr:colOff>
      <xdr:row>96</xdr:row>
      <xdr:rowOff>171056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9189"/>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153752</xdr:rowOff>
    </xdr:from>
    <xdr:to>
      <xdr:col>15</xdr:col>
      <xdr:colOff>50800</xdr:colOff>
      <xdr:row>96</xdr:row>
      <xdr:rowOff>171056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12952"/>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120208</xdr:rowOff>
    </xdr:from>
    <xdr:to>
      <xdr:col>10</xdr:col>
      <xdr:colOff>114300</xdr:colOff>
      <xdr:row>96</xdr:row>
      <xdr:rowOff>153752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79408"/>
          <a:ext cx="889000" cy="3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75588</xdr:rowOff>
    </xdr:from>
    <xdr:to>
      <xdr:col>24</xdr:col>
      <xdr:colOff>114300</xdr:colOff>
      <xdr:row>97</xdr:row>
      <xdr:rowOff>5738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54015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140639</xdr:rowOff>
    </xdr:from>
    <xdr:to>
      <xdr:col>20</xdr:col>
      <xdr:colOff>38100</xdr:colOff>
      <xdr:row>96</xdr:row>
      <xdr:rowOff>70789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61916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2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120256</xdr:rowOff>
    </xdr:from>
    <xdr:to>
      <xdr:col>15</xdr:col>
      <xdr:colOff>101600</xdr:colOff>
      <xdr:row>97</xdr:row>
      <xdr:rowOff>50406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41533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102952</xdr:rowOff>
    </xdr:from>
    <xdr:to>
      <xdr:col>10</xdr:col>
      <xdr:colOff>165100</xdr:colOff>
      <xdr:row>97</xdr:row>
      <xdr:rowOff>33102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24229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69408</xdr:rowOff>
    </xdr:from>
    <xdr:to>
      <xdr:col>6</xdr:col>
      <xdr:colOff>38100</xdr:colOff>
      <xdr:row>96</xdr:row>
      <xdr:rowOff>171008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162135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9891</xdr:rowOff>
    </xdr:from>
    <xdr:to>
      <xdr:col>55</xdr:col>
      <xdr:colOff>0</xdr:colOff>
      <xdr:row>34</xdr:row>
      <xdr:rowOff>71891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839191"/>
          <a:ext cx="838200" cy="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158133</xdr:rowOff>
    </xdr:from>
    <xdr:to>
      <xdr:col>50</xdr:col>
      <xdr:colOff>114300</xdr:colOff>
      <xdr:row>34</xdr:row>
      <xdr:rowOff>71891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644533"/>
          <a:ext cx="889000" cy="25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158133</xdr:rowOff>
    </xdr:from>
    <xdr:to>
      <xdr:col>45</xdr:col>
      <xdr:colOff>177800</xdr:colOff>
      <xdr:row>34</xdr:row>
      <xdr:rowOff>84474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644533"/>
          <a:ext cx="889000" cy="26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84474</xdr:rowOff>
    </xdr:from>
    <xdr:to>
      <xdr:col>41</xdr:col>
      <xdr:colOff>50800</xdr:colOff>
      <xdr:row>34</xdr:row>
      <xdr:rowOff>141182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13774"/>
          <a:ext cx="8890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130541</xdr:rowOff>
    </xdr:from>
    <xdr:to>
      <xdr:col>55</xdr:col>
      <xdr:colOff>50800</xdr:colOff>
      <xdr:row>34</xdr:row>
      <xdr:rowOff>60691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7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153418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3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21091</xdr:rowOff>
    </xdr:from>
    <xdr:to>
      <xdr:col>50</xdr:col>
      <xdr:colOff>165100</xdr:colOff>
      <xdr:row>34</xdr:row>
      <xdr:rowOff>122691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139218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2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107333</xdr:rowOff>
    </xdr:from>
    <xdr:to>
      <xdr:col>46</xdr:col>
      <xdr:colOff>38100</xdr:colOff>
      <xdr:row>33</xdr:row>
      <xdr:rowOff>37483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5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54010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3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33674</xdr:rowOff>
    </xdr:from>
    <xdr:to>
      <xdr:col>41</xdr:col>
      <xdr:colOff>101600</xdr:colOff>
      <xdr:row>34</xdr:row>
      <xdr:rowOff>135274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151801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3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90382</xdr:rowOff>
    </xdr:from>
    <xdr:to>
      <xdr:col>36</xdr:col>
      <xdr:colOff>165100</xdr:colOff>
      <xdr:row>35</xdr:row>
      <xdr:rowOff>20532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37059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6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97100</xdr:rowOff>
    </xdr:from>
    <xdr:to>
      <xdr:col>55</xdr:col>
      <xdr:colOff>0</xdr:colOff>
      <xdr:row>58</xdr:row>
      <xdr:rowOff>20986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98300"/>
          <a:ext cx="838200" cy="2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145694</xdr:rowOff>
    </xdr:from>
    <xdr:to>
      <xdr:col>50</xdr:col>
      <xdr:colOff>114300</xdr:colOff>
      <xdr:row>58</xdr:row>
      <xdr:rowOff>20986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46894"/>
          <a:ext cx="889000" cy="2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110529</xdr:rowOff>
    </xdr:from>
    <xdr:to>
      <xdr:col>45</xdr:col>
      <xdr:colOff>177800</xdr:colOff>
      <xdr:row>56</xdr:row>
      <xdr:rowOff>145694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40279"/>
          <a:ext cx="889000" cy="20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110529</xdr:rowOff>
    </xdr:from>
    <xdr:to>
      <xdr:col>41</xdr:col>
      <xdr:colOff>50800</xdr:colOff>
      <xdr:row>58</xdr:row>
      <xdr:rowOff>67739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40279"/>
          <a:ext cx="889000" cy="4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46300</xdr:rowOff>
    </xdr:from>
    <xdr:to>
      <xdr:col>55</xdr:col>
      <xdr:colOff>50800</xdr:colOff>
      <xdr:row>56</xdr:row>
      <xdr:rowOff>147900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69177</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98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141636</xdr:rowOff>
    </xdr:from>
    <xdr:to>
      <xdr:col>50</xdr:col>
      <xdr:colOff>165100</xdr:colOff>
      <xdr:row>58</xdr:row>
      <xdr:rowOff>71786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88313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8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94894</xdr:rowOff>
    </xdr:from>
    <xdr:to>
      <xdr:col>46</xdr:col>
      <xdr:colOff>38100</xdr:colOff>
      <xdr:row>57</xdr:row>
      <xdr:rowOff>25044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41571</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471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59729</xdr:rowOff>
    </xdr:from>
    <xdr:to>
      <xdr:col>41</xdr:col>
      <xdr:colOff>101600</xdr:colOff>
      <xdr:row>55</xdr:row>
      <xdr:rowOff>161329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4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6406</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264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16939</xdr:rowOff>
    </xdr:from>
    <xdr:to>
      <xdr:col>36</xdr:col>
      <xdr:colOff>165100</xdr:colOff>
      <xdr:row>58</xdr:row>
      <xdr:rowOff>118539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135066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5931</xdr:rowOff>
    </xdr:from>
    <xdr:to>
      <xdr:col>55</xdr:col>
      <xdr:colOff>0</xdr:colOff>
      <xdr:row>78</xdr:row>
      <xdr:rowOff>149675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864681"/>
          <a:ext cx="838200" cy="65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149675</xdr:rowOff>
    </xdr:from>
    <xdr:to>
      <xdr:col>50</xdr:col>
      <xdr:colOff>114300</xdr:colOff>
      <xdr:row>79</xdr:row>
      <xdr:rowOff>17955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22775"/>
          <a:ext cx="889000" cy="3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108897</xdr:rowOff>
    </xdr:from>
    <xdr:to>
      <xdr:col>45</xdr:col>
      <xdr:colOff>177800</xdr:colOff>
      <xdr:row>79</xdr:row>
      <xdr:rowOff>17955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81997"/>
          <a:ext cx="889000" cy="8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108897</xdr:rowOff>
    </xdr:from>
    <xdr:to>
      <xdr:col>41</xdr:col>
      <xdr:colOff>50800</xdr:colOff>
      <xdr:row>78</xdr:row>
      <xdr:rowOff>136100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1997"/>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126581</xdr:rowOff>
    </xdr:from>
    <xdr:to>
      <xdr:col>55</xdr:col>
      <xdr:colOff>50800</xdr:colOff>
      <xdr:row>75</xdr:row>
      <xdr:rowOff>56731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8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149458</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66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98875</xdr:rowOff>
    </xdr:from>
    <xdr:to>
      <xdr:col>50</xdr:col>
      <xdr:colOff>165100</xdr:colOff>
      <xdr:row>79</xdr:row>
      <xdr:rowOff>29025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20152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6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138605</xdr:rowOff>
    </xdr:from>
    <xdr:to>
      <xdr:col>46</xdr:col>
      <xdr:colOff>38100</xdr:colOff>
      <xdr:row>79</xdr:row>
      <xdr:rowOff>68755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59882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58097</xdr:rowOff>
    </xdr:from>
    <xdr:to>
      <xdr:col>41</xdr:col>
      <xdr:colOff>101600</xdr:colOff>
      <xdr:row>78</xdr:row>
      <xdr:rowOff>159697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150824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85300</xdr:rowOff>
    </xdr:from>
    <xdr:to>
      <xdr:col>36</xdr:col>
      <xdr:colOff>165100</xdr:colOff>
      <xdr:row>79</xdr:row>
      <xdr:rowOff>15450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35361</xdr:rowOff>
    </xdr:from>
    <xdr:to>
      <xdr:col>55</xdr:col>
      <xdr:colOff>0</xdr:colOff>
      <xdr:row>97</xdr:row>
      <xdr:rowOff>107989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66011"/>
          <a:ext cx="838200" cy="7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55704</xdr:rowOff>
    </xdr:from>
    <xdr:to>
      <xdr:col>50</xdr:col>
      <xdr:colOff>114300</xdr:colOff>
      <xdr:row>97</xdr:row>
      <xdr:rowOff>107989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514904"/>
          <a:ext cx="889000" cy="2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132434</xdr:rowOff>
    </xdr:from>
    <xdr:to>
      <xdr:col>45</xdr:col>
      <xdr:colOff>177800</xdr:colOff>
      <xdr:row>96</xdr:row>
      <xdr:rowOff>55704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248734"/>
          <a:ext cx="889000" cy="26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132434</xdr:rowOff>
    </xdr:from>
    <xdr:to>
      <xdr:col>41</xdr:col>
      <xdr:colOff>50800</xdr:colOff>
      <xdr:row>97</xdr:row>
      <xdr:rowOff>168887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248734"/>
          <a:ext cx="889000" cy="5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156011</xdr:rowOff>
    </xdr:from>
    <xdr:to>
      <xdr:col>55</xdr:col>
      <xdr:colOff>50800</xdr:colOff>
      <xdr:row>97</xdr:row>
      <xdr:rowOff>86161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7438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6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57189</xdr:rowOff>
    </xdr:from>
    <xdr:to>
      <xdr:col>50</xdr:col>
      <xdr:colOff>165100</xdr:colOff>
      <xdr:row>97</xdr:row>
      <xdr:rowOff>158789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3866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6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4904</xdr:rowOff>
    </xdr:from>
    <xdr:to>
      <xdr:col>46</xdr:col>
      <xdr:colOff>38100</xdr:colOff>
      <xdr:row>96</xdr:row>
      <xdr:rowOff>106504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46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123031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23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81634</xdr:rowOff>
    </xdr:from>
    <xdr:to>
      <xdr:col>41</xdr:col>
      <xdr:colOff>101600</xdr:colOff>
      <xdr:row>95</xdr:row>
      <xdr:rowOff>11784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1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28311</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16205" y="15973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118087</xdr:rowOff>
    </xdr:from>
    <xdr:to>
      <xdr:col>36</xdr:col>
      <xdr:colOff>165100</xdr:colOff>
      <xdr:row>98</xdr:row>
      <xdr:rowOff>48237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64764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2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167057</xdr:rowOff>
    </xdr:from>
    <xdr:to>
      <xdr:col>85</xdr:col>
      <xdr:colOff>127000</xdr:colOff>
      <xdr:row>39</xdr:row>
      <xdr:rowOff>32314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82157"/>
          <a:ext cx="8382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119218</xdr:rowOff>
    </xdr:from>
    <xdr:to>
      <xdr:col>81</xdr:col>
      <xdr:colOff>50800</xdr:colOff>
      <xdr:row>39</xdr:row>
      <xdr:rowOff>32314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62868"/>
          <a:ext cx="889000" cy="2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79866</xdr:rowOff>
    </xdr:from>
    <xdr:to>
      <xdr:col>76</xdr:col>
      <xdr:colOff>114300</xdr:colOff>
      <xdr:row>37</xdr:row>
      <xdr:rowOff>119218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252066"/>
          <a:ext cx="889000" cy="2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79866</xdr:rowOff>
    </xdr:from>
    <xdr:to>
      <xdr:col>71</xdr:col>
      <xdr:colOff>177800</xdr:colOff>
      <xdr:row>39</xdr:row>
      <xdr:rowOff>51493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252066"/>
          <a:ext cx="889000" cy="48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116257</xdr:rowOff>
    </xdr:from>
    <xdr:to>
      <xdr:col>85</xdr:col>
      <xdr:colOff>177800</xdr:colOff>
      <xdr:row>39</xdr:row>
      <xdr:rowOff>46407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75634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152964</xdr:rowOff>
    </xdr:from>
    <xdr:to>
      <xdr:col>81</xdr:col>
      <xdr:colOff>101600</xdr:colOff>
      <xdr:row>39</xdr:row>
      <xdr:rowOff>83114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74241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68418</xdr:rowOff>
    </xdr:from>
    <xdr:to>
      <xdr:col>76</xdr:col>
      <xdr:colOff>165100</xdr:colOff>
      <xdr:row>37</xdr:row>
      <xdr:rowOff>170018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15095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29066</xdr:rowOff>
    </xdr:from>
    <xdr:to>
      <xdr:col>72</xdr:col>
      <xdr:colOff>38100</xdr:colOff>
      <xdr:row>36</xdr:row>
      <xdr:rowOff>130666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2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147193</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03795" y="597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693</xdr:rowOff>
    </xdr:from>
    <xdr:to>
      <xdr:col>67</xdr:col>
      <xdr:colOff>101600</xdr:colOff>
      <xdr:row>39</xdr:row>
      <xdr:rowOff>102293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93420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7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92477</xdr:rowOff>
    </xdr:from>
    <xdr:to>
      <xdr:col>85</xdr:col>
      <xdr:colOff>127000</xdr:colOff>
      <xdr:row>77</xdr:row>
      <xdr:rowOff>107400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94127"/>
          <a:ext cx="8382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107400</xdr:rowOff>
    </xdr:from>
    <xdr:to>
      <xdr:col>81</xdr:col>
      <xdr:colOff>50800</xdr:colOff>
      <xdr:row>77</xdr:row>
      <xdr:rowOff>128574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09050"/>
          <a:ext cx="8890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128574</xdr:rowOff>
    </xdr:from>
    <xdr:to>
      <xdr:col>76</xdr:col>
      <xdr:colOff>114300</xdr:colOff>
      <xdr:row>77</xdr:row>
      <xdr:rowOff>138809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30224"/>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138809</xdr:rowOff>
    </xdr:from>
    <xdr:to>
      <xdr:col>71</xdr:col>
      <xdr:colOff>177800</xdr:colOff>
      <xdr:row>77</xdr:row>
      <xdr:rowOff>154318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40459"/>
          <a:ext cx="889000" cy="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41677</xdr:rowOff>
    </xdr:from>
    <xdr:to>
      <xdr:col>85</xdr:col>
      <xdr:colOff>177800</xdr:colOff>
      <xdr:row>77</xdr:row>
      <xdr:rowOff>143277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64554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9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56600</xdr:rowOff>
    </xdr:from>
    <xdr:to>
      <xdr:col>81</xdr:col>
      <xdr:colOff>101600</xdr:colOff>
      <xdr:row>77</xdr:row>
      <xdr:rowOff>158200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3277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77774</xdr:rowOff>
    </xdr:from>
    <xdr:to>
      <xdr:col>76</xdr:col>
      <xdr:colOff>165100</xdr:colOff>
      <xdr:row>78</xdr:row>
      <xdr:rowOff>7924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24451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5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88009</xdr:rowOff>
    </xdr:from>
    <xdr:to>
      <xdr:col>72</xdr:col>
      <xdr:colOff>38100</xdr:colOff>
      <xdr:row>78</xdr:row>
      <xdr:rowOff>18159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34686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6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103518</xdr:rowOff>
    </xdr:from>
    <xdr:to>
      <xdr:col>67</xdr:col>
      <xdr:colOff>101600</xdr:colOff>
      <xdr:row>78</xdr:row>
      <xdr:rowOff>33668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50195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8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17441</xdr:rowOff>
    </xdr:from>
    <xdr:to>
      <xdr:col>85</xdr:col>
      <xdr:colOff>127000</xdr:colOff>
      <xdr:row>97</xdr:row>
      <xdr:rowOff>56317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48091"/>
          <a:ext cx="8382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126239</xdr:rowOff>
    </xdr:from>
    <xdr:to>
      <xdr:col>81</xdr:col>
      <xdr:colOff>50800</xdr:colOff>
      <xdr:row>97</xdr:row>
      <xdr:rowOff>56317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585439"/>
          <a:ext cx="889000" cy="10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126239</xdr:rowOff>
    </xdr:from>
    <xdr:to>
      <xdr:col>76</xdr:col>
      <xdr:colOff>114300</xdr:colOff>
      <xdr:row>98</xdr:row>
      <xdr:rowOff>106964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585439"/>
          <a:ext cx="889000" cy="32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164830</xdr:rowOff>
    </xdr:from>
    <xdr:to>
      <xdr:col>71</xdr:col>
      <xdr:colOff>177800</xdr:colOff>
      <xdr:row>98</xdr:row>
      <xdr:rowOff>106964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95480"/>
          <a:ext cx="889000" cy="1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138091</xdr:rowOff>
    </xdr:from>
    <xdr:to>
      <xdr:col>85</xdr:col>
      <xdr:colOff>177800</xdr:colOff>
      <xdr:row>97</xdr:row>
      <xdr:rowOff>68241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160968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4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5517</xdr:rowOff>
    </xdr:from>
    <xdr:to>
      <xdr:col>81</xdr:col>
      <xdr:colOff>101600</xdr:colOff>
      <xdr:row>97</xdr:row>
      <xdr:rowOff>107117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123644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1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75439</xdr:rowOff>
    </xdr:from>
    <xdr:to>
      <xdr:col>76</xdr:col>
      <xdr:colOff>165100</xdr:colOff>
      <xdr:row>97</xdr:row>
      <xdr:rowOff>5589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22116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0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56164</xdr:rowOff>
    </xdr:from>
    <xdr:to>
      <xdr:col>72</xdr:col>
      <xdr:colOff>38100</xdr:colOff>
      <xdr:row>98</xdr:row>
      <xdr:rowOff>157764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148891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114030</xdr:rowOff>
    </xdr:from>
    <xdr:to>
      <xdr:col>67</xdr:col>
      <xdr:colOff>101600</xdr:colOff>
      <xdr:row>98</xdr:row>
      <xdr:rowOff>44180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60707</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1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91877</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092627"/>
          <a:ext cx="889000" cy="56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91877</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092627"/>
          <a:ext cx="889000" cy="56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10909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5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41077</xdr:rowOff>
    </xdr:from>
    <xdr:to>
      <xdr:col>102</xdr:col>
      <xdr:colOff>165100</xdr:colOff>
      <xdr:row>35</xdr:row>
      <xdr:rowOff>142677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0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159204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581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72982</xdr:rowOff>
    </xdr:from>
    <xdr:to>
      <xdr:col>116</xdr:col>
      <xdr:colOff>63500</xdr:colOff>
      <xdr:row>59</xdr:row>
      <xdr:rowOff>73972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88532"/>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66156</xdr:rowOff>
    </xdr:from>
    <xdr:to>
      <xdr:col>111</xdr:col>
      <xdr:colOff>177800</xdr:colOff>
      <xdr:row>59</xdr:row>
      <xdr:rowOff>73972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81706"/>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66156</xdr:rowOff>
    </xdr:from>
    <xdr:to>
      <xdr:col>107</xdr:col>
      <xdr:colOff>50800</xdr:colOff>
      <xdr:row>59</xdr:row>
      <xdr:rowOff>73450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81706"/>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73450</xdr:rowOff>
    </xdr:from>
    <xdr:to>
      <xdr:col>102</xdr:col>
      <xdr:colOff>114300</xdr:colOff>
      <xdr:row>59</xdr:row>
      <xdr:rowOff>80590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89000"/>
          <a:ext cx="889000" cy="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22182</xdr:rowOff>
    </xdr:from>
    <xdr:to>
      <xdr:col>116</xdr:col>
      <xdr:colOff>114300</xdr:colOff>
      <xdr:row>59</xdr:row>
      <xdr:rowOff>123782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23172</xdr:rowOff>
    </xdr:from>
    <xdr:to>
      <xdr:col>112</xdr:col>
      <xdr:colOff>38100</xdr:colOff>
      <xdr:row>59</xdr:row>
      <xdr:rowOff>124772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115899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15356</xdr:rowOff>
    </xdr:from>
    <xdr:to>
      <xdr:col>107</xdr:col>
      <xdr:colOff>101600</xdr:colOff>
      <xdr:row>59</xdr:row>
      <xdr:rowOff>116956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108083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22650</xdr:rowOff>
    </xdr:from>
    <xdr:to>
      <xdr:col>102</xdr:col>
      <xdr:colOff>165100</xdr:colOff>
      <xdr:row>59</xdr:row>
      <xdr:rowOff>124250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115377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29790</xdr:rowOff>
    </xdr:from>
    <xdr:to>
      <xdr:col>98</xdr:col>
      <xdr:colOff>38100</xdr:colOff>
      <xdr:row>59</xdr:row>
      <xdr:rowOff>131390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122517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104404</xdr:rowOff>
    </xdr:from>
    <xdr:to>
      <xdr:col>116</xdr:col>
      <xdr:colOff>63500</xdr:colOff>
      <xdr:row>76</xdr:row>
      <xdr:rowOff>65621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63154"/>
          <a:ext cx="838200" cy="1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123261</xdr:rowOff>
    </xdr:from>
    <xdr:to>
      <xdr:col>111</xdr:col>
      <xdr:colOff>177800</xdr:colOff>
      <xdr:row>76</xdr:row>
      <xdr:rowOff>65621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82011"/>
          <a:ext cx="8890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123261</xdr:rowOff>
    </xdr:from>
    <xdr:to>
      <xdr:col>107</xdr:col>
      <xdr:colOff>50800</xdr:colOff>
      <xdr:row>76</xdr:row>
      <xdr:rowOff>47003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82011"/>
          <a:ext cx="889000" cy="9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47003</xdr:rowOff>
    </xdr:from>
    <xdr:to>
      <xdr:col>102</xdr:col>
      <xdr:colOff>114300</xdr:colOff>
      <xdr:row>76</xdr:row>
      <xdr:rowOff>77789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77203"/>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53604</xdr:rowOff>
    </xdr:from>
    <xdr:to>
      <xdr:col>116</xdr:col>
      <xdr:colOff>114300</xdr:colOff>
      <xdr:row>75</xdr:row>
      <xdr:rowOff>155204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76481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6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14821</xdr:rowOff>
    </xdr:from>
    <xdr:to>
      <xdr:col>112</xdr:col>
      <xdr:colOff>38100</xdr:colOff>
      <xdr:row>76</xdr:row>
      <xdr:rowOff>116421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132948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2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72461</xdr:rowOff>
    </xdr:from>
    <xdr:to>
      <xdr:col>107</xdr:col>
      <xdr:colOff>101600</xdr:colOff>
      <xdr:row>76</xdr:row>
      <xdr:rowOff>2611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19138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0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167653</xdr:rowOff>
    </xdr:from>
    <xdr:to>
      <xdr:col>102</xdr:col>
      <xdr:colOff>165100</xdr:colOff>
      <xdr:row>76</xdr:row>
      <xdr:rowOff>97803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114330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0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26989</xdr:rowOff>
    </xdr:from>
    <xdr:to>
      <xdr:col>98</xdr:col>
      <xdr:colOff>38100</xdr:colOff>
      <xdr:row>76</xdr:row>
      <xdr:rowOff>128589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145115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3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人件費は退職職員と新規採用職員との給与差に伴い減少、物件費は観光施設の指定管理料の減等により減少、維持補修費は公共施設等の修繕料の減に伴い減少、扶助費は「住民税非課税世帯等に対する臨時特別給付金事業」及び「子育て世帯臨時特別給付金事業」の減等により減少、補助費等は生活応援商品券助成金の増等により増加、普通建設事業費は保育園新設事業費の増等により増加、災害復旧事業費は令和４年台風１５号により被災した村道災害復旧事業費の増により増加、公債費は令和元年度借入の緊急防災・減災事業債及び辺地対策事業債の償還開始により増加、積立金は財政調整基金積立金及び公共施設基金積立金の増により増加、繰出金は簡易水道事業特別会計・国保特別会計・国保診療所特別会計・後期高齢者医療特別会計への繰出金の増に伴い増加した。事業費は減少したものの住民一人当たりのコストが上昇している人件費・物件費・補助費等は人口減少の影響によるものである。費目の大半において類似団体平均を上回っているのは、人口が少ないことが主な要因である。近年、観光施設の改修・整備や防災行政無線の更新などの大型の整備事業が集中したことにより地方債現在高が増加した影響で公債費は右肩上がりで類似団体平均を上回っているが、交付税措置率の高い辺地対策事業債や過疎対策事業債等が主であるため、実質公債費比率は類似団体平均を下回っている。令和５年度に保健センターの老朽化に伴う大規模改修、令和６年度～令和７年度に保健体育施設の整備及び義務教育学校の長寿命化改修等の事業に借入を行うため、公債費は今後も上昇することが見込まれるため、今後は地方債の新規発行を伴う普通建設事業を抑制し、公債費の減少に努める必要がある。また、派遣職員の復帰による職員数の適正化により人件費を抑制し、事務事業の見直し、事業の緊急性・重要性・費用効果等を十分に検討し、コスト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
453
274.22
2,212,682
1,892,170
284,767
1,026,105
2,113,233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158202</xdr:rowOff>
    </xdr:from>
    <xdr:to>
      <xdr:col>24</xdr:col>
      <xdr:colOff>63500</xdr:colOff>
      <xdr:row>35</xdr:row>
      <xdr:rowOff>28029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987502"/>
          <a:ext cx="838200" cy="4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119055</xdr:rowOff>
    </xdr:from>
    <xdr:to>
      <xdr:col>19</xdr:col>
      <xdr:colOff>177800</xdr:colOff>
      <xdr:row>35</xdr:row>
      <xdr:rowOff>28029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5948355"/>
          <a:ext cx="889000" cy="8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119055</xdr:rowOff>
    </xdr:from>
    <xdr:to>
      <xdr:col>15</xdr:col>
      <xdr:colOff>50800</xdr:colOff>
      <xdr:row>34</xdr:row>
      <xdr:rowOff>137743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5948355"/>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137743</xdr:rowOff>
    </xdr:from>
    <xdr:to>
      <xdr:col>10</xdr:col>
      <xdr:colOff>114300</xdr:colOff>
      <xdr:row>35</xdr:row>
      <xdr:rowOff>40745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967043"/>
          <a:ext cx="889000" cy="7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107402</xdr:rowOff>
    </xdr:from>
    <xdr:to>
      <xdr:col>24</xdr:col>
      <xdr:colOff>114300</xdr:colOff>
      <xdr:row>35</xdr:row>
      <xdr:rowOff>37552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9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130279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78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148679</xdr:rowOff>
    </xdr:from>
    <xdr:to>
      <xdr:col>20</xdr:col>
      <xdr:colOff>38100</xdr:colOff>
      <xdr:row>35</xdr:row>
      <xdr:rowOff>78829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9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95356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7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68255</xdr:rowOff>
    </xdr:from>
    <xdr:to>
      <xdr:col>15</xdr:col>
      <xdr:colOff>101600</xdr:colOff>
      <xdr:row>34</xdr:row>
      <xdr:rowOff>169855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8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14932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67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86943</xdr:rowOff>
    </xdr:from>
    <xdr:to>
      <xdr:col>10</xdr:col>
      <xdr:colOff>165100</xdr:colOff>
      <xdr:row>35</xdr:row>
      <xdr:rowOff>17093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9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33620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6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161395</xdr:rowOff>
    </xdr:from>
    <xdr:to>
      <xdr:col>6</xdr:col>
      <xdr:colOff>38100</xdr:colOff>
      <xdr:row>35</xdr:row>
      <xdr:rowOff>91545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9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108072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76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164734</xdr:rowOff>
    </xdr:from>
    <xdr:to>
      <xdr:col>24</xdr:col>
      <xdr:colOff>63500</xdr:colOff>
      <xdr:row>56</xdr:row>
      <xdr:rowOff>149111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594484"/>
          <a:ext cx="838200" cy="15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77270</xdr:rowOff>
    </xdr:from>
    <xdr:to>
      <xdr:col>19</xdr:col>
      <xdr:colOff>177800</xdr:colOff>
      <xdr:row>56</xdr:row>
      <xdr:rowOff>149111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678470"/>
          <a:ext cx="889000" cy="7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114451</xdr:rowOff>
    </xdr:from>
    <xdr:to>
      <xdr:col>15</xdr:col>
      <xdr:colOff>50800</xdr:colOff>
      <xdr:row>56</xdr:row>
      <xdr:rowOff>77270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372751"/>
          <a:ext cx="889000" cy="30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114451</xdr:rowOff>
    </xdr:from>
    <xdr:to>
      <xdr:col>10</xdr:col>
      <xdr:colOff>114300</xdr:colOff>
      <xdr:row>57</xdr:row>
      <xdr:rowOff>85962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372751"/>
          <a:ext cx="889000" cy="48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113934</xdr:rowOff>
    </xdr:from>
    <xdr:to>
      <xdr:col>24</xdr:col>
      <xdr:colOff>114300</xdr:colOff>
      <xdr:row>56</xdr:row>
      <xdr:rowOff>44084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136811</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951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98311</xdr:rowOff>
    </xdr:from>
    <xdr:to>
      <xdr:col>20</xdr:col>
      <xdr:colOff>38100</xdr:colOff>
      <xdr:row>57</xdr:row>
      <xdr:rowOff>28461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6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44988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94747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26470</xdr:rowOff>
    </xdr:from>
    <xdr:to>
      <xdr:col>15</xdr:col>
      <xdr:colOff>101600</xdr:colOff>
      <xdr:row>56</xdr:row>
      <xdr:rowOff>128070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144597</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402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63651</xdr:rowOff>
    </xdr:from>
    <xdr:to>
      <xdr:col>10</xdr:col>
      <xdr:colOff>165100</xdr:colOff>
      <xdr:row>54</xdr:row>
      <xdr:rowOff>165251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3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10328</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90971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35162</xdr:rowOff>
    </xdr:from>
    <xdr:to>
      <xdr:col>6</xdr:col>
      <xdr:colOff>38100</xdr:colOff>
      <xdr:row>57</xdr:row>
      <xdr:rowOff>136762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153289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5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57761</xdr:rowOff>
    </xdr:from>
    <xdr:to>
      <xdr:col>24</xdr:col>
      <xdr:colOff>63500</xdr:colOff>
      <xdr:row>77</xdr:row>
      <xdr:rowOff>50806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45061"/>
          <a:ext cx="838200" cy="50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34720</xdr:rowOff>
    </xdr:from>
    <xdr:to>
      <xdr:col>19</xdr:col>
      <xdr:colOff>177800</xdr:colOff>
      <xdr:row>77</xdr:row>
      <xdr:rowOff>50806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363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34720</xdr:rowOff>
    </xdr:from>
    <xdr:to>
      <xdr:col>15</xdr:col>
      <xdr:colOff>50800</xdr:colOff>
      <xdr:row>77</xdr:row>
      <xdr:rowOff>77505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36370"/>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77505</xdr:rowOff>
    </xdr:from>
    <xdr:to>
      <xdr:col>10</xdr:col>
      <xdr:colOff>114300</xdr:colOff>
      <xdr:row>77</xdr:row>
      <xdr:rowOff>102146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9155"/>
          <a:ext cx="8890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6961</xdr:rowOff>
    </xdr:from>
    <xdr:to>
      <xdr:col>24</xdr:col>
      <xdr:colOff>114300</xdr:colOff>
      <xdr:row>74</xdr:row>
      <xdr:rowOff>108561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29838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4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xdr:rowOff>
    </xdr:from>
    <xdr:to>
      <xdr:col>20</xdr:col>
      <xdr:colOff>38100</xdr:colOff>
      <xdr:row>77</xdr:row>
      <xdr:rowOff>101606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118133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7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155370</xdr:rowOff>
    </xdr:from>
    <xdr:to>
      <xdr:col>15</xdr:col>
      <xdr:colOff>101600</xdr:colOff>
      <xdr:row>77</xdr:row>
      <xdr:rowOff>85520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102047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6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26705</xdr:rowOff>
    </xdr:from>
    <xdr:to>
      <xdr:col>10</xdr:col>
      <xdr:colOff>165100</xdr:colOff>
      <xdr:row>77</xdr:row>
      <xdr:rowOff>128305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144832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0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51346</xdr:rowOff>
    </xdr:from>
    <xdr:to>
      <xdr:col>6</xdr:col>
      <xdr:colOff>38100</xdr:colOff>
      <xdr:row>77</xdr:row>
      <xdr:rowOff>152946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169473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2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41008</xdr:rowOff>
    </xdr:from>
    <xdr:to>
      <xdr:col>24</xdr:col>
      <xdr:colOff>63500</xdr:colOff>
      <xdr:row>96</xdr:row>
      <xdr:rowOff>81333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00208"/>
          <a:ext cx="8382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41008</xdr:rowOff>
    </xdr:from>
    <xdr:to>
      <xdr:col>19</xdr:col>
      <xdr:colOff>177800</xdr:colOff>
      <xdr:row>96</xdr:row>
      <xdr:rowOff>105835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00208"/>
          <a:ext cx="889000" cy="6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105835</xdr:rowOff>
    </xdr:from>
    <xdr:to>
      <xdr:col>15</xdr:col>
      <xdr:colOff>50800</xdr:colOff>
      <xdr:row>96</xdr:row>
      <xdr:rowOff>144393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65035"/>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144393</xdr:rowOff>
    </xdr:from>
    <xdr:to>
      <xdr:col>10</xdr:col>
      <xdr:colOff>114300</xdr:colOff>
      <xdr:row>96</xdr:row>
      <xdr:rowOff>158415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03593"/>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30533</xdr:rowOff>
    </xdr:from>
    <xdr:to>
      <xdr:col>24</xdr:col>
      <xdr:colOff>114300</xdr:colOff>
      <xdr:row>96</xdr:row>
      <xdr:rowOff>132133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53410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4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161658</xdr:rowOff>
    </xdr:from>
    <xdr:to>
      <xdr:col>20</xdr:col>
      <xdr:colOff>38100</xdr:colOff>
      <xdr:row>96</xdr:row>
      <xdr:rowOff>91808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108335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2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55035</xdr:rowOff>
    </xdr:from>
    <xdr:to>
      <xdr:col>15</xdr:col>
      <xdr:colOff>101600</xdr:colOff>
      <xdr:row>96</xdr:row>
      <xdr:rowOff>156635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1712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28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93593</xdr:rowOff>
    </xdr:from>
    <xdr:to>
      <xdr:col>10</xdr:col>
      <xdr:colOff>165100</xdr:colOff>
      <xdr:row>97</xdr:row>
      <xdr:rowOff>23743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40270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2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107615</xdr:rowOff>
    </xdr:from>
    <xdr:to>
      <xdr:col>6</xdr:col>
      <xdr:colOff>38100</xdr:colOff>
      <xdr:row>97</xdr:row>
      <xdr:rowOff>37765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54292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4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123406</xdr:rowOff>
    </xdr:from>
    <xdr:to>
      <xdr:col>55</xdr:col>
      <xdr:colOff>0</xdr:colOff>
      <xdr:row>55</xdr:row>
      <xdr:rowOff>47224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038806"/>
          <a:ext cx="838200" cy="43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157000</xdr:rowOff>
    </xdr:from>
    <xdr:to>
      <xdr:col>50</xdr:col>
      <xdr:colOff>114300</xdr:colOff>
      <xdr:row>55</xdr:row>
      <xdr:rowOff>47224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243850"/>
          <a:ext cx="889000" cy="2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157000</xdr:rowOff>
    </xdr:from>
    <xdr:to>
      <xdr:col>45</xdr:col>
      <xdr:colOff>177800</xdr:colOff>
      <xdr:row>55</xdr:row>
      <xdr:rowOff>169646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243850"/>
          <a:ext cx="889000" cy="35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152726</xdr:rowOff>
    </xdr:from>
    <xdr:to>
      <xdr:col>41</xdr:col>
      <xdr:colOff>50800</xdr:colOff>
      <xdr:row>55</xdr:row>
      <xdr:rowOff>169646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82476"/>
          <a:ext cx="889000" cy="1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72606</xdr:rowOff>
    </xdr:from>
    <xdr:to>
      <xdr:col>55</xdr:col>
      <xdr:colOff>50800</xdr:colOff>
      <xdr:row>53</xdr:row>
      <xdr:rowOff>2756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95483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83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167874</xdr:rowOff>
    </xdr:from>
    <xdr:to>
      <xdr:col>50</xdr:col>
      <xdr:colOff>165100</xdr:colOff>
      <xdr:row>55</xdr:row>
      <xdr:rowOff>98024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114551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20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106200</xdr:rowOff>
    </xdr:from>
    <xdr:to>
      <xdr:col>46</xdr:col>
      <xdr:colOff>38100</xdr:colOff>
      <xdr:row>54</xdr:row>
      <xdr:rowOff>36350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19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52877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96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118846</xdr:rowOff>
    </xdr:from>
    <xdr:to>
      <xdr:col>41</xdr:col>
      <xdr:colOff>101600</xdr:colOff>
      <xdr:row>56</xdr:row>
      <xdr:rowOff>48996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65523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2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101926</xdr:rowOff>
    </xdr:from>
    <xdr:to>
      <xdr:col>36</xdr:col>
      <xdr:colOff>165100</xdr:colOff>
      <xdr:row>56</xdr:row>
      <xdr:rowOff>32076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3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48603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0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28987</xdr:rowOff>
    </xdr:from>
    <xdr:to>
      <xdr:col>55</xdr:col>
      <xdr:colOff>0</xdr:colOff>
      <xdr:row>76</xdr:row>
      <xdr:rowOff>121275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059187"/>
          <a:ext cx="838200" cy="9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89264</xdr:rowOff>
    </xdr:from>
    <xdr:to>
      <xdr:col>50</xdr:col>
      <xdr:colOff>114300</xdr:colOff>
      <xdr:row>76</xdr:row>
      <xdr:rowOff>28987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948014"/>
          <a:ext cx="889000" cy="1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89264</xdr:rowOff>
    </xdr:from>
    <xdr:to>
      <xdr:col>45</xdr:col>
      <xdr:colOff>177800</xdr:colOff>
      <xdr:row>76</xdr:row>
      <xdr:rowOff>117204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948014"/>
          <a:ext cx="88900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117204</xdr:rowOff>
    </xdr:from>
    <xdr:to>
      <xdr:col>41</xdr:col>
      <xdr:colOff>50800</xdr:colOff>
      <xdr:row>76</xdr:row>
      <xdr:rowOff>149633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47404"/>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70475</xdr:rowOff>
    </xdr:from>
    <xdr:to>
      <xdr:col>55</xdr:col>
      <xdr:colOff>50800</xdr:colOff>
      <xdr:row>77</xdr:row>
      <xdr:rowOff>625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0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93352</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5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149637</xdr:rowOff>
    </xdr:from>
    <xdr:to>
      <xdr:col>50</xdr:col>
      <xdr:colOff>165100</xdr:colOff>
      <xdr:row>76</xdr:row>
      <xdr:rowOff>79787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96314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78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38464</xdr:rowOff>
    </xdr:from>
    <xdr:to>
      <xdr:col>46</xdr:col>
      <xdr:colOff>38100</xdr:colOff>
      <xdr:row>75</xdr:row>
      <xdr:rowOff>140064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8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156591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67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66404</xdr:rowOff>
    </xdr:from>
    <xdr:to>
      <xdr:col>41</xdr:col>
      <xdr:colOff>101600</xdr:colOff>
      <xdr:row>76</xdr:row>
      <xdr:rowOff>168004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13081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87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98833</xdr:rowOff>
    </xdr:from>
    <xdr:to>
      <xdr:col>36</xdr:col>
      <xdr:colOff>165100</xdr:colOff>
      <xdr:row>77</xdr:row>
      <xdr:rowOff>28983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45510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0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28656</xdr:rowOff>
    </xdr:from>
    <xdr:to>
      <xdr:col>55</xdr:col>
      <xdr:colOff>0</xdr:colOff>
      <xdr:row>97</xdr:row>
      <xdr:rowOff>65965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59306"/>
          <a:ext cx="838200" cy="3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19983</xdr:rowOff>
    </xdr:from>
    <xdr:to>
      <xdr:col>50</xdr:col>
      <xdr:colOff>114300</xdr:colOff>
      <xdr:row>97</xdr:row>
      <xdr:rowOff>65965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50633"/>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19983</xdr:rowOff>
    </xdr:from>
    <xdr:to>
      <xdr:col>45</xdr:col>
      <xdr:colOff>177800</xdr:colOff>
      <xdr:row>97</xdr:row>
      <xdr:rowOff>91165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50633"/>
          <a:ext cx="889000" cy="7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85322</xdr:rowOff>
    </xdr:from>
    <xdr:to>
      <xdr:col>41</xdr:col>
      <xdr:colOff>50800</xdr:colOff>
      <xdr:row>97</xdr:row>
      <xdr:rowOff>91165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15972"/>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149306</xdr:rowOff>
    </xdr:from>
    <xdr:to>
      <xdr:col>55</xdr:col>
      <xdr:colOff>50800</xdr:colOff>
      <xdr:row>97</xdr:row>
      <xdr:rowOff>79456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15165</xdr:rowOff>
    </xdr:from>
    <xdr:to>
      <xdr:col>50</xdr:col>
      <xdr:colOff>165100</xdr:colOff>
      <xdr:row>97</xdr:row>
      <xdr:rowOff>116765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133292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42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140633</xdr:rowOff>
    </xdr:from>
    <xdr:to>
      <xdr:col>46</xdr:col>
      <xdr:colOff>38100</xdr:colOff>
      <xdr:row>97</xdr:row>
      <xdr:rowOff>70783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87310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7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40365</xdr:rowOff>
    </xdr:from>
    <xdr:to>
      <xdr:col>41</xdr:col>
      <xdr:colOff>101600</xdr:colOff>
      <xdr:row>97</xdr:row>
      <xdr:rowOff>141965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158492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34522</xdr:rowOff>
    </xdr:from>
    <xdr:to>
      <xdr:col>36</xdr:col>
      <xdr:colOff>165100</xdr:colOff>
      <xdr:row>97</xdr:row>
      <xdr:rowOff>136122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152649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4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146165</xdr:rowOff>
    </xdr:from>
    <xdr:to>
      <xdr:col>85</xdr:col>
      <xdr:colOff>126364</xdr:colOff>
      <xdr:row>38</xdr:row>
      <xdr:rowOff>110672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632565"/>
          <a:ext cx="1269"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114499</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110672</xdr:rowOff>
    </xdr:from>
    <xdr:to>
      <xdr:col>86</xdr:col>
      <xdr:colOff>25400</xdr:colOff>
      <xdr:row>38</xdr:row>
      <xdr:rowOff>110672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2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92842</xdr:rowOff>
    </xdr:from>
    <xdr:ext cx="599010"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40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146165</xdr:rowOff>
    </xdr:from>
    <xdr:to>
      <xdr:col>86</xdr:col>
      <xdr:colOff>25400</xdr:colOff>
      <xdr:row>32</xdr:row>
      <xdr:rowOff>146165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63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25491</xdr:rowOff>
    </xdr:from>
    <xdr:to>
      <xdr:col>85</xdr:col>
      <xdr:colOff>127000</xdr:colOff>
      <xdr:row>36</xdr:row>
      <xdr:rowOff>35977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197691"/>
          <a:ext cx="8382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99960</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43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121533</xdr:rowOff>
    </xdr:from>
    <xdr:to>
      <xdr:col>85</xdr:col>
      <xdr:colOff>177800</xdr:colOff>
      <xdr:row>38</xdr:row>
      <xdr:rowOff>51682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65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137734</xdr:rowOff>
    </xdr:from>
    <xdr:to>
      <xdr:col>81</xdr:col>
      <xdr:colOff>50800</xdr:colOff>
      <xdr:row>36</xdr:row>
      <xdr:rowOff>35977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452684"/>
          <a:ext cx="889000" cy="7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111182</xdr:rowOff>
    </xdr:from>
    <xdr:to>
      <xdr:col>81</xdr:col>
      <xdr:colOff>101600</xdr:colOff>
      <xdr:row>38</xdr:row>
      <xdr:rowOff>41332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4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32459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5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137734</xdr:rowOff>
    </xdr:from>
    <xdr:to>
      <xdr:col>76</xdr:col>
      <xdr:colOff>114300</xdr:colOff>
      <xdr:row>35</xdr:row>
      <xdr:rowOff>85188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452684"/>
          <a:ext cx="889000" cy="6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87613</xdr:rowOff>
    </xdr:from>
    <xdr:to>
      <xdr:col>76</xdr:col>
      <xdr:colOff>165100</xdr:colOff>
      <xdr:row>38</xdr:row>
      <xdr:rowOff>17763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8890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5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85188</xdr:rowOff>
    </xdr:from>
    <xdr:to>
      <xdr:col>71</xdr:col>
      <xdr:colOff>177800</xdr:colOff>
      <xdr:row>36</xdr:row>
      <xdr:rowOff>60531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085938"/>
          <a:ext cx="889000" cy="14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86008</xdr:rowOff>
    </xdr:from>
    <xdr:to>
      <xdr:col>72</xdr:col>
      <xdr:colOff>38100</xdr:colOff>
      <xdr:row>38</xdr:row>
      <xdr:rowOff>16159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109915</xdr:rowOff>
    </xdr:from>
    <xdr:to>
      <xdr:col>67</xdr:col>
      <xdr:colOff>101600</xdr:colOff>
      <xdr:row>38</xdr:row>
      <xdr:rowOff>40066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31192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146141</xdr:rowOff>
    </xdr:from>
    <xdr:to>
      <xdr:col>85</xdr:col>
      <xdr:colOff>177800</xdr:colOff>
      <xdr:row>36</xdr:row>
      <xdr:rowOff>76291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1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169018</xdr:rowOff>
    </xdr:from>
    <xdr:ext cx="599010"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99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156627</xdr:rowOff>
    </xdr:from>
    <xdr:to>
      <xdr:col>81</xdr:col>
      <xdr:colOff>101600</xdr:colOff>
      <xdr:row>36</xdr:row>
      <xdr:rowOff>86777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1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103304</xdr:rowOff>
    </xdr:from>
    <xdr:ext cx="59901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181795" y="593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86934</xdr:rowOff>
    </xdr:from>
    <xdr:to>
      <xdr:col>76</xdr:col>
      <xdr:colOff>165100</xdr:colOff>
      <xdr:row>32</xdr:row>
      <xdr:rowOff>17084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4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33611</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292795" y="51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34388</xdr:rowOff>
    </xdr:from>
    <xdr:to>
      <xdr:col>72</xdr:col>
      <xdr:colOff>38100</xdr:colOff>
      <xdr:row>35</xdr:row>
      <xdr:rowOff>135988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0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152515</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03795" y="581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9731</xdr:rowOff>
    </xdr:from>
    <xdr:to>
      <xdr:col>67</xdr:col>
      <xdr:colOff>101600</xdr:colOff>
      <xdr:row>36</xdr:row>
      <xdr:rowOff>111331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1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127858</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14795" y="595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52123</xdr:rowOff>
    </xdr:from>
    <xdr:to>
      <xdr:col>85</xdr:col>
      <xdr:colOff>127000</xdr:colOff>
      <xdr:row>57</xdr:row>
      <xdr:rowOff>61929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24773"/>
          <a:ext cx="8382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61929</xdr:rowOff>
    </xdr:from>
    <xdr:to>
      <xdr:col>81</xdr:col>
      <xdr:colOff>50800</xdr:colOff>
      <xdr:row>57</xdr:row>
      <xdr:rowOff>77532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34579"/>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77532</xdr:rowOff>
    </xdr:from>
    <xdr:to>
      <xdr:col>76</xdr:col>
      <xdr:colOff>114300</xdr:colOff>
      <xdr:row>57</xdr:row>
      <xdr:rowOff>87194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50182"/>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87194</xdr:rowOff>
    </xdr:from>
    <xdr:to>
      <xdr:col>71</xdr:col>
      <xdr:colOff>177800</xdr:colOff>
      <xdr:row>57</xdr:row>
      <xdr:rowOff>130422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59844"/>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1323</xdr:rowOff>
    </xdr:from>
    <xdr:to>
      <xdr:col>85</xdr:col>
      <xdr:colOff>177800</xdr:colOff>
      <xdr:row>57</xdr:row>
      <xdr:rowOff>102923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24200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2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11129</xdr:rowOff>
    </xdr:from>
    <xdr:to>
      <xdr:col>81</xdr:col>
      <xdr:colOff>101600</xdr:colOff>
      <xdr:row>57</xdr:row>
      <xdr:rowOff>112729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129256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5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26732</xdr:rowOff>
    </xdr:from>
    <xdr:to>
      <xdr:col>76</xdr:col>
      <xdr:colOff>165100</xdr:colOff>
      <xdr:row>57</xdr:row>
      <xdr:rowOff>128332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144859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7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36394</xdr:rowOff>
    </xdr:from>
    <xdr:to>
      <xdr:col>72</xdr:col>
      <xdr:colOff>38100</xdr:colOff>
      <xdr:row>57</xdr:row>
      <xdr:rowOff>137994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0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154521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8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79622</xdr:rowOff>
    </xdr:from>
    <xdr:to>
      <xdr:col>67</xdr:col>
      <xdr:colOff>101600</xdr:colOff>
      <xdr:row>58</xdr:row>
      <xdr:rowOff>9772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26299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62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167056</xdr:rowOff>
    </xdr:from>
    <xdr:to>
      <xdr:col>85</xdr:col>
      <xdr:colOff>127000</xdr:colOff>
      <xdr:row>79</xdr:row>
      <xdr:rowOff>32313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40156"/>
          <a:ext cx="8382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119218</xdr:rowOff>
    </xdr:from>
    <xdr:to>
      <xdr:col>81</xdr:col>
      <xdr:colOff>50800</xdr:colOff>
      <xdr:row>79</xdr:row>
      <xdr:rowOff>32313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20868"/>
          <a:ext cx="889000" cy="25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79865</xdr:rowOff>
    </xdr:from>
    <xdr:to>
      <xdr:col>76</xdr:col>
      <xdr:colOff>114300</xdr:colOff>
      <xdr:row>77</xdr:row>
      <xdr:rowOff>119218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110065"/>
          <a:ext cx="889000" cy="2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79865</xdr:rowOff>
    </xdr:from>
    <xdr:to>
      <xdr:col>71</xdr:col>
      <xdr:colOff>177800</xdr:colOff>
      <xdr:row>79</xdr:row>
      <xdr:rowOff>51493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110065"/>
          <a:ext cx="889000" cy="4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116256</xdr:rowOff>
    </xdr:from>
    <xdr:to>
      <xdr:col>85</xdr:col>
      <xdr:colOff>177800</xdr:colOff>
      <xdr:row>79</xdr:row>
      <xdr:rowOff>46406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75633</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152963</xdr:rowOff>
    </xdr:from>
    <xdr:to>
      <xdr:col>81</xdr:col>
      <xdr:colOff>101600</xdr:colOff>
      <xdr:row>79</xdr:row>
      <xdr:rowOff>83113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2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74240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6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68418</xdr:rowOff>
    </xdr:from>
    <xdr:to>
      <xdr:col>76</xdr:col>
      <xdr:colOff>165100</xdr:colOff>
      <xdr:row>77</xdr:row>
      <xdr:rowOff>170018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15095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4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29065</xdr:rowOff>
    </xdr:from>
    <xdr:to>
      <xdr:col>72</xdr:col>
      <xdr:colOff>38100</xdr:colOff>
      <xdr:row>76</xdr:row>
      <xdr:rowOff>130665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0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147193</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03795" y="1283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693</xdr:rowOff>
    </xdr:from>
    <xdr:to>
      <xdr:col>67</xdr:col>
      <xdr:colOff>101600</xdr:colOff>
      <xdr:row>79</xdr:row>
      <xdr:rowOff>102293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93420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6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92477</xdr:rowOff>
    </xdr:from>
    <xdr:to>
      <xdr:col>85</xdr:col>
      <xdr:colOff>127000</xdr:colOff>
      <xdr:row>97</xdr:row>
      <xdr:rowOff>107400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23127"/>
          <a:ext cx="8382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107400</xdr:rowOff>
    </xdr:from>
    <xdr:to>
      <xdr:col>81</xdr:col>
      <xdr:colOff>50800</xdr:colOff>
      <xdr:row>97</xdr:row>
      <xdr:rowOff>128574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38050"/>
          <a:ext cx="8890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128574</xdr:rowOff>
    </xdr:from>
    <xdr:to>
      <xdr:col>76</xdr:col>
      <xdr:colOff>114300</xdr:colOff>
      <xdr:row>97</xdr:row>
      <xdr:rowOff>138809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59224"/>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138809</xdr:rowOff>
    </xdr:from>
    <xdr:to>
      <xdr:col>71</xdr:col>
      <xdr:colOff>177800</xdr:colOff>
      <xdr:row>97</xdr:row>
      <xdr:rowOff>154318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69459"/>
          <a:ext cx="889000" cy="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41677</xdr:rowOff>
    </xdr:from>
    <xdr:to>
      <xdr:col>85</xdr:col>
      <xdr:colOff>177800</xdr:colOff>
      <xdr:row>97</xdr:row>
      <xdr:rowOff>143277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64554</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2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56600</xdr:rowOff>
    </xdr:from>
    <xdr:to>
      <xdr:col>81</xdr:col>
      <xdr:colOff>101600</xdr:colOff>
      <xdr:row>97</xdr:row>
      <xdr:rowOff>158200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3277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46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77774</xdr:rowOff>
    </xdr:from>
    <xdr:to>
      <xdr:col>76</xdr:col>
      <xdr:colOff>165100</xdr:colOff>
      <xdr:row>98</xdr:row>
      <xdr:rowOff>7924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0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24451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4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88009</xdr:rowOff>
    </xdr:from>
    <xdr:to>
      <xdr:col>72</xdr:col>
      <xdr:colOff>38100</xdr:colOff>
      <xdr:row>98</xdr:row>
      <xdr:rowOff>18159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34686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49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103518</xdr:rowOff>
    </xdr:from>
    <xdr:to>
      <xdr:col>67</xdr:col>
      <xdr:colOff>101600</xdr:colOff>
      <xdr:row>98</xdr:row>
      <xdr:rowOff>33668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50195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費目の大半において類似団体平均を上回っているのは、人口が少ないことが主な要因である。</a:t>
          </a:r>
        </a:p>
        <a:p>
          <a:r>
            <a:rPr kumimoji="1" lang="ja-JP" altLang="en-US" sz="1300">
              <a:latin typeface="ＭＳ Ｐゴシック" panose="020B0600070205080204" pitchFamily="50" charset="-128"/>
              <a:ea typeface="ＭＳ Ｐゴシック" panose="020B0600070205080204" pitchFamily="50" charset="-128"/>
            </a:rPr>
            <a:t>前年度と比較して、議会費は物件費及び補助費等の増により増加、総務費は地方創生事業の和佐又山全体整備事業及び旧上北山温泉跡地駐車場整備事業の増等により増加、民生費は保育園新設事業の増等により増加、衛生費は保健センターエレベータ改修事業の減等により減少、農林水産業費は林道整備事業の増等により増加、商工費は観光施設の指定管理料の減等により減少、土木費は村営住宅新築事業の増等により増加、消防費は奈良県広域消防組合負担金の減等により減少、教育費はコミュニティバス購入事業の減等により減少、災害復旧費は令和４年台風１５号により被災した村道災害復旧事業費の増により増加、公債費は令和元年度借入の緊急防災・減災事業債及び辺地対策事業債の償還開始により増加した。事業費が減少したにもかかわらず住民一人当たりのコストが上昇した消防費及び教育費は人口減少の影響によるものである。地方債は上昇傾向であることから今後は地方債の新規発行を伴う普通建設事業を抑制し、公債費の減少に努める必要がある。また、派遣職員の復帰による職員数の適正化により人件費を抑制し、事務事業の見直し、事業の緊急性・重要性・費用効果等を十分に検討し、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財政調整基金残高は取崩額を上回る歳計剰余金を積み立てたため前年度比で増加している。実質収支額は黒字で、前年度と比較すると</a:t>
          </a:r>
          <a:r>
            <a:rPr kumimoji="1" lang="en-US" altLang="ja-JP" sz="1000">
              <a:latin typeface="ＭＳ ゴシック" pitchFamily="49" charset="-128"/>
              <a:ea typeface="ＭＳ ゴシック" pitchFamily="49" charset="-128"/>
            </a:rPr>
            <a:t>23,917</a:t>
          </a:r>
          <a:r>
            <a:rPr kumimoji="1" lang="ja-JP" altLang="en-US" sz="1000">
              <a:latin typeface="ＭＳ ゴシック" pitchFamily="49" charset="-128"/>
              <a:ea typeface="ＭＳ ゴシック" pitchFamily="49" charset="-128"/>
            </a:rPr>
            <a:t>千円の増、標準財政規模に占める割合で</a:t>
          </a:r>
          <a:r>
            <a:rPr kumimoji="1" lang="en-US" altLang="ja-JP" sz="1000">
              <a:latin typeface="ＭＳ ゴシック" pitchFamily="49" charset="-128"/>
              <a:ea typeface="ＭＳ ゴシック" pitchFamily="49" charset="-128"/>
            </a:rPr>
            <a:t>2.91</a:t>
          </a:r>
          <a:r>
            <a:rPr kumimoji="1" lang="ja-JP" altLang="en-US" sz="1000">
              <a:latin typeface="ＭＳ ゴシック" pitchFamily="49" charset="-128"/>
              <a:ea typeface="ＭＳ ゴシック" pitchFamily="49" charset="-128"/>
            </a:rPr>
            <a:t>ポイントの増となった。実質単年度収支についても黒字であるが、前年度より財政調整基金の積立額が減少したことにより</a:t>
          </a:r>
          <a:r>
            <a:rPr kumimoji="1" lang="en-US" altLang="ja-JP" sz="1000">
              <a:latin typeface="ＭＳ ゴシック" pitchFamily="49" charset="-128"/>
              <a:ea typeface="ＭＳ ゴシック" pitchFamily="49" charset="-128"/>
            </a:rPr>
            <a:t>61,715</a:t>
          </a:r>
          <a:r>
            <a:rPr kumimoji="1" lang="ja-JP" altLang="en-US" sz="1000">
              <a:latin typeface="ＭＳ ゴシック" pitchFamily="49" charset="-128"/>
              <a:ea typeface="ＭＳ ゴシック" pitchFamily="49" charset="-128"/>
            </a:rPr>
            <a:t>千円の減、標準財政規模に占める割合で</a:t>
          </a:r>
          <a:r>
            <a:rPr kumimoji="1" lang="en-US" altLang="ja-JP" sz="1000">
              <a:latin typeface="ＭＳ ゴシック" pitchFamily="49" charset="-128"/>
              <a:ea typeface="ＭＳ ゴシック" pitchFamily="49" charset="-128"/>
            </a:rPr>
            <a:t>5.75</a:t>
          </a:r>
          <a:r>
            <a:rPr kumimoji="1" lang="ja-JP" altLang="en-US" sz="1000">
              <a:latin typeface="ＭＳ ゴシック" pitchFamily="49" charset="-128"/>
              <a:ea typeface="ＭＳ ゴシック" pitchFamily="49" charset="-128"/>
            </a:rPr>
            <a:t>ポイントの減となった。平成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地方交付税の減や賃金・需用費等の物件費の増により、令和元年度は大型の観光拠点施設整備事業による財政需要があり、実質単年度収支は赤字となったが、いずれも財政調整基金の取崩しにより実質収支は黒字となっている。今後は、地方交付税に左右されない財政運営を図る必要があり、事務事業の見直し・統廃合など歳出の合理化等行財政改革を推進し、健全な行財政運営に努めていくとともに、財政調整基金は中長期な見通しのもとに、決算剰余金を中心に積み立てるとともに、最低限の取崩し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一般会計及び各事業会計ともに赤字額は発生していない状況であるが、大きく財政調整基金を取り崩すことなく単年度実質収支でも黒字となるよう、今後も計画的な事業運営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2212682</v>
      </c>
      <c r="BO4" s="371"/>
      <c r="BP4" s="371"/>
      <c r="BQ4" s="371"/>
      <c r="BR4" s="371"/>
      <c r="BS4" s="371"/>
      <c r="BT4" s="371"/>
      <c r="BU4" s="372"/>
      <c r="BV4" s="370">
        <v>1842525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27.8</v>
      </c>
      <c r="CU4" s="377"/>
      <c r="CV4" s="377"/>
      <c r="CW4" s="377"/>
      <c r="CX4" s="377"/>
      <c r="CY4" s="377"/>
      <c r="CZ4" s="377"/>
      <c r="DA4" s="378"/>
      <c r="DB4" s="376">
        <v>24.8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1892170</v>
      </c>
      <c r="BO5" s="408"/>
      <c r="BP5" s="408"/>
      <c r="BQ5" s="408"/>
      <c r="BR5" s="408"/>
      <c r="BS5" s="408"/>
      <c r="BT5" s="408"/>
      <c r="BU5" s="409"/>
      <c r="BV5" s="407">
        <v>1560041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85.4</v>
      </c>
      <c r="CU5" s="405"/>
      <c r="CV5" s="405"/>
      <c r="CW5" s="405"/>
      <c r="CX5" s="405"/>
      <c r="CY5" s="405"/>
      <c r="CZ5" s="405"/>
      <c r="DA5" s="406"/>
      <c r="DB5" s="404">
        <v>86.8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320512</v>
      </c>
      <c r="BO6" s="408"/>
      <c r="BP6" s="408"/>
      <c r="BQ6" s="408"/>
      <c r="BR6" s="408"/>
      <c r="BS6" s="408"/>
      <c r="BT6" s="408"/>
      <c r="BU6" s="409"/>
      <c r="BV6" s="407">
        <v>282484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86.1</v>
      </c>
      <c r="CU6" s="445"/>
      <c r="CV6" s="445"/>
      <c r="CW6" s="445"/>
      <c r="CX6" s="445"/>
      <c r="CY6" s="445"/>
      <c r="CZ6" s="445"/>
      <c r="DA6" s="446"/>
      <c r="DB6" s="444">
        <v>88.6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35745</v>
      </c>
      <c r="BO7" s="408"/>
      <c r="BP7" s="408"/>
      <c r="BQ7" s="408"/>
      <c r="BR7" s="408"/>
      <c r="BS7" s="408"/>
      <c r="BT7" s="408"/>
      <c r="BU7" s="409"/>
      <c r="BV7" s="407">
        <v>21634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1026105</v>
      </c>
      <c r="CU7" s="408"/>
      <c r="CV7" s="408"/>
      <c r="CW7" s="408"/>
      <c r="CX7" s="408"/>
      <c r="CY7" s="408"/>
      <c r="CZ7" s="408"/>
      <c r="DA7" s="409"/>
      <c r="DB7" s="407">
        <v>1050126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284767</v>
      </c>
      <c r="BO8" s="408"/>
      <c r="BP8" s="408"/>
      <c r="BQ8" s="408"/>
      <c r="BR8" s="408"/>
      <c r="BS8" s="408"/>
      <c r="BT8" s="408"/>
      <c r="BU8" s="409"/>
      <c r="BV8" s="407">
        <v>260850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0.12</v>
      </c>
      <c r="CU8" s="448"/>
      <c r="CV8" s="448"/>
      <c r="CW8" s="448"/>
      <c r="CX8" s="448"/>
      <c r="CY8" s="448"/>
      <c r="CZ8" s="448"/>
      <c r="DA8" s="449"/>
      <c r="DB8" s="447">
        <v>0.12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444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23917</v>
      </c>
      <c r="BO9" s="408"/>
      <c r="BP9" s="408"/>
      <c r="BQ9" s="408"/>
      <c r="BR9" s="408"/>
      <c r="BS9" s="408"/>
      <c r="BT9" s="408"/>
      <c r="BU9" s="409"/>
      <c r="BV9" s="407">
        <v>-3938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10.6</v>
      </c>
      <c r="CU9" s="405"/>
      <c r="CV9" s="405"/>
      <c r="CW9" s="405"/>
      <c r="CX9" s="405"/>
      <c r="CY9" s="405"/>
      <c r="CZ9" s="405"/>
      <c r="DA9" s="406"/>
      <c r="DB9" s="404">
        <v>10.9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512</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111</v>
      </c>
      <c r="AV10" s="440"/>
      <c r="AW10" s="440"/>
      <c r="AX10" s="440"/>
      <c r="AY10" s="441" t="s">
        <v>123</v>
      </c>
      <c r="AZ10" s="442"/>
      <c r="BA10" s="442"/>
      <c r="BB10" s="442"/>
      <c r="BC10" s="442"/>
      <c r="BD10" s="442"/>
      <c r="BE10" s="442"/>
      <c r="BF10" s="442"/>
      <c r="BG10" s="442"/>
      <c r="BH10" s="442"/>
      <c r="BI10" s="442"/>
      <c r="BJ10" s="442"/>
      <c r="BK10" s="442"/>
      <c r="BL10" s="442"/>
      <c r="BM10" s="443"/>
      <c r="BN10" s="407">
        <v>130430</v>
      </c>
      <c r="BO10" s="408"/>
      <c r="BP10" s="408"/>
      <c r="BQ10" s="408"/>
      <c r="BR10" s="408"/>
      <c r="BS10" s="408"/>
      <c r="BT10" s="408"/>
      <c r="BU10" s="409"/>
      <c r="BV10" s="407">
        <v>120000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454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100000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453</v>
      </c>
      <c r="S13" s="492"/>
      <c r="T13" s="492"/>
      <c r="U13" s="492"/>
      <c r="V13" s="493"/>
      <c r="W13" s="423" t="s">
        <v>140</v>
      </c>
      <c r="X13" s="424"/>
      <c r="Y13" s="424"/>
      <c r="Z13" s="424"/>
      <c r="AA13" s="424"/>
      <c r="AB13" s="414"/>
      <c r="AC13" s="458">
        <v>19</v>
      </c>
      <c r="AD13" s="459"/>
      <c r="AE13" s="459"/>
      <c r="AF13" s="459"/>
      <c r="AG13" s="501"/>
      <c r="AH13" s="458">
        <v>24</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54347</v>
      </c>
      <c r="BO13" s="408"/>
      <c r="BP13" s="408"/>
      <c r="BQ13" s="408"/>
      <c r="BR13" s="408"/>
      <c r="BS13" s="408"/>
      <c r="BT13" s="408"/>
      <c r="BU13" s="409"/>
      <c r="BV13" s="407">
        <v>116062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3.9</v>
      </c>
      <c r="CU13" s="405"/>
      <c r="CV13" s="405"/>
      <c r="CW13" s="405"/>
      <c r="CX13" s="405"/>
      <c r="CY13" s="405"/>
      <c r="CZ13" s="405"/>
      <c r="DA13" s="406"/>
      <c r="DB13" s="404">
        <v>3.6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472</v>
      </c>
      <c r="S14" s="492"/>
      <c r="T14" s="492"/>
      <c r="U14" s="492"/>
      <c r="V14" s="493"/>
      <c r="W14" s="397"/>
      <c r="X14" s="398"/>
      <c r="Y14" s="398"/>
      <c r="Z14" s="398"/>
      <c r="AA14" s="398"/>
      <c r="AB14" s="387"/>
      <c r="AC14" s="494">
        <v>8.6</v>
      </c>
      <c r="AD14" s="495"/>
      <c r="AE14" s="495"/>
      <c r="AF14" s="495"/>
      <c r="AG14" s="496"/>
      <c r="AH14" s="494">
        <v>9.5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471</v>
      </c>
      <c r="S15" s="492"/>
      <c r="T15" s="492"/>
      <c r="U15" s="492"/>
      <c r="V15" s="493"/>
      <c r="W15" s="423" t="s">
        <v>147</v>
      </c>
      <c r="X15" s="424"/>
      <c r="Y15" s="424"/>
      <c r="Z15" s="424"/>
      <c r="AA15" s="424"/>
      <c r="AB15" s="414"/>
      <c r="AC15" s="458">
        <v>40</v>
      </c>
      <c r="AD15" s="459"/>
      <c r="AE15" s="459"/>
      <c r="AF15" s="459"/>
      <c r="AG15" s="501"/>
      <c r="AH15" s="458">
        <v>55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121404</v>
      </c>
      <c r="BO15" s="371"/>
      <c r="BP15" s="371"/>
      <c r="BQ15" s="371"/>
      <c r="BR15" s="371"/>
      <c r="BS15" s="371"/>
      <c r="BT15" s="371"/>
      <c r="BU15" s="372"/>
      <c r="BV15" s="370">
        <v>111480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18</v>
      </c>
      <c r="AD16" s="495"/>
      <c r="AE16" s="495"/>
      <c r="AF16" s="495"/>
      <c r="AG16" s="496"/>
      <c r="AH16" s="494">
        <v>21.8</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996112</v>
      </c>
      <c r="BO16" s="408"/>
      <c r="BP16" s="408"/>
      <c r="BQ16" s="408"/>
      <c r="BR16" s="408"/>
      <c r="BS16" s="408"/>
      <c r="BT16" s="408"/>
      <c r="BU16" s="409"/>
      <c r="BV16" s="407">
        <v>998937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163</v>
      </c>
      <c r="AD17" s="459"/>
      <c r="AE17" s="459"/>
      <c r="AF17" s="459"/>
      <c r="AG17" s="501"/>
      <c r="AH17" s="458">
        <v>173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143916</v>
      </c>
      <c r="BO17" s="408"/>
      <c r="BP17" s="408"/>
      <c r="BQ17" s="408"/>
      <c r="BR17" s="408"/>
      <c r="BS17" s="408"/>
      <c r="BT17" s="408"/>
      <c r="BU17" s="409"/>
      <c r="BV17" s="407">
        <v>132779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274.22000000000003</v>
      </c>
      <c r="M18" s="531"/>
      <c r="N18" s="531"/>
      <c r="O18" s="531"/>
      <c r="P18" s="531"/>
      <c r="Q18" s="531"/>
      <c r="R18" s="532"/>
      <c r="S18" s="532"/>
      <c r="T18" s="532"/>
      <c r="U18" s="532"/>
      <c r="V18" s="533"/>
      <c r="W18" s="425"/>
      <c r="X18" s="426"/>
      <c r="Y18" s="426"/>
      <c r="Z18" s="426"/>
      <c r="AA18" s="426"/>
      <c r="AB18" s="417"/>
      <c r="AC18" s="534">
        <v>73.400000000000006</v>
      </c>
      <c r="AD18" s="535"/>
      <c r="AE18" s="535"/>
      <c r="AF18" s="535"/>
      <c r="AG18" s="536"/>
      <c r="AH18" s="534">
        <v>68.7</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882249</v>
      </c>
      <c r="BO18" s="408"/>
      <c r="BP18" s="408"/>
      <c r="BQ18" s="408"/>
      <c r="BR18" s="408"/>
      <c r="BS18" s="408"/>
      <c r="BT18" s="408"/>
      <c r="BU18" s="409"/>
      <c r="BV18" s="407">
        <v>915226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1611385</v>
      </c>
      <c r="BO19" s="408"/>
      <c r="BP19" s="408"/>
      <c r="BQ19" s="408"/>
      <c r="BR19" s="408"/>
      <c r="BS19" s="408"/>
      <c r="BT19" s="408"/>
      <c r="BU19" s="409"/>
      <c r="BV19" s="407">
        <v>1504152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265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2113233</v>
      </c>
      <c r="BO22" s="371"/>
      <c r="BP22" s="371"/>
      <c r="BQ22" s="371"/>
      <c r="BR22" s="371"/>
      <c r="BS22" s="371"/>
      <c r="BT22" s="371"/>
      <c r="BU22" s="372"/>
      <c r="BV22" s="370">
        <v>1941678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2017485</v>
      </c>
      <c r="BO23" s="408"/>
      <c r="BP23" s="408"/>
      <c r="BQ23" s="408"/>
      <c r="BR23" s="408"/>
      <c r="BS23" s="408"/>
      <c r="BT23" s="408"/>
      <c r="BU23" s="409"/>
      <c r="BV23" s="407">
        <v>1826766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6600</v>
      </c>
      <c r="R24" s="459"/>
      <c r="S24" s="459"/>
      <c r="T24" s="459"/>
      <c r="U24" s="459"/>
      <c r="V24" s="501"/>
      <c r="W24" s="553"/>
      <c r="X24" s="554"/>
      <c r="Y24" s="555"/>
      <c r="Z24" s="457" t="s">
        <v>172</v>
      </c>
      <c r="AA24" s="437"/>
      <c r="AB24" s="437"/>
      <c r="AC24" s="437"/>
      <c r="AD24" s="437"/>
      <c r="AE24" s="437"/>
      <c r="AF24" s="437"/>
      <c r="AG24" s="438"/>
      <c r="AH24" s="458">
        <v>40</v>
      </c>
      <c r="AI24" s="459"/>
      <c r="AJ24" s="459"/>
      <c r="AK24" s="459"/>
      <c r="AL24" s="501"/>
      <c r="AM24" s="458">
        <v>109720</v>
      </c>
      <c r="AN24" s="459"/>
      <c r="AO24" s="459"/>
      <c r="AP24" s="459"/>
      <c r="AQ24" s="459"/>
      <c r="AR24" s="501"/>
      <c r="AS24" s="458">
        <v>2743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1547629</v>
      </c>
      <c r="BO24" s="408"/>
      <c r="BP24" s="408"/>
      <c r="BQ24" s="408"/>
      <c r="BR24" s="408"/>
      <c r="BS24" s="408"/>
      <c r="BT24" s="408"/>
      <c r="BU24" s="409"/>
      <c r="BV24" s="407">
        <v>1303462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5800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138</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t="s">
        <v>130</v>
      </c>
      <c r="BO25" s="371"/>
      <c r="BP25" s="371"/>
      <c r="BQ25" s="371"/>
      <c r="BR25" s="371"/>
      <c r="BS25" s="371"/>
      <c r="BT25" s="371"/>
      <c r="BU25" s="372"/>
      <c r="BV25" s="370" t="s">
        <v>138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5100</v>
      </c>
      <c r="R26" s="459"/>
      <c r="S26" s="459"/>
      <c r="T26" s="459"/>
      <c r="U26" s="459"/>
      <c r="V26" s="501"/>
      <c r="W26" s="553"/>
      <c r="X26" s="554"/>
      <c r="Y26" s="555"/>
      <c r="Z26" s="457" t="s">
        <v>179</v>
      </c>
      <c r="AA26" s="559"/>
      <c r="AB26" s="559"/>
      <c r="AC26" s="559"/>
      <c r="AD26" s="559"/>
      <c r="AE26" s="559"/>
      <c r="AF26" s="559"/>
      <c r="AG26" s="560"/>
      <c r="AH26" s="458">
        <v>2</v>
      </c>
      <c r="AI26" s="459"/>
      <c r="AJ26" s="459"/>
      <c r="AK26" s="459"/>
      <c r="AL26" s="501"/>
      <c r="AM26" s="458" t="s">
        <v>180</v>
      </c>
      <c r="AN26" s="459"/>
      <c r="AO26" s="459"/>
      <c r="AP26" s="459"/>
      <c r="AQ26" s="459"/>
      <c r="AR26" s="501"/>
      <c r="AS26" s="458" t="s">
        <v>181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2000</v>
      </c>
      <c r="R27" s="459"/>
      <c r="S27" s="459"/>
      <c r="T27" s="459"/>
      <c r="U27" s="459"/>
      <c r="V27" s="501"/>
      <c r="W27" s="553"/>
      <c r="X27" s="554"/>
      <c r="Y27" s="555"/>
      <c r="Z27" s="457" t="s">
        <v>184</v>
      </c>
      <c r="AA27" s="437"/>
      <c r="AB27" s="437"/>
      <c r="AC27" s="437"/>
      <c r="AD27" s="437"/>
      <c r="AE27" s="437"/>
      <c r="AF27" s="437"/>
      <c r="AG27" s="438"/>
      <c r="AH27" s="458" t="s">
        <v>130</v>
      </c>
      <c r="AI27" s="459"/>
      <c r="AJ27" s="459"/>
      <c r="AK27" s="459"/>
      <c r="AL27" s="501"/>
      <c r="AM27" s="458" t="s">
        <v>138</v>
      </c>
      <c r="AN27" s="459"/>
      <c r="AO27" s="459"/>
      <c r="AP27" s="459"/>
      <c r="AQ27" s="459"/>
      <c r="AR27" s="501"/>
      <c r="AS27" s="458" t="s">
        <v>176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36048</v>
      </c>
      <c r="BO27" s="527"/>
      <c r="BP27" s="527"/>
      <c r="BQ27" s="527"/>
      <c r="BR27" s="527"/>
      <c r="BS27" s="527"/>
      <c r="BT27" s="527"/>
      <c r="BU27" s="528"/>
      <c r="BV27" s="526">
        <v>36047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1700</v>
      </c>
      <c r="R28" s="459"/>
      <c r="S28" s="459"/>
      <c r="T28" s="459"/>
      <c r="U28" s="459"/>
      <c r="V28" s="501"/>
      <c r="W28" s="553"/>
      <c r="X28" s="554"/>
      <c r="Y28" s="555"/>
      <c r="Z28" s="457" t="s">
        <v>187</v>
      </c>
      <c r="AA28" s="437"/>
      <c r="AB28" s="437"/>
      <c r="AC28" s="437"/>
      <c r="AD28" s="437"/>
      <c r="AE28" s="437"/>
      <c r="AF28" s="437"/>
      <c r="AG28" s="438"/>
      <c r="AH28" s="458" t="s">
        <v>138</v>
      </c>
      <c r="AI28" s="459"/>
      <c r="AJ28" s="459"/>
      <c r="AK28" s="459"/>
      <c r="AL28" s="501"/>
      <c r="AM28" s="458" t="s">
        <v>176</v>
      </c>
      <c r="AN28" s="459"/>
      <c r="AO28" s="459"/>
      <c r="AP28" s="459"/>
      <c r="AQ28" s="459"/>
      <c r="AR28" s="501"/>
      <c r="AS28" s="458" t="s">
        <v>130</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1667665</v>
      </c>
      <c r="BO28" s="371"/>
      <c r="BP28" s="371"/>
      <c r="BQ28" s="371"/>
      <c r="BR28" s="371"/>
      <c r="BS28" s="371"/>
      <c r="BT28" s="371"/>
      <c r="BU28" s="372"/>
      <c r="BV28" s="370">
        <v>1637235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4</v>
      </c>
      <c r="M29" s="459"/>
      <c r="N29" s="459"/>
      <c r="O29" s="459"/>
      <c r="P29" s="501"/>
      <c r="Q29" s="458">
        <v>1600</v>
      </c>
      <c r="R29" s="459"/>
      <c r="S29" s="459"/>
      <c r="T29" s="459"/>
      <c r="U29" s="459"/>
      <c r="V29" s="501"/>
      <c r="W29" s="556"/>
      <c r="X29" s="557"/>
      <c r="Y29" s="558"/>
      <c r="Z29" s="457" t="s">
        <v>190</v>
      </c>
      <c r="AA29" s="437"/>
      <c r="AB29" s="437"/>
      <c r="AC29" s="437"/>
      <c r="AD29" s="437"/>
      <c r="AE29" s="437"/>
      <c r="AF29" s="437"/>
      <c r="AG29" s="438"/>
      <c r="AH29" s="458">
        <v>40</v>
      </c>
      <c r="AI29" s="459"/>
      <c r="AJ29" s="459"/>
      <c r="AK29" s="459"/>
      <c r="AL29" s="501"/>
      <c r="AM29" s="458">
        <v>109720</v>
      </c>
      <c r="AN29" s="459"/>
      <c r="AO29" s="459"/>
      <c r="AP29" s="459"/>
      <c r="AQ29" s="459"/>
      <c r="AR29" s="501"/>
      <c r="AS29" s="458">
        <v>2743</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62802</v>
      </c>
      <c r="BO29" s="408"/>
      <c r="BP29" s="408"/>
      <c r="BQ29" s="408"/>
      <c r="BR29" s="408"/>
      <c r="BS29" s="408"/>
      <c r="BT29" s="408"/>
      <c r="BU29" s="409"/>
      <c r="BV29" s="407">
        <v>62800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92.5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291201</v>
      </c>
      <c r="BO30" s="527"/>
      <c r="BP30" s="527"/>
      <c r="BQ30" s="527"/>
      <c r="BR30" s="527"/>
      <c r="BS30" s="527"/>
      <c r="BT30" s="527"/>
      <c r="BU30" s="528"/>
      <c r="BV30" s="526">
        <v>275806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国民健康保険診療所特別会計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奈良県市町村総合事務組合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一般社団法人ツーリズムかみきた</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上下北山衛生一部事務組合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奈良広域水質検査センター組合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奈良県後期高齢者医療広域連合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南和広域医療企業団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奈良県広域消防組合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heqXvpIB/BKeTErUIfl+0fTRUYeRD5A4V13RMbEbYElixsOQYYVR6Xg1kR+PfEQ6zj0Hmj/NQ3KsMWS1Xm2w==" saltValue="HaZt9+Jg6+aBvf/+/LvsA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559</v>
      </c>
      <c r="D34" s="1151"/>
      <c r="E34" s="1152"/>
      <c r="F34" s="32">
        <v>27.73</v>
      </c>
      <c r="G34" s="33">
        <v>27.92</v>
      </c>
      <c r="H34" s="33">
        <v>29.04</v>
      </c>
      <c r="I34" s="33">
        <v>24.83</v>
      </c>
      <c r="J34" s="34">
        <v>27.75</v>
      </c>
      <c r="K34" s="22"/>
      <c r="L34" s="22"/>
      <c r="M34" s="22"/>
      <c r="N34" s="22"/>
      <c r="O34" s="22"/>
      <c r="P34" s="22"/>
    </row>
    <row r="35" spans="1:16" ht="39" customHeight="1" x14ac:dyDescent="0.15">
      <c r="A35" s="22"/>
      <c r="B35" s="35"/>
      <c r="C35" s="1145" t="s">
        <v>560</v>
      </c>
      <c r="D35" s="1146"/>
      <c r="E35" s="1147"/>
      <c r="F35" s="36">
        <v>0.69</v>
      </c>
      <c r="G35" s="37">
        <v>2.29</v>
      </c>
      <c r="H35" s="37">
        <v>2.1800000000000002</v>
      </c>
      <c r="I35" s="37">
        <v>1.34</v>
      </c>
      <c r="J35" s="38">
        <v>2.0499999999999998</v>
      </c>
      <c r="K35" s="22"/>
      <c r="L35" s="22"/>
      <c r="M35" s="22"/>
      <c r="N35" s="22"/>
      <c r="O35" s="22"/>
      <c r="P35" s="22"/>
    </row>
    <row r="36" spans="1:16" ht="39" customHeight="1" x14ac:dyDescent="0.15">
      <c r="A36" s="22"/>
      <c r="B36" s="35"/>
      <c r="C36" s="1145" t="s">
        <v>561</v>
      </c>
      <c r="D36" s="1146"/>
      <c r="E36" s="1147"/>
      <c r="F36" s="36">
        <v>0.93</v>
      </c>
      <c r="G36" s="37">
        <v>0.91</v>
      </c>
      <c r="H36" s="37">
        <v>1.41</v>
      </c>
      <c r="I36" s="37">
        <v>0.9</v>
      </c>
      <c r="J36" s="38">
        <v>0.56000000000000005</v>
      </c>
      <c r="K36" s="22"/>
      <c r="L36" s="22"/>
      <c r="M36" s="22"/>
      <c r="N36" s="22"/>
      <c r="O36" s="22"/>
      <c r="P36" s="22"/>
    </row>
    <row r="37" spans="1:16" ht="39" customHeight="1" x14ac:dyDescent="0.15">
      <c r="A37" s="22"/>
      <c r="B37" s="35"/>
      <c r="C37" s="1145" t="s">
        <v>562</v>
      </c>
      <c r="D37" s="1146"/>
      <c r="E37" s="1147"/>
      <c r="F37" s="36">
        <v>0.34</v>
      </c>
      <c r="G37" s="37">
        <v>0.47</v>
      </c>
      <c r="H37" s="37">
        <v>0.62</v>
      </c>
      <c r="I37" s="37">
        <v>0.23</v>
      </c>
      <c r="J37" s="38">
        <v>0.41</v>
      </c>
      <c r="K37" s="22"/>
      <c r="L37" s="22"/>
      <c r="M37" s="22"/>
      <c r="N37" s="22"/>
      <c r="O37" s="22"/>
      <c r="P37" s="22"/>
    </row>
    <row r="38" spans="1:16" ht="39" customHeight="1" x14ac:dyDescent="0.15">
      <c r="A38" s="22"/>
      <c r="B38" s="35"/>
      <c r="C38" s="1145" t="s">
        <v>563</v>
      </c>
      <c r="D38" s="1146"/>
      <c r="E38" s="1147"/>
      <c r="F38" s="36">
        <v>1.06</v>
      </c>
      <c r="G38" s="37">
        <v>0.45</v>
      </c>
      <c r="H38" s="37">
        <v>0.34</v>
      </c>
      <c r="I38" s="37">
        <v>0.24</v>
      </c>
      <c r="J38" s="38">
        <v>0.36</v>
      </c>
      <c r="K38" s="22"/>
      <c r="L38" s="22"/>
      <c r="M38" s="22"/>
      <c r="N38" s="22"/>
      <c r="O38" s="22"/>
      <c r="P38" s="22"/>
    </row>
    <row r="39" spans="1:16" ht="39" customHeight="1" x14ac:dyDescent="0.15">
      <c r="A39" s="22"/>
      <c r="B39" s="35"/>
      <c r="C39" s="1145" t="s">
        <v>564</v>
      </c>
      <c r="D39" s="1146"/>
      <c r="E39" s="1147"/>
      <c r="F39" s="36">
        <v>7.0000000000000007E-2</v>
      </c>
      <c r="G39" s="37">
        <v>0.06</v>
      </c>
      <c r="H39" s="37">
        <v>0.03</v>
      </c>
      <c r="I39" s="37">
        <v>0.04</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566</v>
      </c>
      <c r="D43" s="1149"/>
      <c r="E43" s="1150"/>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FpfwF14AmDrgsxvJeMafiO8c996ZoIl9RqxH5t51dhOeuG8+cCyFn3Z63o/4H4Oo+p3Apxjm5p6lAali4j1Fg==" saltValue="PUYdBHvMCWcq98cne5As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153</v>
      </c>
      <c r="L45" s="60">
        <v>159</v>
      </c>
      <c r="M45" s="60">
        <v>163</v>
      </c>
      <c r="N45" s="60">
        <v>173</v>
      </c>
      <c r="O45" s="61">
        <v>176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15</v>
      </c>
      <c r="F48" s="1161"/>
      <c r="G48" s="1161"/>
      <c r="H48" s="1161"/>
      <c r="I48" s="1161"/>
      <c r="J48" s="1162"/>
      <c r="K48" s="63">
        <v>6</v>
      </c>
      <c r="L48" s="64">
        <v>5</v>
      </c>
      <c r="M48" s="64">
        <v>7</v>
      </c>
      <c r="N48" s="64">
        <v>4</v>
      </c>
      <c r="O48" s="65">
        <v>7</v>
      </c>
      <c r="P48" s="48"/>
      <c r="Q48" s="48"/>
      <c r="R48" s="48"/>
      <c r="S48" s="48"/>
      <c r="T48" s="48"/>
      <c r="U48" s="48"/>
    </row>
    <row r="49" spans="1:21" ht="30.75" customHeight="1" x14ac:dyDescent="0.15">
      <c r="A49" s="48"/>
      <c r="B49" s="1155"/>
      <c r="C49" s="1156"/>
      <c r="D49" s="62"/>
      <c r="E49" s="1161" t="s">
        <v>16</v>
      </c>
      <c r="F49" s="1161"/>
      <c r="G49" s="1161"/>
      <c r="H49" s="1161"/>
      <c r="I49" s="1161"/>
      <c r="J49" s="1162"/>
      <c r="K49" s="63">
        <v>16</v>
      </c>
      <c r="L49" s="64">
        <v>16</v>
      </c>
      <c r="M49" s="64">
        <v>18</v>
      </c>
      <c r="N49" s="64">
        <v>15</v>
      </c>
      <c r="O49" s="65">
        <v>10</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510</v>
      </c>
      <c r="L50" s="64" t="s">
        <v>510</v>
      </c>
      <c r="M50" s="64" t="s">
        <v>510</v>
      </c>
      <c r="N50" s="64" t="s">
        <v>510</v>
      </c>
      <c r="O50" s="65" t="s">
        <v>510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t="s">
        <v>510</v>
      </c>
      <c r="N51" s="64" t="s">
        <v>510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156</v>
      </c>
      <c r="L52" s="64">
        <v>157</v>
      </c>
      <c r="M52" s="64">
        <v>157</v>
      </c>
      <c r="N52" s="64">
        <v>159</v>
      </c>
      <c r="O52" s="65">
        <v>156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19</v>
      </c>
      <c r="L53" s="69">
        <v>23</v>
      </c>
      <c r="M53" s="69">
        <v>31</v>
      </c>
      <c r="N53" s="69">
        <v>33</v>
      </c>
      <c r="O53" s="70">
        <v>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MmeMG8mNx86ksAEYGVrCQWHBaPjAVOyVpRaGKBmv9IWMa9ZNSSrDSG22sSksZ7LDJHlcmzDNoGjupnBgfP6Yg==" saltValue="i6zQ8vAw6I26VPo7OEvf7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84" t="s">
        <v>32</v>
      </c>
      <c r="C41" s="1185"/>
      <c r="D41" s="105"/>
      <c r="E41" s="1190" t="s">
        <v>33</v>
      </c>
      <c r="F41" s="1190"/>
      <c r="G41" s="1190"/>
      <c r="H41" s="1191"/>
      <c r="I41" s="355">
        <v>1562</v>
      </c>
      <c r="J41" s="356">
        <v>1803</v>
      </c>
      <c r="K41" s="356">
        <v>1979</v>
      </c>
      <c r="L41" s="356">
        <v>1942</v>
      </c>
      <c r="M41" s="357">
        <v>2113</v>
      </c>
    </row>
    <row r="42" spans="2:13" ht="27.75" customHeight="1" x14ac:dyDescent="0.15">
      <c r="B42" s="1186"/>
      <c r="C42" s="1187"/>
      <c r="D42" s="106"/>
      <c r="E42" s="1192" t="s">
        <v>34</v>
      </c>
      <c r="F42" s="1192"/>
      <c r="G42" s="1192"/>
      <c r="H42" s="1193"/>
      <c r="I42" s="358" t="s">
        <v>510</v>
      </c>
      <c r="J42" s="359" t="s">
        <v>510</v>
      </c>
      <c r="K42" s="359" t="s">
        <v>510</v>
      </c>
      <c r="L42" s="359" t="s">
        <v>510</v>
      </c>
      <c r="M42" s="360" t="s">
        <v>510</v>
      </c>
    </row>
    <row r="43" spans="2:13" ht="27.75" customHeight="1" x14ac:dyDescent="0.15">
      <c r="B43" s="1186"/>
      <c r="C43" s="1187"/>
      <c r="D43" s="106"/>
      <c r="E43" s="1192" t="s">
        <v>35</v>
      </c>
      <c r="F43" s="1192"/>
      <c r="G43" s="1192"/>
      <c r="H43" s="1193"/>
      <c r="I43" s="358">
        <v>68</v>
      </c>
      <c r="J43" s="359">
        <v>70</v>
      </c>
      <c r="K43" s="359">
        <v>68</v>
      </c>
      <c r="L43" s="359">
        <v>48</v>
      </c>
      <c r="M43" s="360">
        <v>60</v>
      </c>
    </row>
    <row r="44" spans="2:13" ht="27.75" customHeight="1" x14ac:dyDescent="0.15">
      <c r="B44" s="1186"/>
      <c r="C44" s="1187"/>
      <c r="D44" s="106"/>
      <c r="E44" s="1192" t="s">
        <v>36</v>
      </c>
      <c r="F44" s="1192"/>
      <c r="G44" s="1192"/>
      <c r="H44" s="1193"/>
      <c r="I44" s="358">
        <v>181</v>
      </c>
      <c r="J44" s="359">
        <v>145</v>
      </c>
      <c r="K44" s="359">
        <v>125</v>
      </c>
      <c r="L44" s="359">
        <v>116</v>
      </c>
      <c r="M44" s="360">
        <v>111</v>
      </c>
    </row>
    <row r="45" spans="2:13" ht="27.75" customHeight="1" x14ac:dyDescent="0.15">
      <c r="B45" s="1186"/>
      <c r="C45" s="1187"/>
      <c r="D45" s="106"/>
      <c r="E45" s="1192" t="s">
        <v>37</v>
      </c>
      <c r="F45" s="1192"/>
      <c r="G45" s="1192"/>
      <c r="H45" s="1193"/>
      <c r="I45" s="358">
        <v>318</v>
      </c>
      <c r="J45" s="359">
        <v>322</v>
      </c>
      <c r="K45" s="359">
        <v>305</v>
      </c>
      <c r="L45" s="359">
        <v>276</v>
      </c>
      <c r="M45" s="360">
        <v>261</v>
      </c>
    </row>
    <row r="46" spans="2:13" ht="27.75" customHeight="1" x14ac:dyDescent="0.15">
      <c r="B46" s="1186"/>
      <c r="C46" s="1187"/>
      <c r="D46" s="107"/>
      <c r="E46" s="1192" t="s">
        <v>38</v>
      </c>
      <c r="F46" s="1192"/>
      <c r="G46" s="1192"/>
      <c r="H46" s="1193"/>
      <c r="I46" s="358" t="s">
        <v>510</v>
      </c>
      <c r="J46" s="359" t="s">
        <v>510</v>
      </c>
      <c r="K46" s="359">
        <v>30</v>
      </c>
      <c r="L46" s="359" t="s">
        <v>510</v>
      </c>
      <c r="M46" s="360" t="s">
        <v>510</v>
      </c>
    </row>
    <row r="47" spans="2:13" ht="27.75" customHeight="1" x14ac:dyDescent="0.15">
      <c r="B47" s="1186"/>
      <c r="C47" s="1187"/>
      <c r="D47" s="108"/>
      <c r="E47" s="1194" t="s">
        <v>39</v>
      </c>
      <c r="F47" s="1195"/>
      <c r="G47" s="1195"/>
      <c r="H47" s="1196"/>
      <c r="I47" s="358" t="s">
        <v>510</v>
      </c>
      <c r="J47" s="359" t="s">
        <v>510</v>
      </c>
      <c r="K47" s="359" t="s">
        <v>510</v>
      </c>
      <c r="L47" s="359" t="s">
        <v>510</v>
      </c>
      <c r="M47" s="360" t="s">
        <v>510</v>
      </c>
    </row>
    <row r="48" spans="2:13" ht="27.75" customHeight="1" x14ac:dyDescent="0.15">
      <c r="B48" s="1186"/>
      <c r="C48" s="1187"/>
      <c r="D48" s="106"/>
      <c r="E48" s="1192" t="s">
        <v>40</v>
      </c>
      <c r="F48" s="1192"/>
      <c r="G48" s="1192"/>
      <c r="H48" s="1193"/>
      <c r="I48" s="358" t="s">
        <v>510</v>
      </c>
      <c r="J48" s="359" t="s">
        <v>510</v>
      </c>
      <c r="K48" s="359" t="s">
        <v>510</v>
      </c>
      <c r="L48" s="359" t="s">
        <v>510</v>
      </c>
      <c r="M48" s="360" t="s">
        <v>510</v>
      </c>
    </row>
    <row r="49" spans="2:13" ht="27.75" customHeight="1" x14ac:dyDescent="0.15">
      <c r="B49" s="1188"/>
      <c r="C49" s="1189"/>
      <c r="D49" s="106"/>
      <c r="E49" s="1192" t="s">
        <v>41</v>
      </c>
      <c r="F49" s="1192"/>
      <c r="G49" s="1192"/>
      <c r="H49" s="1193"/>
      <c r="I49" s="358" t="s">
        <v>510</v>
      </c>
      <c r="J49" s="359" t="s">
        <v>510</v>
      </c>
      <c r="K49" s="359" t="s">
        <v>510</v>
      </c>
      <c r="L49" s="359" t="s">
        <v>510</v>
      </c>
      <c r="M49" s="360" t="s">
        <v>510</v>
      </c>
    </row>
    <row r="50" spans="2:13" ht="27.75" customHeight="1" x14ac:dyDescent="0.15">
      <c r="B50" s="1197" t="s">
        <v>42</v>
      </c>
      <c r="C50" s="1198"/>
      <c r="D50" s="109"/>
      <c r="E50" s="1192" t="s">
        <v>43</v>
      </c>
      <c r="F50" s="1192"/>
      <c r="G50" s="1192"/>
      <c r="H50" s="1193"/>
      <c r="I50" s="358">
        <v>2033</v>
      </c>
      <c r="J50" s="359">
        <v>1879</v>
      </c>
      <c r="K50" s="359">
        <v>1899</v>
      </c>
      <c r="L50" s="359">
        <v>2033</v>
      </c>
      <c r="M50" s="360">
        <v>2082</v>
      </c>
    </row>
    <row r="51" spans="2:13" ht="27.75" customHeight="1" x14ac:dyDescent="0.15">
      <c r="B51" s="1186"/>
      <c r="C51" s="1187"/>
      <c r="D51" s="106"/>
      <c r="E51" s="1192" t="s">
        <v>44</v>
      </c>
      <c r="F51" s="1192"/>
      <c r="G51" s="1192"/>
      <c r="H51" s="1193"/>
      <c r="I51" s="358">
        <v>43</v>
      </c>
      <c r="J51" s="359">
        <v>39</v>
      </c>
      <c r="K51" s="359">
        <v>36</v>
      </c>
      <c r="L51" s="359">
        <v>33</v>
      </c>
      <c r="M51" s="360">
        <v>40</v>
      </c>
    </row>
    <row r="52" spans="2:13" ht="27.75" customHeight="1" x14ac:dyDescent="0.15">
      <c r="B52" s="1188"/>
      <c r="C52" s="1189"/>
      <c r="D52" s="106"/>
      <c r="E52" s="1192" t="s">
        <v>45</v>
      </c>
      <c r="F52" s="1192"/>
      <c r="G52" s="1192"/>
      <c r="H52" s="1193"/>
      <c r="I52" s="358">
        <v>1425</v>
      </c>
      <c r="J52" s="359">
        <v>1641</v>
      </c>
      <c r="K52" s="359">
        <v>1641</v>
      </c>
      <c r="L52" s="359">
        <v>1579</v>
      </c>
      <c r="M52" s="360">
        <v>1700</v>
      </c>
    </row>
    <row r="53" spans="2:13" ht="27.75" customHeight="1" thickBot="1" x14ac:dyDescent="0.2">
      <c r="B53" s="1199" t="s">
        <v>21</v>
      </c>
      <c r="C53" s="1200"/>
      <c r="D53" s="110"/>
      <c r="E53" s="1201" t="s">
        <v>46</v>
      </c>
      <c r="F53" s="1201"/>
      <c r="G53" s="1201"/>
      <c r="H53" s="1202"/>
      <c r="I53" s="361">
        <v>-1371</v>
      </c>
      <c r="J53" s="362">
        <v>-1219</v>
      </c>
      <c r="K53" s="362">
        <v>-1068</v>
      </c>
      <c r="L53" s="362">
        <v>-1264</v>
      </c>
      <c r="M53" s="363">
        <v>-1277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ofdOVEFgY+X+2xHXoBZh2odx07v0DZ7fHefSW2QOEIcCu7GJOcukQ9fJYBGHv01RJiFkl5z8Gvg2TJoD/Sb5jg==" saltValue="PoEN52p9t0iBeU8wO0uy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49</v>
      </c>
      <c r="D55" s="1211"/>
      <c r="E55" s="1212"/>
      <c r="F55" s="122">
        <v>1517</v>
      </c>
      <c r="G55" s="122">
        <v>1637</v>
      </c>
      <c r="H55" s="123">
        <v>1668</v>
      </c>
    </row>
    <row r="56" spans="2:8" ht="52.5" customHeight="1" x14ac:dyDescent="0.15">
      <c r="B56" s="124"/>
      <c r="C56" s="1213" t="s">
        <v>50</v>
      </c>
      <c r="D56" s="1213"/>
      <c r="E56" s="1214"/>
      <c r="F56" s="125">
        <v>63</v>
      </c>
      <c r="G56" s="125">
        <v>63</v>
      </c>
      <c r="H56" s="126">
        <v>63</v>
      </c>
    </row>
    <row r="57" spans="2:8" ht="53.25" customHeight="1" x14ac:dyDescent="0.15">
      <c r="B57" s="124"/>
      <c r="C57" s="1215" t="s">
        <v>51</v>
      </c>
      <c r="D57" s="1215"/>
      <c r="E57" s="1216"/>
      <c r="F57" s="127">
        <v>264</v>
      </c>
      <c r="G57" s="127">
        <v>276</v>
      </c>
      <c r="H57" s="128">
        <v>291</v>
      </c>
    </row>
    <row r="58" spans="2:8" ht="45.75" customHeight="1" x14ac:dyDescent="0.15">
      <c r="B58" s="129"/>
      <c r="C58" s="1203" t="s">
        <v>581</v>
      </c>
      <c r="D58" s="1204"/>
      <c r="E58" s="1205"/>
      <c r="F58" s="130">
        <v>131</v>
      </c>
      <c r="G58" s="130">
        <v>131</v>
      </c>
      <c r="H58" s="131">
        <v>145</v>
      </c>
    </row>
    <row r="59" spans="2:8" ht="45.75" customHeight="1" x14ac:dyDescent="0.15">
      <c r="B59" s="129"/>
      <c r="C59" s="1203" t="s">
        <v>582</v>
      </c>
      <c r="D59" s="1204"/>
      <c r="E59" s="1205"/>
      <c r="F59" s="130">
        <v>69</v>
      </c>
      <c r="G59" s="130">
        <v>69</v>
      </c>
      <c r="H59" s="131">
        <v>69</v>
      </c>
    </row>
    <row r="60" spans="2:8" ht="45.75" customHeight="1" x14ac:dyDescent="0.15">
      <c r="B60" s="129"/>
      <c r="C60" s="1203" t="s">
        <v>583</v>
      </c>
      <c r="D60" s="1204"/>
      <c r="E60" s="1205"/>
      <c r="F60" s="130">
        <v>24</v>
      </c>
      <c r="G60" s="130">
        <v>36</v>
      </c>
      <c r="H60" s="131">
        <v>37</v>
      </c>
    </row>
    <row r="61" spans="2:8" ht="45.75" customHeight="1" x14ac:dyDescent="0.15">
      <c r="B61" s="129"/>
      <c r="C61" s="1203" t="s">
        <v>584</v>
      </c>
      <c r="D61" s="1204"/>
      <c r="E61" s="1205"/>
      <c r="F61" s="130">
        <v>22</v>
      </c>
      <c r="G61" s="130">
        <v>22</v>
      </c>
      <c r="H61" s="131">
        <v>22</v>
      </c>
    </row>
    <row r="62" spans="2:8" ht="45.75" customHeight="1" thickBot="1" x14ac:dyDescent="0.2">
      <c r="B62" s="132"/>
      <c r="C62" s="1206" t="s">
        <v>585</v>
      </c>
      <c r="D62" s="1207"/>
      <c r="E62" s="1208"/>
      <c r="F62" s="133">
        <v>12</v>
      </c>
      <c r="G62" s="133">
        <v>12</v>
      </c>
      <c r="H62" s="134">
        <v>12</v>
      </c>
    </row>
    <row r="63" spans="2:8" ht="52.5" customHeight="1" thickBot="1" x14ac:dyDescent="0.2">
      <c r="B63" s="135"/>
      <c r="C63" s="1209" t="s">
        <v>52</v>
      </c>
      <c r="D63" s="1209"/>
      <c r="E63" s="1210"/>
      <c r="F63" s="136">
        <v>1844</v>
      </c>
      <c r="G63" s="136">
        <v>1976</v>
      </c>
      <c r="H63" s="137">
        <v>2022</v>
      </c>
    </row>
    <row r="64" spans="2:8" x14ac:dyDescent="0.15"/>
  </sheetData>
  <sheetProtection algorithmName="SHA-512" hashValue="jRyQPvfiqx90i12afk4XBziIHFnreA3bPAWyh1L2h3n3nsZs1eSO/QyWVtnLHwZO36jrnkUplVXGOt2Yu5qkMQ==" saltValue="IVrQGNp11K13jSyRnGGu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549</v>
      </c>
      <c r="G2" s="151"/>
      <c r="H2" s="152"/>
    </row>
    <row r="3" spans="1:8" x14ac:dyDescent="0.15">
      <c r="A3" s="148" t="s">
        <v>542</v>
      </c>
      <c r="B3" s="153"/>
      <c r="C3" s="154"/>
      <c r="D3" s="155">
        <v>388876</v>
      </c>
      <c r="E3" s="156"/>
      <c r="F3" s="157">
        <v>289738</v>
      </c>
      <c r="G3" s="158"/>
      <c r="H3" s="159"/>
    </row>
    <row r="4" spans="1:8" x14ac:dyDescent="0.15">
      <c r="A4" s="160"/>
      <c r="B4" s="161"/>
      <c r="C4" s="162"/>
      <c r="D4" s="163">
        <v>133818</v>
      </c>
      <c r="E4" s="164"/>
      <c r="F4" s="165">
        <v>156238</v>
      </c>
      <c r="G4" s="166"/>
      <c r="H4" s="167"/>
    </row>
    <row r="5" spans="1:8" x14ac:dyDescent="0.15">
      <c r="A5" s="148" t="s">
        <v>544</v>
      </c>
      <c r="B5" s="153"/>
      <c r="C5" s="154"/>
      <c r="D5" s="155">
        <v>1626564</v>
      </c>
      <c r="E5" s="156"/>
      <c r="F5" s="157">
        <v>316937</v>
      </c>
      <c r="G5" s="158"/>
      <c r="H5" s="159"/>
    </row>
    <row r="6" spans="1:8" x14ac:dyDescent="0.15">
      <c r="A6" s="160"/>
      <c r="B6" s="161"/>
      <c r="C6" s="162"/>
      <c r="D6" s="163">
        <v>352219</v>
      </c>
      <c r="E6" s="164"/>
      <c r="F6" s="165">
        <v>199150</v>
      </c>
      <c r="G6" s="166"/>
      <c r="H6" s="167"/>
    </row>
    <row r="7" spans="1:8" x14ac:dyDescent="0.15">
      <c r="A7" s="148" t="s">
        <v>545</v>
      </c>
      <c r="B7" s="153"/>
      <c r="C7" s="154"/>
      <c r="D7" s="155">
        <v>1084267</v>
      </c>
      <c r="E7" s="156"/>
      <c r="F7" s="157">
        <v>332350</v>
      </c>
      <c r="G7" s="158"/>
      <c r="H7" s="159"/>
    </row>
    <row r="8" spans="1:8" x14ac:dyDescent="0.15">
      <c r="A8" s="160"/>
      <c r="B8" s="161"/>
      <c r="C8" s="162"/>
      <c r="D8" s="163">
        <v>735537</v>
      </c>
      <c r="E8" s="164"/>
      <c r="F8" s="165">
        <v>200453</v>
      </c>
      <c r="G8" s="166"/>
      <c r="H8" s="167"/>
    </row>
    <row r="9" spans="1:8" x14ac:dyDescent="0.15">
      <c r="A9" s="148" t="s">
        <v>546</v>
      </c>
      <c r="B9" s="153"/>
      <c r="C9" s="154"/>
      <c r="D9" s="155">
        <v>511587</v>
      </c>
      <c r="E9" s="156"/>
      <c r="F9" s="157">
        <v>362690</v>
      </c>
      <c r="G9" s="158"/>
      <c r="H9" s="159"/>
    </row>
    <row r="10" spans="1:8" x14ac:dyDescent="0.15">
      <c r="A10" s="160"/>
      <c r="B10" s="161"/>
      <c r="C10" s="162"/>
      <c r="D10" s="163">
        <v>221773</v>
      </c>
      <c r="E10" s="164"/>
      <c r="F10" s="165">
        <v>172580</v>
      </c>
      <c r="G10" s="166"/>
      <c r="H10" s="167"/>
    </row>
    <row r="11" spans="1:8" x14ac:dyDescent="0.15">
      <c r="A11" s="148" t="s">
        <v>547</v>
      </c>
      <c r="B11" s="153"/>
      <c r="C11" s="154"/>
      <c r="D11" s="155">
        <v>1211811</v>
      </c>
      <c r="E11" s="156"/>
      <c r="F11" s="157">
        <v>296093</v>
      </c>
      <c r="G11" s="158"/>
      <c r="H11" s="159"/>
    </row>
    <row r="12" spans="1:8" x14ac:dyDescent="0.15">
      <c r="A12" s="160"/>
      <c r="B12" s="161"/>
      <c r="C12" s="168"/>
      <c r="D12" s="163">
        <v>717009</v>
      </c>
      <c r="E12" s="164"/>
      <c r="F12" s="165">
        <v>140545</v>
      </c>
      <c r="G12" s="166"/>
      <c r="H12" s="167"/>
    </row>
    <row r="13" spans="1:8" x14ac:dyDescent="0.15">
      <c r="A13" s="148"/>
      <c r="B13" s="153"/>
      <c r="C13" s="169"/>
      <c r="D13" s="170">
        <v>964621</v>
      </c>
      <c r="E13" s="171"/>
      <c r="F13" s="172">
        <v>319562</v>
      </c>
      <c r="G13" s="173"/>
      <c r="H13" s="159"/>
    </row>
    <row r="14" spans="1:8" x14ac:dyDescent="0.15">
      <c r="A14" s="160"/>
      <c r="B14" s="161"/>
      <c r="C14" s="162"/>
      <c r="D14" s="163">
        <v>432071</v>
      </c>
      <c r="E14" s="164"/>
      <c r="F14" s="165">
        <v>173793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27.73</v>
      </c>
      <c r="C19" s="174">
        <f>ROUND(VALUE(SUBSTITUTE(実質収支比率等に係る経年分析!G$48,"▲","-")),2)</f>
        <v>27.92</v>
      </c>
      <c r="D19" s="174">
        <f>ROUND(VALUE(SUBSTITUTE(実質収支比率等に係る経年分析!H$48,"▲","-")),2)</f>
        <v>29.05</v>
      </c>
      <c r="E19" s="174">
        <f>ROUND(VALUE(SUBSTITUTE(実質収支比率等に係る経年分析!I$48,"▲","-")),2)</f>
        <v>24.84</v>
      </c>
      <c r="F19" s="174">
        <f>ROUND(VALUE(SUBSTITUTE(実質収支比率等に係る経年分析!J$48,"▲","-")),2)</f>
        <v>27.75</v>
      </c>
    </row>
    <row r="20" spans="1:11" x14ac:dyDescent="0.15">
      <c r="A20" s="174" t="s">
        <v>56</v>
      </c>
      <c r="B20" s="174">
        <f>ROUND(VALUE(SUBSTITUTE(実質収支比率等に係る経年分析!F$47,"▲","-")),2)</f>
        <v>196.05</v>
      </c>
      <c r="C20" s="174">
        <f>ROUND(VALUE(SUBSTITUTE(実質収支比率等に係る経年分析!G$47,"▲","-")),2)</f>
        <v>174.48</v>
      </c>
      <c r="D20" s="174">
        <f>ROUND(VALUE(SUBSTITUTE(実質収支比率等に係る経年分析!H$47,"▲","-")),2)</f>
        <v>166.44</v>
      </c>
      <c r="E20" s="174">
        <f>ROUND(VALUE(SUBSTITUTE(実質収支比率等に係る経年分析!I$47,"▲","-")),2)</f>
        <v>155.91</v>
      </c>
      <c r="F20" s="174">
        <f>ROUND(VALUE(SUBSTITUTE(実質収支比率等に係る経年分析!J$47,"▲","-")),2)</f>
        <v>162.52000000000001</v>
      </c>
    </row>
    <row r="21" spans="1:11" x14ac:dyDescent="0.15">
      <c r="A21" s="174" t="s">
        <v>57</v>
      </c>
      <c r="B21" s="174">
        <f>IF(ISNUMBER(VALUE(SUBSTITUTE(実質収支比率等に係る経年分析!F$49,"▲","-"))),ROUND(VALUE(SUBSTITUTE(実質収支比率等に係る経年分析!F$49,"▲","-")),2),NA())</f>
        <v>-1.51</v>
      </c>
      <c r="C21" s="174">
        <f>IF(ISNUMBER(VALUE(SUBSTITUTE(実質収支比率等に係る経年分析!G$49,"▲","-"))),ROUND(VALUE(SUBSTITUTE(実質収支比率等に係る経年分析!G$49,"▲","-")),2),NA())</f>
        <v>-16.28</v>
      </c>
      <c r="D21" s="174">
        <f>IF(ISNUMBER(VALUE(SUBSTITUTE(実質収支比率等に係る経年分析!H$49,"▲","-"))),ROUND(VALUE(SUBSTITUTE(実質収支比率等に係る経年分析!H$49,"▲","-")),2),NA())</f>
        <v>2.41</v>
      </c>
      <c r="E21" s="174">
        <f>IF(ISNUMBER(VALUE(SUBSTITUTE(実質収支比率等に係る経年分析!I$49,"▲","-"))),ROUND(VALUE(SUBSTITUTE(実質収支比率等に係る経年分析!I$49,"▲","-")),2),NA())</f>
        <v>11.05</v>
      </c>
      <c r="F21" s="174">
        <f>IF(ISNUMBER(VALUE(SUBSTITUTE(実質収支比率等に係る経年分析!J$49,"▲","-"))),ROUND(VALUE(SUBSTITUTE(実質収支比率等に係る経年分析!J$49,"▲","-")),2),NA())</f>
        <v>5.3</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0.36</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0.41</v>
      </c>
    </row>
    <row r="34" spans="1:16" x14ac:dyDescent="0.15">
      <c r="A34" s="175" t="str">
        <f>IF(連結実質赤字比率に係る赤字・黒字の構成分析!C$36="",NA(),連結実質赤字比率に係る赤字・黒字の構成分析!C$36)</f>
        <v>国民健康保険診療所特別会計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0.56000000000000005</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2.1800000000000002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2.0499999999999998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27.75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156</v>
      </c>
      <c r="E42" s="176"/>
      <c r="F42" s="176"/>
      <c r="G42" s="176">
        <f>'実質公債費比率（分子）の構造'!L$52</f>
        <v>157</v>
      </c>
      <c r="H42" s="176"/>
      <c r="I42" s="176"/>
      <c r="J42" s="176">
        <f>'実質公債費比率（分子）の構造'!M$52</f>
        <v>157</v>
      </c>
      <c r="K42" s="176"/>
      <c r="L42" s="176"/>
      <c r="M42" s="176">
        <f>'実質公債費比率（分子）の構造'!N$52</f>
        <v>159</v>
      </c>
      <c r="N42" s="176"/>
      <c r="O42" s="176"/>
      <c r="P42" s="176">
        <f>'実質公債費比率（分子）の構造'!O$52</f>
        <v>156</v>
      </c>
    </row>
    <row r="43" spans="1:16" x14ac:dyDescent="0.15">
      <c r="A43" s="176" t="s">
        <v>65</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f>'実質公債費比率（分子）の構造'!O$51</f>
        <v>0</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16</v>
      </c>
      <c r="C45" s="176"/>
      <c r="D45" s="176"/>
      <c r="E45" s="176">
        <f>'実質公債費比率（分子）の構造'!L$49</f>
        <v>16</v>
      </c>
      <c r="F45" s="176"/>
      <c r="G45" s="176"/>
      <c r="H45" s="176">
        <f>'実質公債費比率（分子）の構造'!M$49</f>
        <v>18</v>
      </c>
      <c r="I45" s="176"/>
      <c r="J45" s="176"/>
      <c r="K45" s="176">
        <f>'実質公債費比率（分子）の構造'!N$49</f>
        <v>15</v>
      </c>
      <c r="L45" s="176"/>
      <c r="M45" s="176"/>
      <c r="N45" s="176">
        <f>'実質公債費比率（分子）の構造'!O$49</f>
        <v>10</v>
      </c>
      <c r="O45" s="176"/>
      <c r="P45" s="176"/>
    </row>
    <row r="46" spans="1:16" x14ac:dyDescent="0.15">
      <c r="A46" s="176" t="s">
        <v>68</v>
      </c>
      <c r="B46" s="176">
        <f>'実質公債費比率（分子）の構造'!K$48</f>
        <v>6</v>
      </c>
      <c r="C46" s="176"/>
      <c r="D46" s="176"/>
      <c r="E46" s="176">
        <f>'実質公債費比率（分子）の構造'!L$48</f>
        <v>5</v>
      </c>
      <c r="F46" s="176"/>
      <c r="G46" s="176"/>
      <c r="H46" s="176">
        <f>'実質公債費比率（分子）の構造'!M$48</f>
        <v>7</v>
      </c>
      <c r="I46" s="176"/>
      <c r="J46" s="176"/>
      <c r="K46" s="176">
        <f>'実質公債費比率（分子）の構造'!N$48</f>
        <v>4</v>
      </c>
      <c r="L46" s="176"/>
      <c r="M46" s="176"/>
      <c r="N46" s="176">
        <f>'実質公債費比率（分子）の構造'!O$48</f>
        <v>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153</v>
      </c>
      <c r="C49" s="176"/>
      <c r="D49" s="176"/>
      <c r="E49" s="176">
        <f>'実質公債費比率（分子）の構造'!L$45</f>
        <v>159</v>
      </c>
      <c r="F49" s="176"/>
      <c r="G49" s="176"/>
      <c r="H49" s="176">
        <f>'実質公債費比率（分子）の構造'!M$45</f>
        <v>163</v>
      </c>
      <c r="I49" s="176"/>
      <c r="J49" s="176"/>
      <c r="K49" s="176">
        <f>'実質公債費比率（分子）の構造'!N$45</f>
        <v>173</v>
      </c>
      <c r="L49" s="176"/>
      <c r="M49" s="176"/>
      <c r="N49" s="176">
        <f>'実質公債費比率（分子）の構造'!O$45</f>
        <v>176</v>
      </c>
      <c r="O49" s="176"/>
      <c r="P49" s="176"/>
    </row>
    <row r="50" spans="1:16" x14ac:dyDescent="0.15">
      <c r="A50" s="176" t="s">
        <v>72</v>
      </c>
      <c r="B50" s="176" t="e">
        <f>NA()</f>
        <v>#N/A</v>
      </c>
      <c r="C50" s="176">
        <f>IF(ISNUMBER('実質公債費比率（分子）の構造'!K$53),'実質公債費比率（分子）の構造'!K$53,NA())</f>
        <v>19</v>
      </c>
      <c r="D50" s="176" t="e">
        <f>NA()</f>
        <v>#N/A</v>
      </c>
      <c r="E50" s="176" t="e">
        <f>NA()</f>
        <v>#N/A</v>
      </c>
      <c r="F50" s="176">
        <f>IF(ISNUMBER('実質公債費比率（分子）の構造'!L$53),'実質公債費比率（分子）の構造'!L$53,NA())</f>
        <v>23</v>
      </c>
      <c r="G50" s="176" t="e">
        <f>NA()</f>
        <v>#N/A</v>
      </c>
      <c r="H50" s="176" t="e">
        <f>NA()</f>
        <v>#N/A</v>
      </c>
      <c r="I50" s="176">
        <f>IF(ISNUMBER('実質公債費比率（分子）の構造'!M$53),'実質公債費比率（分子）の構造'!M$53,NA())</f>
        <v>31</v>
      </c>
      <c r="J50" s="176" t="e">
        <f>NA()</f>
        <v>#N/A</v>
      </c>
      <c r="K50" s="176" t="e">
        <f>NA()</f>
        <v>#N/A</v>
      </c>
      <c r="L50" s="176">
        <f>IF(ISNUMBER('実質公債費比率（分子）の構造'!N$53),'実質公債費比率（分子）の構造'!N$53,NA())</f>
        <v>33</v>
      </c>
      <c r="M50" s="176" t="e">
        <f>NA()</f>
        <v>#N/A</v>
      </c>
      <c r="N50" s="176" t="e">
        <f>NA()</f>
        <v>#N/A</v>
      </c>
      <c r="O50" s="176">
        <f>IF(ISNUMBER('実質公債費比率（分子）の構造'!O$53),'実質公債費比率（分子）の構造'!O$53,NA())</f>
        <v>37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1425</v>
      </c>
      <c r="E56" s="175"/>
      <c r="F56" s="175"/>
      <c r="G56" s="175">
        <f>'将来負担比率（分子）の構造'!J$52</f>
        <v>1641</v>
      </c>
      <c r="H56" s="175"/>
      <c r="I56" s="175"/>
      <c r="J56" s="175">
        <f>'将来負担比率（分子）の構造'!K$52</f>
        <v>1641</v>
      </c>
      <c r="K56" s="175"/>
      <c r="L56" s="175"/>
      <c r="M56" s="175">
        <f>'将来負担比率（分子）の構造'!L$52</f>
        <v>1579</v>
      </c>
      <c r="N56" s="175"/>
      <c r="O56" s="175"/>
      <c r="P56" s="175">
        <f>'将来負担比率（分子）の構造'!M$52</f>
        <v>1700</v>
      </c>
    </row>
    <row r="57" spans="1:16" x14ac:dyDescent="0.15">
      <c r="A57" s="175" t="s">
        <v>44</v>
      </c>
      <c r="B57" s="175"/>
      <c r="C57" s="175"/>
      <c r="D57" s="175">
        <f>'将来負担比率（分子）の構造'!I$51</f>
        <v>43</v>
      </c>
      <c r="E57" s="175"/>
      <c r="F57" s="175"/>
      <c r="G57" s="175">
        <f>'将来負担比率（分子）の構造'!J$51</f>
        <v>39</v>
      </c>
      <c r="H57" s="175"/>
      <c r="I57" s="175"/>
      <c r="J57" s="175">
        <f>'将来負担比率（分子）の構造'!K$51</f>
        <v>36</v>
      </c>
      <c r="K57" s="175"/>
      <c r="L57" s="175"/>
      <c r="M57" s="175">
        <f>'将来負担比率（分子）の構造'!L$51</f>
        <v>33</v>
      </c>
      <c r="N57" s="175"/>
      <c r="O57" s="175"/>
      <c r="P57" s="175">
        <f>'将来負担比率（分子）の構造'!M$51</f>
        <v>40</v>
      </c>
    </row>
    <row r="58" spans="1:16" x14ac:dyDescent="0.15">
      <c r="A58" s="175" t="s">
        <v>43</v>
      </c>
      <c r="B58" s="175"/>
      <c r="C58" s="175"/>
      <c r="D58" s="175">
        <f>'将来負担比率（分子）の構造'!I$50</f>
        <v>2033</v>
      </c>
      <c r="E58" s="175"/>
      <c r="F58" s="175"/>
      <c r="G58" s="175">
        <f>'将来負担比率（分子）の構造'!J$50</f>
        <v>1879</v>
      </c>
      <c r="H58" s="175"/>
      <c r="I58" s="175"/>
      <c r="J58" s="175">
        <f>'将来負担比率（分子）の構造'!K$50</f>
        <v>1899</v>
      </c>
      <c r="K58" s="175"/>
      <c r="L58" s="175"/>
      <c r="M58" s="175">
        <f>'将来負担比率（分子）の構造'!L$50</f>
        <v>2033</v>
      </c>
      <c r="N58" s="175"/>
      <c r="O58" s="175"/>
      <c r="P58" s="175">
        <f>'将来負担比率（分子）の構造'!M$50</f>
        <v>2082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f>'将来負担比率（分子）の構造'!K$46</f>
        <v>30</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318</v>
      </c>
      <c r="C62" s="175"/>
      <c r="D62" s="175"/>
      <c r="E62" s="175">
        <f>'将来負担比率（分子）の構造'!J$45</f>
        <v>322</v>
      </c>
      <c r="F62" s="175"/>
      <c r="G62" s="175"/>
      <c r="H62" s="175">
        <f>'将来負担比率（分子）の構造'!K$45</f>
        <v>305</v>
      </c>
      <c r="I62" s="175"/>
      <c r="J62" s="175"/>
      <c r="K62" s="175">
        <f>'将来負担比率（分子）の構造'!L$45</f>
        <v>276</v>
      </c>
      <c r="L62" s="175"/>
      <c r="M62" s="175"/>
      <c r="N62" s="175">
        <f>'将来負担比率（分子）の構造'!M$45</f>
        <v>261</v>
      </c>
      <c r="O62" s="175"/>
      <c r="P62" s="175"/>
    </row>
    <row r="63" spans="1:16" x14ac:dyDescent="0.15">
      <c r="A63" s="175" t="s">
        <v>36</v>
      </c>
      <c r="B63" s="175">
        <f>'将来負担比率（分子）の構造'!I$44</f>
        <v>181</v>
      </c>
      <c r="C63" s="175"/>
      <c r="D63" s="175"/>
      <c r="E63" s="175">
        <f>'将来負担比率（分子）の構造'!J$44</f>
        <v>145</v>
      </c>
      <c r="F63" s="175"/>
      <c r="G63" s="175"/>
      <c r="H63" s="175">
        <f>'将来負担比率（分子）の構造'!K$44</f>
        <v>125</v>
      </c>
      <c r="I63" s="175"/>
      <c r="J63" s="175"/>
      <c r="K63" s="175">
        <f>'将来負担比率（分子）の構造'!L$44</f>
        <v>116</v>
      </c>
      <c r="L63" s="175"/>
      <c r="M63" s="175"/>
      <c r="N63" s="175">
        <f>'将来負担比率（分子）の構造'!M$44</f>
        <v>111</v>
      </c>
      <c r="O63" s="175"/>
      <c r="P63" s="175"/>
    </row>
    <row r="64" spans="1:16" x14ac:dyDescent="0.15">
      <c r="A64" s="175" t="s">
        <v>35</v>
      </c>
      <c r="B64" s="175">
        <f>'将来負担比率（分子）の構造'!I$43</f>
        <v>68</v>
      </c>
      <c r="C64" s="175"/>
      <c r="D64" s="175"/>
      <c r="E64" s="175">
        <f>'将来負担比率（分子）の構造'!J$43</f>
        <v>70</v>
      </c>
      <c r="F64" s="175"/>
      <c r="G64" s="175"/>
      <c r="H64" s="175">
        <f>'将来負担比率（分子）の構造'!K$43</f>
        <v>68</v>
      </c>
      <c r="I64" s="175"/>
      <c r="J64" s="175"/>
      <c r="K64" s="175">
        <f>'将来負担比率（分子）の構造'!L$43</f>
        <v>48</v>
      </c>
      <c r="L64" s="175"/>
      <c r="M64" s="175"/>
      <c r="N64" s="175">
        <f>'将来負担比率（分子）の構造'!M$43</f>
        <v>60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1562</v>
      </c>
      <c r="C66" s="175"/>
      <c r="D66" s="175"/>
      <c r="E66" s="175">
        <f>'将来負担比率（分子）の構造'!J$41</f>
        <v>1803</v>
      </c>
      <c r="F66" s="175"/>
      <c r="G66" s="175"/>
      <c r="H66" s="175">
        <f>'将来負担比率（分子）の構造'!K$41</f>
        <v>1979</v>
      </c>
      <c r="I66" s="175"/>
      <c r="J66" s="175"/>
      <c r="K66" s="175">
        <f>'将来負担比率（分子）の構造'!L$41</f>
        <v>1942</v>
      </c>
      <c r="L66" s="175"/>
      <c r="M66" s="175"/>
      <c r="N66" s="175">
        <f>'将来負担比率（分子）の構造'!M$41</f>
        <v>2113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1517</v>
      </c>
      <c r="C72" s="179">
        <f>基金残高に係る経年分析!G55</f>
        <v>1637</v>
      </c>
      <c r="D72" s="179">
        <f>基金残高に係る経年分析!H55</f>
        <v>1668</v>
      </c>
    </row>
    <row r="73" spans="1:16" x14ac:dyDescent="0.15">
      <c r="A73" s="178" t="s">
        <v>79</v>
      </c>
      <c r="B73" s="179">
        <f>基金残高に係る経年分析!F56</f>
        <v>63</v>
      </c>
      <c r="C73" s="179">
        <f>基金残高に係る経年分析!G56</f>
        <v>63</v>
      </c>
      <c r="D73" s="179">
        <f>基金残高に係る経年分析!H56</f>
        <v>63</v>
      </c>
    </row>
    <row r="74" spans="1:16" x14ac:dyDescent="0.15">
      <c r="A74" s="178" t="s">
        <v>80</v>
      </c>
      <c r="B74" s="179">
        <f>基金残高に係る経年分析!F57</f>
        <v>264</v>
      </c>
      <c r="C74" s="179">
        <f>基金残高に係る経年分析!G57</f>
        <v>276</v>
      </c>
      <c r="D74" s="179">
        <f>基金残高に係る経年分析!H57</f>
        <v>291</v>
      </c>
    </row>
  </sheetData>
  <sheetProtection algorithmName="SHA-512" hashValue="ePHvJ6y87Isa3fdA1Sa4rCJVXVCqslczij8Q4rbhPugBlawiQEI1Wy3p1luWErlg6lz922SEIV4L1p2h4j2Mjg==" saltValue="zWZthr0EZRWm7PdhlE3i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88091</v>
      </c>
      <c r="S5" s="613"/>
      <c r="T5" s="613"/>
      <c r="U5" s="613"/>
      <c r="V5" s="613"/>
      <c r="W5" s="613"/>
      <c r="X5" s="613"/>
      <c r="Y5" s="614"/>
      <c r="Z5" s="615">
        <v>4</v>
      </c>
      <c r="AA5" s="615"/>
      <c r="AB5" s="615"/>
      <c r="AC5" s="615"/>
      <c r="AD5" s="616">
        <v>88091</v>
      </c>
      <c r="AE5" s="616"/>
      <c r="AF5" s="616"/>
      <c r="AG5" s="616"/>
      <c r="AH5" s="616"/>
      <c r="AI5" s="616"/>
      <c r="AJ5" s="616"/>
      <c r="AK5" s="616"/>
      <c r="AL5" s="617">
        <v>8.6</v>
      </c>
      <c r="AM5" s="618"/>
      <c r="AN5" s="618"/>
      <c r="AO5" s="619"/>
      <c r="AP5" s="609" t="s">
        <v>233</v>
      </c>
      <c r="AQ5" s="610"/>
      <c r="AR5" s="610"/>
      <c r="AS5" s="610"/>
      <c r="AT5" s="610"/>
      <c r="AU5" s="610"/>
      <c r="AV5" s="610"/>
      <c r="AW5" s="610"/>
      <c r="AX5" s="610"/>
      <c r="AY5" s="610"/>
      <c r="AZ5" s="610"/>
      <c r="BA5" s="610"/>
      <c r="BB5" s="610"/>
      <c r="BC5" s="610"/>
      <c r="BD5" s="610"/>
      <c r="BE5" s="610"/>
      <c r="BF5" s="611"/>
      <c r="BG5" s="623">
        <v>88091</v>
      </c>
      <c r="BH5" s="624"/>
      <c r="BI5" s="624"/>
      <c r="BJ5" s="624"/>
      <c r="BK5" s="624"/>
      <c r="BL5" s="624"/>
      <c r="BM5" s="624"/>
      <c r="BN5" s="625"/>
      <c r="BO5" s="626">
        <v>100</v>
      </c>
      <c r="BP5" s="626"/>
      <c r="BQ5" s="626"/>
      <c r="BR5" s="626"/>
      <c r="BS5" s="627">
        <v>8618</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45546</v>
      </c>
      <c r="S6" s="624"/>
      <c r="T6" s="624"/>
      <c r="U6" s="624"/>
      <c r="V6" s="624"/>
      <c r="W6" s="624"/>
      <c r="X6" s="624"/>
      <c r="Y6" s="625"/>
      <c r="Z6" s="626">
        <v>2.1</v>
      </c>
      <c r="AA6" s="626"/>
      <c r="AB6" s="626"/>
      <c r="AC6" s="626"/>
      <c r="AD6" s="627">
        <v>45546</v>
      </c>
      <c r="AE6" s="627"/>
      <c r="AF6" s="627"/>
      <c r="AG6" s="627"/>
      <c r="AH6" s="627"/>
      <c r="AI6" s="627"/>
      <c r="AJ6" s="627"/>
      <c r="AK6" s="627"/>
      <c r="AL6" s="628">
        <v>4.4000000000000004</v>
      </c>
      <c r="AM6" s="629"/>
      <c r="AN6" s="629"/>
      <c r="AO6" s="630"/>
      <c r="AP6" s="620" t="s">
        <v>238</v>
      </c>
      <c r="AQ6" s="621"/>
      <c r="AR6" s="621"/>
      <c r="AS6" s="621"/>
      <c r="AT6" s="621"/>
      <c r="AU6" s="621"/>
      <c r="AV6" s="621"/>
      <c r="AW6" s="621"/>
      <c r="AX6" s="621"/>
      <c r="AY6" s="621"/>
      <c r="AZ6" s="621"/>
      <c r="BA6" s="621"/>
      <c r="BB6" s="621"/>
      <c r="BC6" s="621"/>
      <c r="BD6" s="621"/>
      <c r="BE6" s="621"/>
      <c r="BF6" s="622"/>
      <c r="BG6" s="623">
        <v>88091</v>
      </c>
      <c r="BH6" s="624"/>
      <c r="BI6" s="624"/>
      <c r="BJ6" s="624"/>
      <c r="BK6" s="624"/>
      <c r="BL6" s="624"/>
      <c r="BM6" s="624"/>
      <c r="BN6" s="625"/>
      <c r="BO6" s="626">
        <v>100</v>
      </c>
      <c r="BP6" s="626"/>
      <c r="BQ6" s="626"/>
      <c r="BR6" s="626"/>
      <c r="BS6" s="627">
        <v>8618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26652</v>
      </c>
      <c r="CS6" s="624"/>
      <c r="CT6" s="624"/>
      <c r="CU6" s="624"/>
      <c r="CV6" s="624"/>
      <c r="CW6" s="624"/>
      <c r="CX6" s="624"/>
      <c r="CY6" s="625"/>
      <c r="CZ6" s="617">
        <v>1.4</v>
      </c>
      <c r="DA6" s="618"/>
      <c r="DB6" s="618"/>
      <c r="DC6" s="634"/>
      <c r="DD6" s="632" t="s">
        <v>130</v>
      </c>
      <c r="DE6" s="624"/>
      <c r="DF6" s="624"/>
      <c r="DG6" s="624"/>
      <c r="DH6" s="624"/>
      <c r="DI6" s="624"/>
      <c r="DJ6" s="624"/>
      <c r="DK6" s="624"/>
      <c r="DL6" s="624"/>
      <c r="DM6" s="624"/>
      <c r="DN6" s="624"/>
      <c r="DO6" s="624"/>
      <c r="DP6" s="625"/>
      <c r="DQ6" s="632">
        <v>26652</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28</v>
      </c>
      <c r="S7" s="624"/>
      <c r="T7" s="624"/>
      <c r="U7" s="624"/>
      <c r="V7" s="624"/>
      <c r="W7" s="624"/>
      <c r="X7" s="624"/>
      <c r="Y7" s="625"/>
      <c r="Z7" s="626">
        <v>0</v>
      </c>
      <c r="AA7" s="626"/>
      <c r="AB7" s="626"/>
      <c r="AC7" s="626"/>
      <c r="AD7" s="627">
        <v>28</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27167</v>
      </c>
      <c r="BH7" s="624"/>
      <c r="BI7" s="624"/>
      <c r="BJ7" s="624"/>
      <c r="BK7" s="624"/>
      <c r="BL7" s="624"/>
      <c r="BM7" s="624"/>
      <c r="BN7" s="625"/>
      <c r="BO7" s="626">
        <v>30.8</v>
      </c>
      <c r="BP7" s="626"/>
      <c r="BQ7" s="626"/>
      <c r="BR7" s="626"/>
      <c r="BS7" s="627" t="s">
        <v>242</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673869</v>
      </c>
      <c r="CS7" s="624"/>
      <c r="CT7" s="624"/>
      <c r="CU7" s="624"/>
      <c r="CV7" s="624"/>
      <c r="CW7" s="624"/>
      <c r="CX7" s="624"/>
      <c r="CY7" s="625"/>
      <c r="CZ7" s="626">
        <v>35.6</v>
      </c>
      <c r="DA7" s="626"/>
      <c r="DB7" s="626"/>
      <c r="DC7" s="626"/>
      <c r="DD7" s="632">
        <v>190513</v>
      </c>
      <c r="DE7" s="624"/>
      <c r="DF7" s="624"/>
      <c r="DG7" s="624"/>
      <c r="DH7" s="624"/>
      <c r="DI7" s="624"/>
      <c r="DJ7" s="624"/>
      <c r="DK7" s="624"/>
      <c r="DL7" s="624"/>
      <c r="DM7" s="624"/>
      <c r="DN7" s="624"/>
      <c r="DO7" s="624"/>
      <c r="DP7" s="625"/>
      <c r="DQ7" s="632">
        <v>485935</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622</v>
      </c>
      <c r="S8" s="624"/>
      <c r="T8" s="624"/>
      <c r="U8" s="624"/>
      <c r="V8" s="624"/>
      <c r="W8" s="624"/>
      <c r="X8" s="624"/>
      <c r="Y8" s="625"/>
      <c r="Z8" s="626">
        <v>0</v>
      </c>
      <c r="AA8" s="626"/>
      <c r="AB8" s="626"/>
      <c r="AC8" s="626"/>
      <c r="AD8" s="627">
        <v>622</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849</v>
      </c>
      <c r="BH8" s="624"/>
      <c r="BI8" s="624"/>
      <c r="BJ8" s="624"/>
      <c r="BK8" s="624"/>
      <c r="BL8" s="624"/>
      <c r="BM8" s="624"/>
      <c r="BN8" s="625"/>
      <c r="BO8" s="626">
        <v>1</v>
      </c>
      <c r="BP8" s="626"/>
      <c r="BQ8" s="626"/>
      <c r="BR8" s="626"/>
      <c r="BS8" s="627" t="s">
        <v>242</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243273</v>
      </c>
      <c r="CS8" s="624"/>
      <c r="CT8" s="624"/>
      <c r="CU8" s="624"/>
      <c r="CV8" s="624"/>
      <c r="CW8" s="624"/>
      <c r="CX8" s="624"/>
      <c r="CY8" s="625"/>
      <c r="CZ8" s="626">
        <v>12.9</v>
      </c>
      <c r="DA8" s="626"/>
      <c r="DB8" s="626"/>
      <c r="DC8" s="626"/>
      <c r="DD8" s="632">
        <v>93320</v>
      </c>
      <c r="DE8" s="624"/>
      <c r="DF8" s="624"/>
      <c r="DG8" s="624"/>
      <c r="DH8" s="624"/>
      <c r="DI8" s="624"/>
      <c r="DJ8" s="624"/>
      <c r="DK8" s="624"/>
      <c r="DL8" s="624"/>
      <c r="DM8" s="624"/>
      <c r="DN8" s="624"/>
      <c r="DO8" s="624"/>
      <c r="DP8" s="625"/>
      <c r="DQ8" s="632">
        <v>111661</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436</v>
      </c>
      <c r="S9" s="624"/>
      <c r="T9" s="624"/>
      <c r="U9" s="624"/>
      <c r="V9" s="624"/>
      <c r="W9" s="624"/>
      <c r="X9" s="624"/>
      <c r="Y9" s="625"/>
      <c r="Z9" s="626">
        <v>0</v>
      </c>
      <c r="AA9" s="626"/>
      <c r="AB9" s="626"/>
      <c r="AC9" s="626"/>
      <c r="AD9" s="627">
        <v>436</v>
      </c>
      <c r="AE9" s="627"/>
      <c r="AF9" s="627"/>
      <c r="AG9" s="627"/>
      <c r="AH9" s="627"/>
      <c r="AI9" s="627"/>
      <c r="AJ9" s="627"/>
      <c r="AK9" s="627"/>
      <c r="AL9" s="628">
        <v>0</v>
      </c>
      <c r="AM9" s="629"/>
      <c r="AN9" s="629"/>
      <c r="AO9" s="630"/>
      <c r="AP9" s="620" t="s">
        <v>248</v>
      </c>
      <c r="AQ9" s="621"/>
      <c r="AR9" s="621"/>
      <c r="AS9" s="621"/>
      <c r="AT9" s="621"/>
      <c r="AU9" s="621"/>
      <c r="AV9" s="621"/>
      <c r="AW9" s="621"/>
      <c r="AX9" s="621"/>
      <c r="AY9" s="621"/>
      <c r="AZ9" s="621"/>
      <c r="BA9" s="621"/>
      <c r="BB9" s="621"/>
      <c r="BC9" s="621"/>
      <c r="BD9" s="621"/>
      <c r="BE9" s="621"/>
      <c r="BF9" s="622"/>
      <c r="BG9" s="623">
        <v>21873</v>
      </c>
      <c r="BH9" s="624"/>
      <c r="BI9" s="624"/>
      <c r="BJ9" s="624"/>
      <c r="BK9" s="624"/>
      <c r="BL9" s="624"/>
      <c r="BM9" s="624"/>
      <c r="BN9" s="625"/>
      <c r="BO9" s="626">
        <v>24.8</v>
      </c>
      <c r="BP9" s="626"/>
      <c r="BQ9" s="626"/>
      <c r="BR9" s="626"/>
      <c r="BS9" s="627" t="s">
        <v>242</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113790</v>
      </c>
      <c r="CS9" s="624"/>
      <c r="CT9" s="624"/>
      <c r="CU9" s="624"/>
      <c r="CV9" s="624"/>
      <c r="CW9" s="624"/>
      <c r="CX9" s="624"/>
      <c r="CY9" s="625"/>
      <c r="CZ9" s="626">
        <v>6</v>
      </c>
      <c r="DA9" s="626"/>
      <c r="DB9" s="626"/>
      <c r="DC9" s="626"/>
      <c r="DD9" s="632" t="s">
        <v>242</v>
      </c>
      <c r="DE9" s="624"/>
      <c r="DF9" s="624"/>
      <c r="DG9" s="624"/>
      <c r="DH9" s="624"/>
      <c r="DI9" s="624"/>
      <c r="DJ9" s="624"/>
      <c r="DK9" s="624"/>
      <c r="DL9" s="624"/>
      <c r="DM9" s="624"/>
      <c r="DN9" s="624"/>
      <c r="DO9" s="624"/>
      <c r="DP9" s="625"/>
      <c r="DQ9" s="632">
        <v>97052</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3052</v>
      </c>
      <c r="BH10" s="624"/>
      <c r="BI10" s="624"/>
      <c r="BJ10" s="624"/>
      <c r="BK10" s="624"/>
      <c r="BL10" s="624"/>
      <c r="BM10" s="624"/>
      <c r="BN10" s="625"/>
      <c r="BO10" s="626">
        <v>3.5</v>
      </c>
      <c r="BP10" s="626"/>
      <c r="BQ10" s="626"/>
      <c r="BR10" s="626"/>
      <c r="BS10" s="627" t="s">
        <v>130</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242</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242</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12808</v>
      </c>
      <c r="S11" s="624"/>
      <c r="T11" s="624"/>
      <c r="U11" s="624"/>
      <c r="V11" s="624"/>
      <c r="W11" s="624"/>
      <c r="X11" s="624"/>
      <c r="Y11" s="625"/>
      <c r="Z11" s="628">
        <v>0.6</v>
      </c>
      <c r="AA11" s="629"/>
      <c r="AB11" s="629"/>
      <c r="AC11" s="635"/>
      <c r="AD11" s="632">
        <v>12808</v>
      </c>
      <c r="AE11" s="624"/>
      <c r="AF11" s="624"/>
      <c r="AG11" s="624"/>
      <c r="AH11" s="624"/>
      <c r="AI11" s="624"/>
      <c r="AJ11" s="624"/>
      <c r="AK11" s="625"/>
      <c r="AL11" s="628">
        <v>1.2</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1393</v>
      </c>
      <c r="BH11" s="624"/>
      <c r="BI11" s="624"/>
      <c r="BJ11" s="624"/>
      <c r="BK11" s="624"/>
      <c r="BL11" s="624"/>
      <c r="BM11" s="624"/>
      <c r="BN11" s="625"/>
      <c r="BO11" s="626">
        <v>1.6</v>
      </c>
      <c r="BP11" s="626"/>
      <c r="BQ11" s="626"/>
      <c r="BR11" s="626"/>
      <c r="BS11" s="627" t="s">
        <v>130</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207536</v>
      </c>
      <c r="CS11" s="624"/>
      <c r="CT11" s="624"/>
      <c r="CU11" s="624"/>
      <c r="CV11" s="624"/>
      <c r="CW11" s="624"/>
      <c r="CX11" s="624"/>
      <c r="CY11" s="625"/>
      <c r="CZ11" s="626">
        <v>11</v>
      </c>
      <c r="DA11" s="626"/>
      <c r="DB11" s="626"/>
      <c r="DC11" s="626"/>
      <c r="DD11" s="632">
        <v>150408</v>
      </c>
      <c r="DE11" s="624"/>
      <c r="DF11" s="624"/>
      <c r="DG11" s="624"/>
      <c r="DH11" s="624"/>
      <c r="DI11" s="624"/>
      <c r="DJ11" s="624"/>
      <c r="DK11" s="624"/>
      <c r="DL11" s="624"/>
      <c r="DM11" s="624"/>
      <c r="DN11" s="624"/>
      <c r="DO11" s="624"/>
      <c r="DP11" s="625"/>
      <c r="DQ11" s="632">
        <v>85549</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242</v>
      </c>
      <c r="AA12" s="626"/>
      <c r="AB12" s="626"/>
      <c r="AC12" s="626"/>
      <c r="AD12" s="627" t="s">
        <v>130</v>
      </c>
      <c r="AE12" s="627"/>
      <c r="AF12" s="627"/>
      <c r="AG12" s="627"/>
      <c r="AH12" s="627"/>
      <c r="AI12" s="627"/>
      <c r="AJ12" s="627"/>
      <c r="AK12" s="627"/>
      <c r="AL12" s="628" t="s">
        <v>242</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57334</v>
      </c>
      <c r="BH12" s="624"/>
      <c r="BI12" s="624"/>
      <c r="BJ12" s="624"/>
      <c r="BK12" s="624"/>
      <c r="BL12" s="624"/>
      <c r="BM12" s="624"/>
      <c r="BN12" s="625"/>
      <c r="BO12" s="626">
        <v>65.099999999999994</v>
      </c>
      <c r="BP12" s="626"/>
      <c r="BQ12" s="626"/>
      <c r="BR12" s="626"/>
      <c r="BS12" s="627">
        <v>8618</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104271</v>
      </c>
      <c r="CS12" s="624"/>
      <c r="CT12" s="624"/>
      <c r="CU12" s="624"/>
      <c r="CV12" s="624"/>
      <c r="CW12" s="624"/>
      <c r="CX12" s="624"/>
      <c r="CY12" s="625"/>
      <c r="CZ12" s="626">
        <v>5.5</v>
      </c>
      <c r="DA12" s="626"/>
      <c r="DB12" s="626"/>
      <c r="DC12" s="626"/>
      <c r="DD12" s="632">
        <v>2128</v>
      </c>
      <c r="DE12" s="624"/>
      <c r="DF12" s="624"/>
      <c r="DG12" s="624"/>
      <c r="DH12" s="624"/>
      <c r="DI12" s="624"/>
      <c r="DJ12" s="624"/>
      <c r="DK12" s="624"/>
      <c r="DL12" s="624"/>
      <c r="DM12" s="624"/>
      <c r="DN12" s="624"/>
      <c r="DO12" s="624"/>
      <c r="DP12" s="625"/>
      <c r="DQ12" s="632">
        <v>102945</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242</v>
      </c>
      <c r="AA13" s="626"/>
      <c r="AB13" s="626"/>
      <c r="AC13" s="626"/>
      <c r="AD13" s="627" t="s">
        <v>130</v>
      </c>
      <c r="AE13" s="627"/>
      <c r="AF13" s="627"/>
      <c r="AG13" s="627"/>
      <c r="AH13" s="627"/>
      <c r="AI13" s="627"/>
      <c r="AJ13" s="627"/>
      <c r="AK13" s="627"/>
      <c r="AL13" s="628" t="s">
        <v>130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56103</v>
      </c>
      <c r="BH13" s="624"/>
      <c r="BI13" s="624"/>
      <c r="BJ13" s="624"/>
      <c r="BK13" s="624"/>
      <c r="BL13" s="624"/>
      <c r="BM13" s="624"/>
      <c r="BN13" s="625"/>
      <c r="BO13" s="626">
        <v>63.7</v>
      </c>
      <c r="BP13" s="626"/>
      <c r="BQ13" s="626"/>
      <c r="BR13" s="626"/>
      <c r="BS13" s="627">
        <v>8618</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133614</v>
      </c>
      <c r="CS13" s="624"/>
      <c r="CT13" s="624"/>
      <c r="CU13" s="624"/>
      <c r="CV13" s="624"/>
      <c r="CW13" s="624"/>
      <c r="CX13" s="624"/>
      <c r="CY13" s="625"/>
      <c r="CZ13" s="626">
        <v>7.1</v>
      </c>
      <c r="DA13" s="626"/>
      <c r="DB13" s="626"/>
      <c r="DC13" s="626"/>
      <c r="DD13" s="632">
        <v>105504</v>
      </c>
      <c r="DE13" s="624"/>
      <c r="DF13" s="624"/>
      <c r="DG13" s="624"/>
      <c r="DH13" s="624"/>
      <c r="DI13" s="624"/>
      <c r="DJ13" s="624"/>
      <c r="DK13" s="624"/>
      <c r="DL13" s="624"/>
      <c r="DM13" s="624"/>
      <c r="DN13" s="624"/>
      <c r="DO13" s="624"/>
      <c r="DP13" s="625"/>
      <c r="DQ13" s="632">
        <v>31839</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64</v>
      </c>
      <c r="S14" s="624"/>
      <c r="T14" s="624"/>
      <c r="U14" s="624"/>
      <c r="V14" s="624"/>
      <c r="W14" s="624"/>
      <c r="X14" s="624"/>
      <c r="Y14" s="625"/>
      <c r="Z14" s="626">
        <v>0</v>
      </c>
      <c r="AA14" s="626"/>
      <c r="AB14" s="626"/>
      <c r="AC14" s="626"/>
      <c r="AD14" s="627">
        <v>64</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2213</v>
      </c>
      <c r="BH14" s="624"/>
      <c r="BI14" s="624"/>
      <c r="BJ14" s="624"/>
      <c r="BK14" s="624"/>
      <c r="BL14" s="624"/>
      <c r="BM14" s="624"/>
      <c r="BN14" s="625"/>
      <c r="BO14" s="626">
        <v>2.5</v>
      </c>
      <c r="BP14" s="626"/>
      <c r="BQ14" s="626"/>
      <c r="BR14" s="626"/>
      <c r="BS14" s="627" t="s">
        <v>130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90782</v>
      </c>
      <c r="CS14" s="624"/>
      <c r="CT14" s="624"/>
      <c r="CU14" s="624"/>
      <c r="CV14" s="624"/>
      <c r="CW14" s="624"/>
      <c r="CX14" s="624"/>
      <c r="CY14" s="625"/>
      <c r="CZ14" s="626">
        <v>4.8</v>
      </c>
      <c r="DA14" s="626"/>
      <c r="DB14" s="626"/>
      <c r="DC14" s="626"/>
      <c r="DD14" s="632">
        <v>1365</v>
      </c>
      <c r="DE14" s="624"/>
      <c r="DF14" s="624"/>
      <c r="DG14" s="624"/>
      <c r="DH14" s="624"/>
      <c r="DI14" s="624"/>
      <c r="DJ14" s="624"/>
      <c r="DK14" s="624"/>
      <c r="DL14" s="624"/>
      <c r="DM14" s="624"/>
      <c r="DN14" s="624"/>
      <c r="DO14" s="624"/>
      <c r="DP14" s="625"/>
      <c r="DQ14" s="632">
        <v>79480</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242</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1377</v>
      </c>
      <c r="BH15" s="624"/>
      <c r="BI15" s="624"/>
      <c r="BJ15" s="624"/>
      <c r="BK15" s="624"/>
      <c r="BL15" s="624"/>
      <c r="BM15" s="624"/>
      <c r="BN15" s="625"/>
      <c r="BO15" s="626">
        <v>1.6</v>
      </c>
      <c r="BP15" s="626"/>
      <c r="BQ15" s="626"/>
      <c r="BR15" s="626"/>
      <c r="BS15" s="627" t="s">
        <v>130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108340</v>
      </c>
      <c r="CS15" s="624"/>
      <c r="CT15" s="624"/>
      <c r="CU15" s="624"/>
      <c r="CV15" s="624"/>
      <c r="CW15" s="624"/>
      <c r="CX15" s="624"/>
      <c r="CY15" s="625"/>
      <c r="CZ15" s="626">
        <v>5.7</v>
      </c>
      <c r="DA15" s="626"/>
      <c r="DB15" s="626"/>
      <c r="DC15" s="626"/>
      <c r="DD15" s="632">
        <v>6924</v>
      </c>
      <c r="DE15" s="624"/>
      <c r="DF15" s="624"/>
      <c r="DG15" s="624"/>
      <c r="DH15" s="624"/>
      <c r="DI15" s="624"/>
      <c r="DJ15" s="624"/>
      <c r="DK15" s="624"/>
      <c r="DL15" s="624"/>
      <c r="DM15" s="624"/>
      <c r="DN15" s="624"/>
      <c r="DO15" s="624"/>
      <c r="DP15" s="625"/>
      <c r="DQ15" s="632">
        <v>95535</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1737</v>
      </c>
      <c r="S16" s="624"/>
      <c r="T16" s="624"/>
      <c r="U16" s="624"/>
      <c r="V16" s="624"/>
      <c r="W16" s="624"/>
      <c r="X16" s="624"/>
      <c r="Y16" s="625"/>
      <c r="Z16" s="626">
        <v>0.1</v>
      </c>
      <c r="AA16" s="626"/>
      <c r="AB16" s="626"/>
      <c r="AC16" s="626"/>
      <c r="AD16" s="627">
        <v>1737</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14357</v>
      </c>
      <c r="CS16" s="624"/>
      <c r="CT16" s="624"/>
      <c r="CU16" s="624"/>
      <c r="CV16" s="624"/>
      <c r="CW16" s="624"/>
      <c r="CX16" s="624"/>
      <c r="CY16" s="625"/>
      <c r="CZ16" s="626">
        <v>0.8</v>
      </c>
      <c r="DA16" s="626"/>
      <c r="DB16" s="626"/>
      <c r="DC16" s="626"/>
      <c r="DD16" s="632" t="s">
        <v>242</v>
      </c>
      <c r="DE16" s="624"/>
      <c r="DF16" s="624"/>
      <c r="DG16" s="624"/>
      <c r="DH16" s="624"/>
      <c r="DI16" s="624"/>
      <c r="DJ16" s="624"/>
      <c r="DK16" s="624"/>
      <c r="DL16" s="624"/>
      <c r="DM16" s="624"/>
      <c r="DN16" s="624"/>
      <c r="DO16" s="624"/>
      <c r="DP16" s="625"/>
      <c r="DQ16" s="632">
        <v>2639</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1101</v>
      </c>
      <c r="S17" s="624"/>
      <c r="T17" s="624"/>
      <c r="U17" s="624"/>
      <c r="V17" s="624"/>
      <c r="W17" s="624"/>
      <c r="X17" s="624"/>
      <c r="Y17" s="625"/>
      <c r="Z17" s="626">
        <v>0</v>
      </c>
      <c r="AA17" s="626"/>
      <c r="AB17" s="626"/>
      <c r="AC17" s="626"/>
      <c r="AD17" s="627">
        <v>1101</v>
      </c>
      <c r="AE17" s="627"/>
      <c r="AF17" s="627"/>
      <c r="AG17" s="627"/>
      <c r="AH17" s="627"/>
      <c r="AI17" s="627"/>
      <c r="AJ17" s="627"/>
      <c r="AK17" s="627"/>
      <c r="AL17" s="628">
        <v>0.1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130</v>
      </c>
      <c r="BP17" s="626"/>
      <c r="BQ17" s="626"/>
      <c r="BR17" s="626"/>
      <c r="BS17" s="627" t="s">
        <v>242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175686</v>
      </c>
      <c r="CS17" s="624"/>
      <c r="CT17" s="624"/>
      <c r="CU17" s="624"/>
      <c r="CV17" s="624"/>
      <c r="CW17" s="624"/>
      <c r="CX17" s="624"/>
      <c r="CY17" s="625"/>
      <c r="CZ17" s="626">
        <v>9.3000000000000007</v>
      </c>
      <c r="DA17" s="626"/>
      <c r="DB17" s="626"/>
      <c r="DC17" s="626"/>
      <c r="DD17" s="632" t="s">
        <v>130</v>
      </c>
      <c r="DE17" s="624"/>
      <c r="DF17" s="624"/>
      <c r="DG17" s="624"/>
      <c r="DH17" s="624"/>
      <c r="DI17" s="624"/>
      <c r="DJ17" s="624"/>
      <c r="DK17" s="624"/>
      <c r="DL17" s="624"/>
      <c r="DM17" s="624"/>
      <c r="DN17" s="624"/>
      <c r="DO17" s="624"/>
      <c r="DP17" s="625"/>
      <c r="DQ17" s="632">
        <v>171586</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85</v>
      </c>
      <c r="S18" s="624"/>
      <c r="T18" s="624"/>
      <c r="U18" s="624"/>
      <c r="V18" s="624"/>
      <c r="W18" s="624"/>
      <c r="X18" s="624"/>
      <c r="Y18" s="625"/>
      <c r="Z18" s="626">
        <v>0</v>
      </c>
      <c r="AA18" s="626"/>
      <c r="AB18" s="626"/>
      <c r="AC18" s="626"/>
      <c r="AD18" s="627">
        <v>85</v>
      </c>
      <c r="AE18" s="627"/>
      <c r="AF18" s="627"/>
      <c r="AG18" s="627"/>
      <c r="AH18" s="627"/>
      <c r="AI18" s="627"/>
      <c r="AJ18" s="627"/>
      <c r="AK18" s="627"/>
      <c r="AL18" s="628">
        <v>0</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242</v>
      </c>
      <c r="BP18" s="626"/>
      <c r="BQ18" s="626"/>
      <c r="BR18" s="626"/>
      <c r="BS18" s="627" t="s">
        <v>130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242</v>
      </c>
      <c r="DA18" s="626"/>
      <c r="DB18" s="626"/>
      <c r="DC18" s="626"/>
      <c r="DD18" s="632" t="s">
        <v>242</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85</v>
      </c>
      <c r="S19" s="624"/>
      <c r="T19" s="624"/>
      <c r="U19" s="624"/>
      <c r="V19" s="624"/>
      <c r="W19" s="624"/>
      <c r="X19" s="624"/>
      <c r="Y19" s="625"/>
      <c r="Z19" s="626">
        <v>0</v>
      </c>
      <c r="AA19" s="626"/>
      <c r="AB19" s="626"/>
      <c r="AC19" s="626"/>
      <c r="AD19" s="627">
        <v>85</v>
      </c>
      <c r="AE19" s="627"/>
      <c r="AF19" s="627"/>
      <c r="AG19" s="627"/>
      <c r="AH19" s="627"/>
      <c r="AI19" s="627"/>
      <c r="AJ19" s="627"/>
      <c r="AK19" s="627"/>
      <c r="AL19" s="628">
        <v>0</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130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130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1892170</v>
      </c>
      <c r="CS20" s="624"/>
      <c r="CT20" s="624"/>
      <c r="CU20" s="624"/>
      <c r="CV20" s="624"/>
      <c r="CW20" s="624"/>
      <c r="CX20" s="624"/>
      <c r="CY20" s="625"/>
      <c r="CZ20" s="626">
        <v>100</v>
      </c>
      <c r="DA20" s="626"/>
      <c r="DB20" s="626"/>
      <c r="DC20" s="626"/>
      <c r="DD20" s="632">
        <v>550162</v>
      </c>
      <c r="DE20" s="624"/>
      <c r="DF20" s="624"/>
      <c r="DG20" s="624"/>
      <c r="DH20" s="624"/>
      <c r="DI20" s="624"/>
      <c r="DJ20" s="624"/>
      <c r="DK20" s="624"/>
      <c r="DL20" s="624"/>
      <c r="DM20" s="624"/>
      <c r="DN20" s="624"/>
      <c r="DO20" s="624"/>
      <c r="DP20" s="625"/>
      <c r="DQ20" s="632">
        <v>1290873</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1007706</v>
      </c>
      <c r="S21" s="624"/>
      <c r="T21" s="624"/>
      <c r="U21" s="624"/>
      <c r="V21" s="624"/>
      <c r="W21" s="624"/>
      <c r="X21" s="624"/>
      <c r="Y21" s="625"/>
      <c r="Z21" s="626">
        <v>45.5</v>
      </c>
      <c r="AA21" s="626"/>
      <c r="AB21" s="626"/>
      <c r="AC21" s="626"/>
      <c r="AD21" s="627">
        <v>874708</v>
      </c>
      <c r="AE21" s="627"/>
      <c r="AF21" s="627"/>
      <c r="AG21" s="627"/>
      <c r="AH21" s="627"/>
      <c r="AI21" s="627"/>
      <c r="AJ21" s="627"/>
      <c r="AK21" s="627"/>
      <c r="AL21" s="628">
        <v>85.3</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242</v>
      </c>
      <c r="BH21" s="624"/>
      <c r="BI21" s="624"/>
      <c r="BJ21" s="624"/>
      <c r="BK21" s="624"/>
      <c r="BL21" s="624"/>
      <c r="BM21" s="624"/>
      <c r="BN21" s="625"/>
      <c r="BO21" s="626" t="s">
        <v>242</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874708</v>
      </c>
      <c r="S22" s="624"/>
      <c r="T22" s="624"/>
      <c r="U22" s="624"/>
      <c r="V22" s="624"/>
      <c r="W22" s="624"/>
      <c r="X22" s="624"/>
      <c r="Y22" s="625"/>
      <c r="Z22" s="626">
        <v>39.5</v>
      </c>
      <c r="AA22" s="626"/>
      <c r="AB22" s="626"/>
      <c r="AC22" s="626"/>
      <c r="AD22" s="627">
        <v>874708</v>
      </c>
      <c r="AE22" s="627"/>
      <c r="AF22" s="627"/>
      <c r="AG22" s="627"/>
      <c r="AH22" s="627"/>
      <c r="AI22" s="627"/>
      <c r="AJ22" s="627"/>
      <c r="AK22" s="627"/>
      <c r="AL22" s="628">
        <v>85.3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242</v>
      </c>
      <c r="BP22" s="626"/>
      <c r="BQ22" s="626"/>
      <c r="BR22" s="626"/>
      <c r="BS22" s="627" t="s">
        <v>130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132998</v>
      </c>
      <c r="S23" s="624"/>
      <c r="T23" s="624"/>
      <c r="U23" s="624"/>
      <c r="V23" s="624"/>
      <c r="W23" s="624"/>
      <c r="X23" s="624"/>
      <c r="Y23" s="625"/>
      <c r="Z23" s="626">
        <v>6</v>
      </c>
      <c r="AA23" s="626"/>
      <c r="AB23" s="626"/>
      <c r="AC23" s="626"/>
      <c r="AD23" s="627" t="s">
        <v>130</v>
      </c>
      <c r="AE23" s="627"/>
      <c r="AF23" s="627"/>
      <c r="AG23" s="627"/>
      <c r="AH23" s="627"/>
      <c r="AI23" s="627"/>
      <c r="AJ23" s="627"/>
      <c r="AK23" s="627"/>
      <c r="AL23" s="628" t="s">
        <v>130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242</v>
      </c>
      <c r="BP23" s="626"/>
      <c r="BQ23" s="626"/>
      <c r="BR23" s="626"/>
      <c r="BS23" s="627" t="s">
        <v>242</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242</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242</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595369</v>
      </c>
      <c r="CS24" s="613"/>
      <c r="CT24" s="613"/>
      <c r="CU24" s="613"/>
      <c r="CV24" s="613"/>
      <c r="CW24" s="613"/>
      <c r="CX24" s="613"/>
      <c r="CY24" s="614"/>
      <c r="CZ24" s="617">
        <v>31.5</v>
      </c>
      <c r="DA24" s="618"/>
      <c r="DB24" s="618"/>
      <c r="DC24" s="634"/>
      <c r="DD24" s="655">
        <v>559338</v>
      </c>
      <c r="DE24" s="613"/>
      <c r="DF24" s="613"/>
      <c r="DG24" s="613"/>
      <c r="DH24" s="613"/>
      <c r="DI24" s="613"/>
      <c r="DJ24" s="613"/>
      <c r="DK24" s="614"/>
      <c r="DL24" s="655">
        <v>537693</v>
      </c>
      <c r="DM24" s="613"/>
      <c r="DN24" s="613"/>
      <c r="DO24" s="613"/>
      <c r="DP24" s="613"/>
      <c r="DQ24" s="613"/>
      <c r="DR24" s="613"/>
      <c r="DS24" s="613"/>
      <c r="DT24" s="613"/>
      <c r="DU24" s="613"/>
      <c r="DV24" s="614"/>
      <c r="DW24" s="617">
        <v>52.1</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1158224</v>
      </c>
      <c r="S25" s="624"/>
      <c r="T25" s="624"/>
      <c r="U25" s="624"/>
      <c r="V25" s="624"/>
      <c r="W25" s="624"/>
      <c r="X25" s="624"/>
      <c r="Y25" s="625"/>
      <c r="Z25" s="626">
        <v>52.3</v>
      </c>
      <c r="AA25" s="626"/>
      <c r="AB25" s="626"/>
      <c r="AC25" s="626"/>
      <c r="AD25" s="627">
        <v>1025226</v>
      </c>
      <c r="AE25" s="627"/>
      <c r="AF25" s="627"/>
      <c r="AG25" s="627"/>
      <c r="AH25" s="627"/>
      <c r="AI25" s="627"/>
      <c r="AJ25" s="627"/>
      <c r="AK25" s="627"/>
      <c r="AL25" s="628">
        <v>100</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393920</v>
      </c>
      <c r="CS25" s="656"/>
      <c r="CT25" s="656"/>
      <c r="CU25" s="656"/>
      <c r="CV25" s="656"/>
      <c r="CW25" s="656"/>
      <c r="CX25" s="656"/>
      <c r="CY25" s="657"/>
      <c r="CZ25" s="628">
        <v>20.8</v>
      </c>
      <c r="DA25" s="653"/>
      <c r="DB25" s="653"/>
      <c r="DC25" s="658"/>
      <c r="DD25" s="632">
        <v>380162</v>
      </c>
      <c r="DE25" s="656"/>
      <c r="DF25" s="656"/>
      <c r="DG25" s="656"/>
      <c r="DH25" s="656"/>
      <c r="DI25" s="656"/>
      <c r="DJ25" s="656"/>
      <c r="DK25" s="657"/>
      <c r="DL25" s="632">
        <v>358517</v>
      </c>
      <c r="DM25" s="656"/>
      <c r="DN25" s="656"/>
      <c r="DO25" s="656"/>
      <c r="DP25" s="656"/>
      <c r="DQ25" s="656"/>
      <c r="DR25" s="656"/>
      <c r="DS25" s="656"/>
      <c r="DT25" s="656"/>
      <c r="DU25" s="656"/>
      <c r="DV25" s="657"/>
      <c r="DW25" s="628">
        <v>34.700000000000003</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t="s">
        <v>130</v>
      </c>
      <c r="S26" s="624"/>
      <c r="T26" s="624"/>
      <c r="U26" s="624"/>
      <c r="V26" s="624"/>
      <c r="W26" s="624"/>
      <c r="X26" s="624"/>
      <c r="Y26" s="625"/>
      <c r="Z26" s="626" t="s">
        <v>242</v>
      </c>
      <c r="AA26" s="626"/>
      <c r="AB26" s="626"/>
      <c r="AC26" s="626"/>
      <c r="AD26" s="627" t="s">
        <v>242</v>
      </c>
      <c r="AE26" s="627"/>
      <c r="AF26" s="627"/>
      <c r="AG26" s="627"/>
      <c r="AH26" s="627"/>
      <c r="AI26" s="627"/>
      <c r="AJ26" s="627"/>
      <c r="AK26" s="627"/>
      <c r="AL26" s="628" t="s">
        <v>130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130</v>
      </c>
      <c r="BP26" s="626"/>
      <c r="BQ26" s="626"/>
      <c r="BR26" s="626"/>
      <c r="BS26" s="627" t="s">
        <v>242</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233935</v>
      </c>
      <c r="CS26" s="624"/>
      <c r="CT26" s="624"/>
      <c r="CU26" s="624"/>
      <c r="CV26" s="624"/>
      <c r="CW26" s="624"/>
      <c r="CX26" s="624"/>
      <c r="CY26" s="625"/>
      <c r="CZ26" s="628">
        <v>12.4</v>
      </c>
      <c r="DA26" s="653"/>
      <c r="DB26" s="653"/>
      <c r="DC26" s="658"/>
      <c r="DD26" s="632">
        <v>222414</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t="s">
        <v>130</v>
      </c>
      <c r="S27" s="624"/>
      <c r="T27" s="624"/>
      <c r="U27" s="624"/>
      <c r="V27" s="624"/>
      <c r="W27" s="624"/>
      <c r="X27" s="624"/>
      <c r="Y27" s="625"/>
      <c r="Z27" s="626" t="s">
        <v>242</v>
      </c>
      <c r="AA27" s="626"/>
      <c r="AB27" s="626"/>
      <c r="AC27" s="626"/>
      <c r="AD27" s="627" t="s">
        <v>130</v>
      </c>
      <c r="AE27" s="627"/>
      <c r="AF27" s="627"/>
      <c r="AG27" s="627"/>
      <c r="AH27" s="627"/>
      <c r="AI27" s="627"/>
      <c r="AJ27" s="627"/>
      <c r="AK27" s="627"/>
      <c r="AL27" s="628" t="s">
        <v>242</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88091</v>
      </c>
      <c r="BH27" s="624"/>
      <c r="BI27" s="624"/>
      <c r="BJ27" s="624"/>
      <c r="BK27" s="624"/>
      <c r="BL27" s="624"/>
      <c r="BM27" s="624"/>
      <c r="BN27" s="625"/>
      <c r="BO27" s="626">
        <v>100</v>
      </c>
      <c r="BP27" s="626"/>
      <c r="BQ27" s="626"/>
      <c r="BR27" s="626"/>
      <c r="BS27" s="627">
        <v>8618</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25763</v>
      </c>
      <c r="CS27" s="656"/>
      <c r="CT27" s="656"/>
      <c r="CU27" s="656"/>
      <c r="CV27" s="656"/>
      <c r="CW27" s="656"/>
      <c r="CX27" s="656"/>
      <c r="CY27" s="657"/>
      <c r="CZ27" s="628">
        <v>1.4</v>
      </c>
      <c r="DA27" s="653"/>
      <c r="DB27" s="653"/>
      <c r="DC27" s="658"/>
      <c r="DD27" s="632">
        <v>7590</v>
      </c>
      <c r="DE27" s="656"/>
      <c r="DF27" s="656"/>
      <c r="DG27" s="656"/>
      <c r="DH27" s="656"/>
      <c r="DI27" s="656"/>
      <c r="DJ27" s="656"/>
      <c r="DK27" s="657"/>
      <c r="DL27" s="632">
        <v>7590</v>
      </c>
      <c r="DM27" s="656"/>
      <c r="DN27" s="656"/>
      <c r="DO27" s="656"/>
      <c r="DP27" s="656"/>
      <c r="DQ27" s="656"/>
      <c r="DR27" s="656"/>
      <c r="DS27" s="656"/>
      <c r="DT27" s="656"/>
      <c r="DU27" s="656"/>
      <c r="DV27" s="657"/>
      <c r="DW27" s="628">
        <v>0.7</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15066</v>
      </c>
      <c r="S28" s="624"/>
      <c r="T28" s="624"/>
      <c r="U28" s="624"/>
      <c r="V28" s="624"/>
      <c r="W28" s="624"/>
      <c r="X28" s="624"/>
      <c r="Y28" s="625"/>
      <c r="Z28" s="626">
        <v>0.7</v>
      </c>
      <c r="AA28" s="626"/>
      <c r="AB28" s="626"/>
      <c r="AC28" s="626"/>
      <c r="AD28" s="627" t="s">
        <v>130</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175686</v>
      </c>
      <c r="CS28" s="624"/>
      <c r="CT28" s="624"/>
      <c r="CU28" s="624"/>
      <c r="CV28" s="624"/>
      <c r="CW28" s="624"/>
      <c r="CX28" s="624"/>
      <c r="CY28" s="625"/>
      <c r="CZ28" s="628">
        <v>9.3000000000000007</v>
      </c>
      <c r="DA28" s="653"/>
      <c r="DB28" s="653"/>
      <c r="DC28" s="658"/>
      <c r="DD28" s="632">
        <v>171586</v>
      </c>
      <c r="DE28" s="624"/>
      <c r="DF28" s="624"/>
      <c r="DG28" s="624"/>
      <c r="DH28" s="624"/>
      <c r="DI28" s="624"/>
      <c r="DJ28" s="624"/>
      <c r="DK28" s="625"/>
      <c r="DL28" s="632">
        <v>171586</v>
      </c>
      <c r="DM28" s="624"/>
      <c r="DN28" s="624"/>
      <c r="DO28" s="624"/>
      <c r="DP28" s="624"/>
      <c r="DQ28" s="624"/>
      <c r="DR28" s="624"/>
      <c r="DS28" s="624"/>
      <c r="DT28" s="624"/>
      <c r="DU28" s="624"/>
      <c r="DV28" s="625"/>
      <c r="DW28" s="628">
        <v>16.600000000000001</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2002</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175686</v>
      </c>
      <c r="CS29" s="656"/>
      <c r="CT29" s="656"/>
      <c r="CU29" s="656"/>
      <c r="CV29" s="656"/>
      <c r="CW29" s="656"/>
      <c r="CX29" s="656"/>
      <c r="CY29" s="657"/>
      <c r="CZ29" s="628">
        <v>9.3000000000000007</v>
      </c>
      <c r="DA29" s="653"/>
      <c r="DB29" s="653"/>
      <c r="DC29" s="658"/>
      <c r="DD29" s="632">
        <v>171586</v>
      </c>
      <c r="DE29" s="656"/>
      <c r="DF29" s="656"/>
      <c r="DG29" s="656"/>
      <c r="DH29" s="656"/>
      <c r="DI29" s="656"/>
      <c r="DJ29" s="656"/>
      <c r="DK29" s="657"/>
      <c r="DL29" s="632">
        <v>171586</v>
      </c>
      <c r="DM29" s="656"/>
      <c r="DN29" s="656"/>
      <c r="DO29" s="656"/>
      <c r="DP29" s="656"/>
      <c r="DQ29" s="656"/>
      <c r="DR29" s="656"/>
      <c r="DS29" s="656"/>
      <c r="DT29" s="656"/>
      <c r="DU29" s="656"/>
      <c r="DV29" s="657"/>
      <c r="DW29" s="628">
        <v>16.600000000000001</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192278</v>
      </c>
      <c r="S30" s="624"/>
      <c r="T30" s="624"/>
      <c r="U30" s="624"/>
      <c r="V30" s="624"/>
      <c r="W30" s="624"/>
      <c r="X30" s="624"/>
      <c r="Y30" s="625"/>
      <c r="Z30" s="626">
        <v>8.6999999999999993</v>
      </c>
      <c r="AA30" s="626"/>
      <c r="AB30" s="626"/>
      <c r="AC30" s="626"/>
      <c r="AD30" s="627" t="s">
        <v>130</v>
      </c>
      <c r="AE30" s="627"/>
      <c r="AF30" s="627"/>
      <c r="AG30" s="627"/>
      <c r="AH30" s="627"/>
      <c r="AI30" s="627"/>
      <c r="AJ30" s="627"/>
      <c r="AK30" s="627"/>
      <c r="AL30" s="628" t="s">
        <v>130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172745</v>
      </c>
      <c r="CS30" s="624"/>
      <c r="CT30" s="624"/>
      <c r="CU30" s="624"/>
      <c r="CV30" s="624"/>
      <c r="CW30" s="624"/>
      <c r="CX30" s="624"/>
      <c r="CY30" s="625"/>
      <c r="CZ30" s="628">
        <v>9.1</v>
      </c>
      <c r="DA30" s="653"/>
      <c r="DB30" s="653"/>
      <c r="DC30" s="658"/>
      <c r="DD30" s="632">
        <v>168645</v>
      </c>
      <c r="DE30" s="624"/>
      <c r="DF30" s="624"/>
      <c r="DG30" s="624"/>
      <c r="DH30" s="624"/>
      <c r="DI30" s="624"/>
      <c r="DJ30" s="624"/>
      <c r="DK30" s="625"/>
      <c r="DL30" s="632">
        <v>168645</v>
      </c>
      <c r="DM30" s="624"/>
      <c r="DN30" s="624"/>
      <c r="DO30" s="624"/>
      <c r="DP30" s="624"/>
      <c r="DQ30" s="624"/>
      <c r="DR30" s="624"/>
      <c r="DS30" s="624"/>
      <c r="DT30" s="624"/>
      <c r="DU30" s="624"/>
      <c r="DV30" s="625"/>
      <c r="DW30" s="628">
        <v>16.3</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242</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242</v>
      </c>
      <c r="AM31" s="629"/>
      <c r="AN31" s="629"/>
      <c r="AO31" s="630"/>
      <c r="AP31" s="671" t="s">
        <v>317</v>
      </c>
      <c r="AQ31" s="672"/>
      <c r="AR31" s="672"/>
      <c r="AS31" s="672"/>
      <c r="AT31" s="677" t="s">
        <v>318</v>
      </c>
      <c r="AU31" s="218"/>
      <c r="AV31" s="218"/>
      <c r="AW31" s="218"/>
      <c r="AX31" s="609" t="s">
        <v>190</v>
      </c>
      <c r="AY31" s="610"/>
      <c r="AZ31" s="610"/>
      <c r="BA31" s="610"/>
      <c r="BB31" s="610"/>
      <c r="BC31" s="610"/>
      <c r="BD31" s="610"/>
      <c r="BE31" s="610"/>
      <c r="BF31" s="611"/>
      <c r="BG31" s="670">
        <v>96.1</v>
      </c>
      <c r="BH31" s="667"/>
      <c r="BI31" s="667"/>
      <c r="BJ31" s="667"/>
      <c r="BK31" s="667"/>
      <c r="BL31" s="667"/>
      <c r="BM31" s="618">
        <v>94.7</v>
      </c>
      <c r="BN31" s="667"/>
      <c r="BO31" s="667"/>
      <c r="BP31" s="667"/>
      <c r="BQ31" s="668"/>
      <c r="BR31" s="670">
        <v>99.6</v>
      </c>
      <c r="BS31" s="667"/>
      <c r="BT31" s="667"/>
      <c r="BU31" s="667"/>
      <c r="BV31" s="667"/>
      <c r="BW31" s="667"/>
      <c r="BX31" s="618">
        <v>96.9</v>
      </c>
      <c r="BY31" s="667"/>
      <c r="BZ31" s="667"/>
      <c r="CA31" s="667"/>
      <c r="CB31" s="668"/>
      <c r="CD31" s="663"/>
      <c r="CE31" s="664"/>
      <c r="CF31" s="620" t="s">
        <v>319</v>
      </c>
      <c r="CG31" s="621"/>
      <c r="CH31" s="621"/>
      <c r="CI31" s="621"/>
      <c r="CJ31" s="621"/>
      <c r="CK31" s="621"/>
      <c r="CL31" s="621"/>
      <c r="CM31" s="621"/>
      <c r="CN31" s="621"/>
      <c r="CO31" s="621"/>
      <c r="CP31" s="621"/>
      <c r="CQ31" s="622"/>
      <c r="CR31" s="623">
        <v>2941</v>
      </c>
      <c r="CS31" s="656"/>
      <c r="CT31" s="656"/>
      <c r="CU31" s="656"/>
      <c r="CV31" s="656"/>
      <c r="CW31" s="656"/>
      <c r="CX31" s="656"/>
      <c r="CY31" s="657"/>
      <c r="CZ31" s="628">
        <v>0.2</v>
      </c>
      <c r="DA31" s="653"/>
      <c r="DB31" s="653"/>
      <c r="DC31" s="658"/>
      <c r="DD31" s="632">
        <v>2941</v>
      </c>
      <c r="DE31" s="656"/>
      <c r="DF31" s="656"/>
      <c r="DG31" s="656"/>
      <c r="DH31" s="656"/>
      <c r="DI31" s="656"/>
      <c r="DJ31" s="656"/>
      <c r="DK31" s="657"/>
      <c r="DL31" s="632">
        <v>2941</v>
      </c>
      <c r="DM31" s="656"/>
      <c r="DN31" s="656"/>
      <c r="DO31" s="656"/>
      <c r="DP31" s="656"/>
      <c r="DQ31" s="656"/>
      <c r="DR31" s="656"/>
      <c r="DS31" s="656"/>
      <c r="DT31" s="656"/>
      <c r="DU31" s="656"/>
      <c r="DV31" s="657"/>
      <c r="DW31" s="628">
        <v>0.3</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65541</v>
      </c>
      <c r="S32" s="624"/>
      <c r="T32" s="624"/>
      <c r="U32" s="624"/>
      <c r="V32" s="624"/>
      <c r="W32" s="624"/>
      <c r="X32" s="624"/>
      <c r="Y32" s="625"/>
      <c r="Z32" s="626">
        <v>3</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321</v>
      </c>
      <c r="AX32" s="620" t="s">
        <v>322</v>
      </c>
      <c r="AY32" s="621"/>
      <c r="AZ32" s="621"/>
      <c r="BA32" s="621"/>
      <c r="BB32" s="621"/>
      <c r="BC32" s="621"/>
      <c r="BD32" s="621"/>
      <c r="BE32" s="621"/>
      <c r="BF32" s="622"/>
      <c r="BG32" s="680">
        <v>99.4</v>
      </c>
      <c r="BH32" s="656"/>
      <c r="BI32" s="656"/>
      <c r="BJ32" s="656"/>
      <c r="BK32" s="656"/>
      <c r="BL32" s="656"/>
      <c r="BM32" s="629">
        <v>97.5</v>
      </c>
      <c r="BN32" s="656"/>
      <c r="BO32" s="656"/>
      <c r="BP32" s="656"/>
      <c r="BQ32" s="669"/>
      <c r="BR32" s="680">
        <v>99.3</v>
      </c>
      <c r="BS32" s="656"/>
      <c r="BT32" s="656"/>
      <c r="BU32" s="656"/>
      <c r="BV32" s="656"/>
      <c r="BW32" s="656"/>
      <c r="BX32" s="629">
        <v>96.7</v>
      </c>
      <c r="BY32" s="656"/>
      <c r="BZ32" s="656"/>
      <c r="CA32" s="656"/>
      <c r="CB32" s="669"/>
      <c r="CD32" s="665"/>
      <c r="CE32" s="666"/>
      <c r="CF32" s="620" t="s">
        <v>323</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3"/>
      <c r="DB32" s="653"/>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242</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2788</v>
      </c>
      <c r="S33" s="624"/>
      <c r="T33" s="624"/>
      <c r="U33" s="624"/>
      <c r="V33" s="624"/>
      <c r="W33" s="624"/>
      <c r="X33" s="624"/>
      <c r="Y33" s="625"/>
      <c r="Z33" s="626">
        <v>0.1</v>
      </c>
      <c r="AA33" s="626"/>
      <c r="AB33" s="626"/>
      <c r="AC33" s="626"/>
      <c r="AD33" s="627" t="s">
        <v>242</v>
      </c>
      <c r="AE33" s="627"/>
      <c r="AF33" s="627"/>
      <c r="AG33" s="627"/>
      <c r="AH33" s="627"/>
      <c r="AI33" s="627"/>
      <c r="AJ33" s="627"/>
      <c r="AK33" s="627"/>
      <c r="AL33" s="628" t="s">
        <v>130</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94.3</v>
      </c>
      <c r="BH33" s="682"/>
      <c r="BI33" s="682"/>
      <c r="BJ33" s="682"/>
      <c r="BK33" s="682"/>
      <c r="BL33" s="682"/>
      <c r="BM33" s="683">
        <v>93</v>
      </c>
      <c r="BN33" s="682"/>
      <c r="BO33" s="682"/>
      <c r="BP33" s="682"/>
      <c r="BQ33" s="684"/>
      <c r="BR33" s="681">
        <v>99.7</v>
      </c>
      <c r="BS33" s="682"/>
      <c r="BT33" s="682"/>
      <c r="BU33" s="682"/>
      <c r="BV33" s="682"/>
      <c r="BW33" s="682"/>
      <c r="BX33" s="683">
        <v>96.8</v>
      </c>
      <c r="BY33" s="682"/>
      <c r="BZ33" s="682"/>
      <c r="CA33" s="682"/>
      <c r="CB33" s="684"/>
      <c r="CD33" s="620" t="s">
        <v>326</v>
      </c>
      <c r="CE33" s="621"/>
      <c r="CF33" s="621"/>
      <c r="CG33" s="621"/>
      <c r="CH33" s="621"/>
      <c r="CI33" s="621"/>
      <c r="CJ33" s="621"/>
      <c r="CK33" s="621"/>
      <c r="CL33" s="621"/>
      <c r="CM33" s="621"/>
      <c r="CN33" s="621"/>
      <c r="CO33" s="621"/>
      <c r="CP33" s="621"/>
      <c r="CQ33" s="622"/>
      <c r="CR33" s="623">
        <v>732282</v>
      </c>
      <c r="CS33" s="656"/>
      <c r="CT33" s="656"/>
      <c r="CU33" s="656"/>
      <c r="CV33" s="656"/>
      <c r="CW33" s="656"/>
      <c r="CX33" s="656"/>
      <c r="CY33" s="657"/>
      <c r="CZ33" s="628">
        <v>38.700000000000003</v>
      </c>
      <c r="DA33" s="653"/>
      <c r="DB33" s="653"/>
      <c r="DC33" s="658"/>
      <c r="DD33" s="632">
        <v>647888</v>
      </c>
      <c r="DE33" s="656"/>
      <c r="DF33" s="656"/>
      <c r="DG33" s="656"/>
      <c r="DH33" s="656"/>
      <c r="DI33" s="656"/>
      <c r="DJ33" s="656"/>
      <c r="DK33" s="657"/>
      <c r="DL33" s="632">
        <v>344556</v>
      </c>
      <c r="DM33" s="656"/>
      <c r="DN33" s="656"/>
      <c r="DO33" s="656"/>
      <c r="DP33" s="656"/>
      <c r="DQ33" s="656"/>
      <c r="DR33" s="656"/>
      <c r="DS33" s="656"/>
      <c r="DT33" s="656"/>
      <c r="DU33" s="656"/>
      <c r="DV33" s="657"/>
      <c r="DW33" s="628">
        <v>33.4</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18345</v>
      </c>
      <c r="S34" s="624"/>
      <c r="T34" s="624"/>
      <c r="U34" s="624"/>
      <c r="V34" s="624"/>
      <c r="W34" s="624"/>
      <c r="X34" s="624"/>
      <c r="Y34" s="625"/>
      <c r="Z34" s="626">
        <v>0.8</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260178</v>
      </c>
      <c r="CS34" s="624"/>
      <c r="CT34" s="624"/>
      <c r="CU34" s="624"/>
      <c r="CV34" s="624"/>
      <c r="CW34" s="624"/>
      <c r="CX34" s="624"/>
      <c r="CY34" s="625"/>
      <c r="CZ34" s="628">
        <v>13.8</v>
      </c>
      <c r="DA34" s="653"/>
      <c r="DB34" s="653"/>
      <c r="DC34" s="658"/>
      <c r="DD34" s="632">
        <v>223260</v>
      </c>
      <c r="DE34" s="624"/>
      <c r="DF34" s="624"/>
      <c r="DG34" s="624"/>
      <c r="DH34" s="624"/>
      <c r="DI34" s="624"/>
      <c r="DJ34" s="624"/>
      <c r="DK34" s="625"/>
      <c r="DL34" s="632">
        <v>144428</v>
      </c>
      <c r="DM34" s="624"/>
      <c r="DN34" s="624"/>
      <c r="DO34" s="624"/>
      <c r="DP34" s="624"/>
      <c r="DQ34" s="624"/>
      <c r="DR34" s="624"/>
      <c r="DS34" s="624"/>
      <c r="DT34" s="624"/>
      <c r="DU34" s="624"/>
      <c r="DV34" s="625"/>
      <c r="DW34" s="628">
        <v>14</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100000</v>
      </c>
      <c r="S35" s="624"/>
      <c r="T35" s="624"/>
      <c r="U35" s="624"/>
      <c r="V35" s="624"/>
      <c r="W35" s="624"/>
      <c r="X35" s="624"/>
      <c r="Y35" s="625"/>
      <c r="Z35" s="626">
        <v>4.5</v>
      </c>
      <c r="AA35" s="626"/>
      <c r="AB35" s="626"/>
      <c r="AC35" s="626"/>
      <c r="AD35" s="627" t="s">
        <v>130</v>
      </c>
      <c r="AE35" s="627"/>
      <c r="AF35" s="627"/>
      <c r="AG35" s="627"/>
      <c r="AH35" s="627"/>
      <c r="AI35" s="627"/>
      <c r="AJ35" s="627"/>
      <c r="AK35" s="627"/>
      <c r="AL35" s="628" t="s">
        <v>130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18089</v>
      </c>
      <c r="CS35" s="656"/>
      <c r="CT35" s="656"/>
      <c r="CU35" s="656"/>
      <c r="CV35" s="656"/>
      <c r="CW35" s="656"/>
      <c r="CX35" s="656"/>
      <c r="CY35" s="657"/>
      <c r="CZ35" s="628">
        <v>1</v>
      </c>
      <c r="DA35" s="653"/>
      <c r="DB35" s="653"/>
      <c r="DC35" s="658"/>
      <c r="DD35" s="632">
        <v>12975</v>
      </c>
      <c r="DE35" s="656"/>
      <c r="DF35" s="656"/>
      <c r="DG35" s="656"/>
      <c r="DH35" s="656"/>
      <c r="DI35" s="656"/>
      <c r="DJ35" s="656"/>
      <c r="DK35" s="657"/>
      <c r="DL35" s="632">
        <v>7773</v>
      </c>
      <c r="DM35" s="656"/>
      <c r="DN35" s="656"/>
      <c r="DO35" s="656"/>
      <c r="DP35" s="656"/>
      <c r="DQ35" s="656"/>
      <c r="DR35" s="656"/>
      <c r="DS35" s="656"/>
      <c r="DT35" s="656"/>
      <c r="DU35" s="656"/>
      <c r="DV35" s="657"/>
      <c r="DW35" s="628">
        <v>0.8</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282484</v>
      </c>
      <c r="S36" s="624"/>
      <c r="T36" s="624"/>
      <c r="U36" s="624"/>
      <c r="V36" s="624"/>
      <c r="W36" s="624"/>
      <c r="X36" s="624"/>
      <c r="Y36" s="625"/>
      <c r="Z36" s="626">
        <v>12.8</v>
      </c>
      <c r="AA36" s="626"/>
      <c r="AB36" s="626"/>
      <c r="AC36" s="626"/>
      <c r="AD36" s="627" t="s">
        <v>242</v>
      </c>
      <c r="AE36" s="627"/>
      <c r="AF36" s="627"/>
      <c r="AG36" s="627"/>
      <c r="AH36" s="627"/>
      <c r="AI36" s="627"/>
      <c r="AJ36" s="627"/>
      <c r="AK36" s="627"/>
      <c r="AL36" s="628" t="s">
        <v>130</v>
      </c>
      <c r="AM36" s="629"/>
      <c r="AN36" s="629"/>
      <c r="AO36" s="630"/>
      <c r="AP36" s="222"/>
      <c r="AQ36" s="689" t="s">
        <v>334</v>
      </c>
      <c r="AR36" s="690"/>
      <c r="AS36" s="690"/>
      <c r="AT36" s="690"/>
      <c r="AU36" s="690"/>
      <c r="AV36" s="690"/>
      <c r="AW36" s="690"/>
      <c r="AX36" s="690"/>
      <c r="AY36" s="691"/>
      <c r="AZ36" s="612">
        <v>103296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3720</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212536</v>
      </c>
      <c r="CS36" s="624"/>
      <c r="CT36" s="624"/>
      <c r="CU36" s="624"/>
      <c r="CV36" s="624"/>
      <c r="CW36" s="624"/>
      <c r="CX36" s="624"/>
      <c r="CY36" s="625"/>
      <c r="CZ36" s="628">
        <v>11.2</v>
      </c>
      <c r="DA36" s="653"/>
      <c r="DB36" s="653"/>
      <c r="DC36" s="658"/>
      <c r="DD36" s="632">
        <v>177674</v>
      </c>
      <c r="DE36" s="624"/>
      <c r="DF36" s="624"/>
      <c r="DG36" s="624"/>
      <c r="DH36" s="624"/>
      <c r="DI36" s="624"/>
      <c r="DJ36" s="624"/>
      <c r="DK36" s="625"/>
      <c r="DL36" s="632">
        <v>134352</v>
      </c>
      <c r="DM36" s="624"/>
      <c r="DN36" s="624"/>
      <c r="DO36" s="624"/>
      <c r="DP36" s="624"/>
      <c r="DQ36" s="624"/>
      <c r="DR36" s="624"/>
      <c r="DS36" s="624"/>
      <c r="DT36" s="624"/>
      <c r="DU36" s="624"/>
      <c r="DV36" s="625"/>
      <c r="DW36" s="628">
        <v>13</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31654</v>
      </c>
      <c r="S37" s="624"/>
      <c r="T37" s="624"/>
      <c r="U37" s="624"/>
      <c r="V37" s="624"/>
      <c r="W37" s="624"/>
      <c r="X37" s="624"/>
      <c r="Y37" s="625"/>
      <c r="Z37" s="626">
        <v>1.4</v>
      </c>
      <c r="AA37" s="626"/>
      <c r="AB37" s="626"/>
      <c r="AC37" s="626"/>
      <c r="AD37" s="627">
        <v>4</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18384</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3524</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105075</v>
      </c>
      <c r="CS37" s="656"/>
      <c r="CT37" s="656"/>
      <c r="CU37" s="656"/>
      <c r="CV37" s="656"/>
      <c r="CW37" s="656"/>
      <c r="CX37" s="656"/>
      <c r="CY37" s="657"/>
      <c r="CZ37" s="628">
        <v>5.6</v>
      </c>
      <c r="DA37" s="653"/>
      <c r="DB37" s="653"/>
      <c r="DC37" s="658"/>
      <c r="DD37" s="632">
        <v>93375</v>
      </c>
      <c r="DE37" s="656"/>
      <c r="DF37" s="656"/>
      <c r="DG37" s="656"/>
      <c r="DH37" s="656"/>
      <c r="DI37" s="656"/>
      <c r="DJ37" s="656"/>
      <c r="DK37" s="657"/>
      <c r="DL37" s="632">
        <v>91198</v>
      </c>
      <c r="DM37" s="656"/>
      <c r="DN37" s="656"/>
      <c r="DO37" s="656"/>
      <c r="DP37" s="656"/>
      <c r="DQ37" s="656"/>
      <c r="DR37" s="656"/>
      <c r="DS37" s="656"/>
      <c r="DT37" s="656"/>
      <c r="DU37" s="656"/>
      <c r="DV37" s="657"/>
      <c r="DW37" s="628">
        <v>8.8000000000000007</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344300</v>
      </c>
      <c r="S38" s="624"/>
      <c r="T38" s="624"/>
      <c r="U38" s="624"/>
      <c r="V38" s="624"/>
      <c r="W38" s="624"/>
      <c r="X38" s="624"/>
      <c r="Y38" s="625"/>
      <c r="Z38" s="626">
        <v>15.6</v>
      </c>
      <c r="AA38" s="626"/>
      <c r="AB38" s="626"/>
      <c r="AC38" s="626"/>
      <c r="AD38" s="627" t="s">
        <v>130</v>
      </c>
      <c r="AE38" s="627"/>
      <c r="AF38" s="627"/>
      <c r="AG38" s="627"/>
      <c r="AH38" s="627"/>
      <c r="AI38" s="627"/>
      <c r="AJ38" s="627"/>
      <c r="AK38" s="627"/>
      <c r="AL38" s="628" t="s">
        <v>242</v>
      </c>
      <c r="AM38" s="629"/>
      <c r="AN38" s="629"/>
      <c r="AO38" s="630"/>
      <c r="AQ38" s="686" t="s">
        <v>342</v>
      </c>
      <c r="AR38" s="687"/>
      <c r="AS38" s="687"/>
      <c r="AT38" s="687"/>
      <c r="AU38" s="687"/>
      <c r="AV38" s="687"/>
      <c r="AW38" s="687"/>
      <c r="AX38" s="687"/>
      <c r="AY38" s="688"/>
      <c r="AZ38" s="623">
        <v>8724</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70</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94572</v>
      </c>
      <c r="CS38" s="624"/>
      <c r="CT38" s="624"/>
      <c r="CU38" s="624"/>
      <c r="CV38" s="624"/>
      <c r="CW38" s="624"/>
      <c r="CX38" s="624"/>
      <c r="CY38" s="625"/>
      <c r="CZ38" s="628">
        <v>5</v>
      </c>
      <c r="DA38" s="653"/>
      <c r="DB38" s="653"/>
      <c r="DC38" s="658"/>
      <c r="DD38" s="632">
        <v>88422</v>
      </c>
      <c r="DE38" s="624"/>
      <c r="DF38" s="624"/>
      <c r="DG38" s="624"/>
      <c r="DH38" s="624"/>
      <c r="DI38" s="624"/>
      <c r="DJ38" s="624"/>
      <c r="DK38" s="625"/>
      <c r="DL38" s="632">
        <v>58003</v>
      </c>
      <c r="DM38" s="624"/>
      <c r="DN38" s="624"/>
      <c r="DO38" s="624"/>
      <c r="DP38" s="624"/>
      <c r="DQ38" s="624"/>
      <c r="DR38" s="624"/>
      <c r="DS38" s="624"/>
      <c r="DT38" s="624"/>
      <c r="DU38" s="624"/>
      <c r="DV38" s="625"/>
      <c r="DW38" s="628">
        <v>5.6</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346</v>
      </c>
      <c r="AR39" s="687"/>
      <c r="AS39" s="687"/>
      <c r="AT39" s="687"/>
      <c r="AU39" s="687"/>
      <c r="AV39" s="687"/>
      <c r="AW39" s="687"/>
      <c r="AX39" s="687"/>
      <c r="AY39" s="688"/>
      <c r="AZ39" s="623" t="s">
        <v>130</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93</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145827</v>
      </c>
      <c r="CS39" s="656"/>
      <c r="CT39" s="656"/>
      <c r="CU39" s="656"/>
      <c r="CV39" s="656"/>
      <c r="CW39" s="656"/>
      <c r="CX39" s="656"/>
      <c r="CY39" s="657"/>
      <c r="CZ39" s="628">
        <v>7.7</v>
      </c>
      <c r="DA39" s="653"/>
      <c r="DB39" s="653"/>
      <c r="DC39" s="658"/>
      <c r="DD39" s="632">
        <v>145557</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7400</v>
      </c>
      <c r="S40" s="624"/>
      <c r="T40" s="624"/>
      <c r="U40" s="624"/>
      <c r="V40" s="624"/>
      <c r="W40" s="624"/>
      <c r="X40" s="624"/>
      <c r="Y40" s="625"/>
      <c r="Z40" s="626">
        <v>0.3</v>
      </c>
      <c r="AA40" s="626"/>
      <c r="AB40" s="626"/>
      <c r="AC40" s="626"/>
      <c r="AD40" s="627" t="s">
        <v>130</v>
      </c>
      <c r="AE40" s="627"/>
      <c r="AF40" s="627"/>
      <c r="AG40" s="627"/>
      <c r="AH40" s="627"/>
      <c r="AI40" s="627"/>
      <c r="AJ40" s="627"/>
      <c r="AK40" s="627"/>
      <c r="AL40" s="628" t="s">
        <v>130</v>
      </c>
      <c r="AM40" s="629"/>
      <c r="AN40" s="629"/>
      <c r="AO40" s="630"/>
      <c r="AQ40" s="686" t="s">
        <v>350</v>
      </c>
      <c r="AR40" s="687"/>
      <c r="AS40" s="687"/>
      <c r="AT40" s="687"/>
      <c r="AU40" s="687"/>
      <c r="AV40" s="687"/>
      <c r="AW40" s="687"/>
      <c r="AX40" s="687"/>
      <c r="AY40" s="688"/>
      <c r="AZ40" s="623" t="s">
        <v>130</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103</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1080</v>
      </c>
      <c r="CS40" s="624"/>
      <c r="CT40" s="624"/>
      <c r="CU40" s="624"/>
      <c r="CV40" s="624"/>
      <c r="CW40" s="624"/>
      <c r="CX40" s="624"/>
      <c r="CY40" s="625"/>
      <c r="CZ40" s="628">
        <v>0.1</v>
      </c>
      <c r="DA40" s="653"/>
      <c r="DB40" s="653"/>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2212682</v>
      </c>
      <c r="S41" s="696"/>
      <c r="T41" s="696"/>
      <c r="U41" s="696"/>
      <c r="V41" s="696"/>
      <c r="W41" s="696"/>
      <c r="X41" s="696"/>
      <c r="Y41" s="700"/>
      <c r="Z41" s="701">
        <v>100</v>
      </c>
      <c r="AA41" s="701"/>
      <c r="AB41" s="701"/>
      <c r="AC41" s="701"/>
      <c r="AD41" s="702">
        <v>1025230</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26467</v>
      </c>
      <c r="BA41" s="624"/>
      <c r="BB41" s="624"/>
      <c r="BC41" s="624"/>
      <c r="BD41" s="656"/>
      <c r="BE41" s="656"/>
      <c r="BF41" s="669"/>
      <c r="BG41" s="673"/>
      <c r="BH41" s="674"/>
      <c r="BI41" s="674"/>
      <c r="BJ41" s="674"/>
      <c r="BK41" s="674"/>
      <c r="BL41" s="223"/>
      <c r="BM41" s="621" t="s">
        <v>356</v>
      </c>
      <c r="BN41" s="621"/>
      <c r="BO41" s="621"/>
      <c r="BP41" s="621"/>
      <c r="BQ41" s="621"/>
      <c r="BR41" s="621"/>
      <c r="BS41" s="621"/>
      <c r="BT41" s="621"/>
      <c r="BU41" s="622"/>
      <c r="BV41" s="623" t="s">
        <v>130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130</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49721</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450</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564519</v>
      </c>
      <c r="CS42" s="656"/>
      <c r="CT42" s="656"/>
      <c r="CU42" s="656"/>
      <c r="CV42" s="656"/>
      <c r="CW42" s="656"/>
      <c r="CX42" s="656"/>
      <c r="CY42" s="657"/>
      <c r="CZ42" s="628">
        <v>29.8</v>
      </c>
      <c r="DA42" s="653"/>
      <c r="DB42" s="653"/>
      <c r="DC42" s="658"/>
      <c r="DD42" s="632">
        <v>83647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10287</v>
      </c>
      <c r="CS43" s="656"/>
      <c r="CT43" s="656"/>
      <c r="CU43" s="656"/>
      <c r="CV43" s="656"/>
      <c r="CW43" s="656"/>
      <c r="CX43" s="656"/>
      <c r="CY43" s="657"/>
      <c r="CZ43" s="628">
        <v>0.5</v>
      </c>
      <c r="DA43" s="653"/>
      <c r="DB43" s="653"/>
      <c r="DC43" s="658"/>
      <c r="DD43" s="632">
        <v>10287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550162</v>
      </c>
      <c r="CS44" s="624"/>
      <c r="CT44" s="624"/>
      <c r="CU44" s="624"/>
      <c r="CV44" s="624"/>
      <c r="CW44" s="624"/>
      <c r="CX44" s="624"/>
      <c r="CY44" s="625"/>
      <c r="CZ44" s="628">
        <v>29.1</v>
      </c>
      <c r="DA44" s="629"/>
      <c r="DB44" s="629"/>
      <c r="DC44" s="635"/>
      <c r="DD44" s="632">
        <v>81008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224640</v>
      </c>
      <c r="CS45" s="656"/>
      <c r="CT45" s="656"/>
      <c r="CU45" s="656"/>
      <c r="CV45" s="656"/>
      <c r="CW45" s="656"/>
      <c r="CX45" s="656"/>
      <c r="CY45" s="657"/>
      <c r="CZ45" s="628">
        <v>11.9</v>
      </c>
      <c r="DA45" s="653"/>
      <c r="DB45" s="653"/>
      <c r="DC45" s="658"/>
      <c r="DD45" s="632">
        <v>6154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325522</v>
      </c>
      <c r="CS46" s="624"/>
      <c r="CT46" s="624"/>
      <c r="CU46" s="624"/>
      <c r="CV46" s="624"/>
      <c r="CW46" s="624"/>
      <c r="CX46" s="624"/>
      <c r="CY46" s="625"/>
      <c r="CZ46" s="628">
        <v>17.2</v>
      </c>
      <c r="DA46" s="629"/>
      <c r="DB46" s="629"/>
      <c r="DC46" s="635"/>
      <c r="DD46" s="632">
        <v>74854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14357</v>
      </c>
      <c r="CS47" s="656"/>
      <c r="CT47" s="656"/>
      <c r="CU47" s="656"/>
      <c r="CV47" s="656"/>
      <c r="CW47" s="656"/>
      <c r="CX47" s="656"/>
      <c r="CY47" s="657"/>
      <c r="CZ47" s="628">
        <v>0.8</v>
      </c>
      <c r="DA47" s="653"/>
      <c r="DB47" s="653"/>
      <c r="DC47" s="658"/>
      <c r="DD47" s="632">
        <v>2639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1892170</v>
      </c>
      <c r="CS49" s="682"/>
      <c r="CT49" s="682"/>
      <c r="CU49" s="682"/>
      <c r="CV49" s="682"/>
      <c r="CW49" s="682"/>
      <c r="CX49" s="682"/>
      <c r="CY49" s="711"/>
      <c r="CZ49" s="703">
        <v>100</v>
      </c>
      <c r="DA49" s="712"/>
      <c r="DB49" s="712"/>
      <c r="DC49" s="713"/>
      <c r="DD49" s="714">
        <v>1290873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RZmYsKg9i0vh0JEmNcLYEXJTHrWLiTjQ+GIzqe4tPojxGhOQB9n2eRhkCxdWNSYoDjCa0qkn9NsSs9138oZkw==" saltValue="EH9rvdPFDY5DNVpJotvpS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2213</v>
      </c>
      <c r="R7" s="753"/>
      <c r="S7" s="753"/>
      <c r="T7" s="753"/>
      <c r="U7" s="753"/>
      <c r="V7" s="753">
        <v>1892</v>
      </c>
      <c r="W7" s="753"/>
      <c r="X7" s="753"/>
      <c r="Y7" s="753"/>
      <c r="Z7" s="753"/>
      <c r="AA7" s="753">
        <v>321</v>
      </c>
      <c r="AB7" s="753"/>
      <c r="AC7" s="753"/>
      <c r="AD7" s="753"/>
      <c r="AE7" s="754"/>
      <c r="AF7" s="755">
        <v>285</v>
      </c>
      <c r="AG7" s="756"/>
      <c r="AH7" s="756"/>
      <c r="AI7" s="756"/>
      <c r="AJ7" s="757"/>
      <c r="AK7" s="758" t="s">
        <v>573</v>
      </c>
      <c r="AL7" s="759"/>
      <c r="AM7" s="759"/>
      <c r="AN7" s="759"/>
      <c r="AO7" s="759"/>
      <c r="AP7" s="759">
        <v>2113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586</v>
      </c>
      <c r="BS7" s="746" t="s">
        <v>574</v>
      </c>
      <c r="BT7" s="747"/>
      <c r="BU7" s="747"/>
      <c r="BV7" s="747"/>
      <c r="BW7" s="747"/>
      <c r="BX7" s="747"/>
      <c r="BY7" s="747"/>
      <c r="BZ7" s="747"/>
      <c r="CA7" s="747"/>
      <c r="CB7" s="747"/>
      <c r="CC7" s="747"/>
      <c r="CD7" s="747"/>
      <c r="CE7" s="747"/>
      <c r="CF7" s="747"/>
      <c r="CG7" s="762"/>
      <c r="CH7" s="743">
        <v>7</v>
      </c>
      <c r="CI7" s="744"/>
      <c r="CJ7" s="744"/>
      <c r="CK7" s="744"/>
      <c r="CL7" s="745"/>
      <c r="CM7" s="743">
        <v>5</v>
      </c>
      <c r="CN7" s="744"/>
      <c r="CO7" s="744"/>
      <c r="CP7" s="744"/>
      <c r="CQ7" s="745"/>
      <c r="CR7" s="743">
        <v>3</v>
      </c>
      <c r="CS7" s="744"/>
      <c r="CT7" s="744"/>
      <c r="CU7" s="744"/>
      <c r="CV7" s="745"/>
      <c r="CW7" s="743">
        <v>7</v>
      </c>
      <c r="CX7" s="744"/>
      <c r="CY7" s="744"/>
      <c r="CZ7" s="744"/>
      <c r="DA7" s="745"/>
      <c r="DB7" s="743">
        <v>1</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2213</v>
      </c>
      <c r="R23" s="793"/>
      <c r="S23" s="793"/>
      <c r="T23" s="793"/>
      <c r="U23" s="793"/>
      <c r="V23" s="793">
        <v>1892</v>
      </c>
      <c r="W23" s="793"/>
      <c r="X23" s="793"/>
      <c r="Y23" s="793"/>
      <c r="Z23" s="793"/>
      <c r="AA23" s="793">
        <v>321</v>
      </c>
      <c r="AB23" s="793"/>
      <c r="AC23" s="793"/>
      <c r="AD23" s="793"/>
      <c r="AE23" s="794"/>
      <c r="AF23" s="795">
        <v>285</v>
      </c>
      <c r="AG23" s="793"/>
      <c r="AH23" s="793"/>
      <c r="AI23" s="793"/>
      <c r="AJ23" s="796"/>
      <c r="AK23" s="797"/>
      <c r="AL23" s="798"/>
      <c r="AM23" s="798"/>
      <c r="AN23" s="798"/>
      <c r="AO23" s="798"/>
      <c r="AP23" s="793">
        <v>2113</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73</v>
      </c>
      <c r="R28" s="823"/>
      <c r="S28" s="823"/>
      <c r="T28" s="823"/>
      <c r="U28" s="823"/>
      <c r="V28" s="823">
        <v>67</v>
      </c>
      <c r="W28" s="823"/>
      <c r="X28" s="823"/>
      <c r="Y28" s="823"/>
      <c r="Z28" s="823"/>
      <c r="AA28" s="823">
        <v>6</v>
      </c>
      <c r="AB28" s="823"/>
      <c r="AC28" s="823"/>
      <c r="AD28" s="823"/>
      <c r="AE28" s="824"/>
      <c r="AF28" s="825">
        <v>6</v>
      </c>
      <c r="AG28" s="823"/>
      <c r="AH28" s="823"/>
      <c r="AI28" s="823"/>
      <c r="AJ28" s="826"/>
      <c r="AK28" s="827">
        <v>28</v>
      </c>
      <c r="AL28" s="828"/>
      <c r="AM28" s="828"/>
      <c r="AN28" s="828"/>
      <c r="AO28" s="828"/>
      <c r="AP28" s="828">
        <v>11</v>
      </c>
      <c r="AQ28" s="828"/>
      <c r="AR28" s="828"/>
      <c r="AS28" s="828"/>
      <c r="AT28" s="828"/>
      <c r="AU28" s="828">
        <v>11</v>
      </c>
      <c r="AV28" s="828"/>
      <c r="AW28" s="828"/>
      <c r="AX28" s="828"/>
      <c r="AY28" s="828"/>
      <c r="AZ28" s="829" t="s">
        <v>573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75</v>
      </c>
      <c r="R29" s="784"/>
      <c r="S29" s="784"/>
      <c r="T29" s="784"/>
      <c r="U29" s="784"/>
      <c r="V29" s="784">
        <v>71</v>
      </c>
      <c r="W29" s="784"/>
      <c r="X29" s="784"/>
      <c r="Y29" s="784"/>
      <c r="Z29" s="784"/>
      <c r="AA29" s="784">
        <v>4</v>
      </c>
      <c r="AB29" s="784"/>
      <c r="AC29" s="784"/>
      <c r="AD29" s="784"/>
      <c r="AE29" s="785"/>
      <c r="AF29" s="786">
        <v>4</v>
      </c>
      <c r="AG29" s="787"/>
      <c r="AH29" s="787"/>
      <c r="AI29" s="787"/>
      <c r="AJ29" s="788"/>
      <c r="AK29" s="834">
        <v>4</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114</v>
      </c>
      <c r="R30" s="784"/>
      <c r="S30" s="784"/>
      <c r="T30" s="784"/>
      <c r="U30" s="784"/>
      <c r="V30" s="784">
        <v>93</v>
      </c>
      <c r="W30" s="784"/>
      <c r="X30" s="784"/>
      <c r="Y30" s="784"/>
      <c r="Z30" s="784"/>
      <c r="AA30" s="784">
        <v>21</v>
      </c>
      <c r="AB30" s="784"/>
      <c r="AC30" s="784"/>
      <c r="AD30" s="784"/>
      <c r="AE30" s="785"/>
      <c r="AF30" s="786">
        <v>21</v>
      </c>
      <c r="AG30" s="787"/>
      <c r="AH30" s="787"/>
      <c r="AI30" s="787"/>
      <c r="AJ30" s="788"/>
      <c r="AK30" s="834">
        <v>17</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18</v>
      </c>
      <c r="R31" s="784"/>
      <c r="S31" s="784"/>
      <c r="T31" s="784"/>
      <c r="U31" s="784"/>
      <c r="V31" s="784">
        <v>18</v>
      </c>
      <c r="W31" s="784"/>
      <c r="X31" s="784"/>
      <c r="Y31" s="784"/>
      <c r="Z31" s="784"/>
      <c r="AA31" s="784">
        <v>0</v>
      </c>
      <c r="AB31" s="784"/>
      <c r="AC31" s="784"/>
      <c r="AD31" s="784"/>
      <c r="AE31" s="785"/>
      <c r="AF31" s="786">
        <v>0</v>
      </c>
      <c r="AG31" s="787"/>
      <c r="AH31" s="787"/>
      <c r="AI31" s="787"/>
      <c r="AJ31" s="788"/>
      <c r="AK31" s="834">
        <v>9</v>
      </c>
      <c r="AL31" s="830"/>
      <c r="AM31" s="830"/>
      <c r="AN31" s="830"/>
      <c r="AO31" s="830"/>
      <c r="AP31" s="830" t="s">
        <v>573</v>
      </c>
      <c r="AQ31" s="830"/>
      <c r="AR31" s="830"/>
      <c r="AS31" s="830"/>
      <c r="AT31" s="830"/>
      <c r="AU31" s="830" t="s">
        <v>573</v>
      </c>
      <c r="AV31" s="830"/>
      <c r="AW31" s="830"/>
      <c r="AX31" s="830"/>
      <c r="AY31" s="830"/>
      <c r="AZ31" s="831" t="s">
        <v>573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43</v>
      </c>
      <c r="R32" s="784"/>
      <c r="S32" s="784"/>
      <c r="T32" s="784"/>
      <c r="U32" s="784"/>
      <c r="V32" s="784">
        <v>39</v>
      </c>
      <c r="W32" s="784"/>
      <c r="X32" s="784"/>
      <c r="Y32" s="784"/>
      <c r="Z32" s="784"/>
      <c r="AA32" s="784">
        <v>4</v>
      </c>
      <c r="AB32" s="784"/>
      <c r="AC32" s="784"/>
      <c r="AD32" s="784"/>
      <c r="AE32" s="785"/>
      <c r="AF32" s="786">
        <v>4</v>
      </c>
      <c r="AG32" s="787"/>
      <c r="AH32" s="787"/>
      <c r="AI32" s="787"/>
      <c r="AJ32" s="788"/>
      <c r="AK32" s="834">
        <v>18</v>
      </c>
      <c r="AL32" s="830"/>
      <c r="AM32" s="830"/>
      <c r="AN32" s="830"/>
      <c r="AO32" s="830"/>
      <c r="AP32" s="830">
        <v>100</v>
      </c>
      <c r="AQ32" s="830"/>
      <c r="AR32" s="830"/>
      <c r="AS32" s="830"/>
      <c r="AT32" s="830"/>
      <c r="AU32" s="830">
        <v>100</v>
      </c>
      <c r="AV32" s="830"/>
      <c r="AW32" s="830"/>
      <c r="AX32" s="830"/>
      <c r="AY32" s="830"/>
      <c r="AZ32" s="831" t="s">
        <v>573</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35</v>
      </c>
      <c r="AG63" s="844"/>
      <c r="AH63" s="844"/>
      <c r="AI63" s="844"/>
      <c r="AJ63" s="845"/>
      <c r="AK63" s="846"/>
      <c r="AL63" s="841"/>
      <c r="AM63" s="841"/>
      <c r="AN63" s="841"/>
      <c r="AO63" s="841"/>
      <c r="AP63" s="844">
        <v>111</v>
      </c>
      <c r="AQ63" s="844"/>
      <c r="AR63" s="844"/>
      <c r="AS63" s="844"/>
      <c r="AT63" s="844"/>
      <c r="AU63" s="844">
        <v>111</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399</v>
      </c>
      <c r="R66" s="734"/>
      <c r="S66" s="734"/>
      <c r="T66" s="734"/>
      <c r="U66" s="735"/>
      <c r="V66" s="733" t="s">
        <v>418</v>
      </c>
      <c r="W66" s="734"/>
      <c r="X66" s="734"/>
      <c r="Y66" s="734"/>
      <c r="Z66" s="735"/>
      <c r="AA66" s="733" t="s">
        <v>401</v>
      </c>
      <c r="AB66" s="734"/>
      <c r="AC66" s="734"/>
      <c r="AD66" s="734"/>
      <c r="AE66" s="735"/>
      <c r="AF66" s="854" t="s">
        <v>402</v>
      </c>
      <c r="AG66" s="815"/>
      <c r="AH66" s="815"/>
      <c r="AI66" s="815"/>
      <c r="AJ66" s="855"/>
      <c r="AK66" s="733" t="s">
        <v>419</v>
      </c>
      <c r="AL66" s="728"/>
      <c r="AM66" s="728"/>
      <c r="AN66" s="728"/>
      <c r="AO66" s="729"/>
      <c r="AP66" s="733" t="s">
        <v>404</v>
      </c>
      <c r="AQ66" s="734"/>
      <c r="AR66" s="734"/>
      <c r="AS66" s="734"/>
      <c r="AT66" s="735"/>
      <c r="AU66" s="733" t="s">
        <v>420</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4286</v>
      </c>
      <c r="R68" s="866"/>
      <c r="S68" s="866"/>
      <c r="T68" s="866"/>
      <c r="U68" s="866"/>
      <c r="V68" s="866">
        <v>4270</v>
      </c>
      <c r="W68" s="866"/>
      <c r="X68" s="866"/>
      <c r="Y68" s="866"/>
      <c r="Z68" s="866"/>
      <c r="AA68" s="866">
        <v>16</v>
      </c>
      <c r="AB68" s="866"/>
      <c r="AC68" s="866"/>
      <c r="AD68" s="866"/>
      <c r="AE68" s="866"/>
      <c r="AF68" s="866">
        <v>16</v>
      </c>
      <c r="AG68" s="866"/>
      <c r="AH68" s="866"/>
      <c r="AI68" s="866"/>
      <c r="AJ68" s="866"/>
      <c r="AK68" s="866">
        <v>103</v>
      </c>
      <c r="AL68" s="866"/>
      <c r="AM68" s="866"/>
      <c r="AN68" s="866"/>
      <c r="AO68" s="866"/>
      <c r="AP68" s="866" t="s">
        <v>573</v>
      </c>
      <c r="AQ68" s="866"/>
      <c r="AR68" s="866"/>
      <c r="AS68" s="866"/>
      <c r="AT68" s="866"/>
      <c r="AU68" s="866" t="s">
        <v>573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133</v>
      </c>
      <c r="R69" s="830"/>
      <c r="S69" s="830"/>
      <c r="T69" s="830"/>
      <c r="U69" s="830"/>
      <c r="V69" s="830">
        <v>108</v>
      </c>
      <c r="W69" s="830"/>
      <c r="X69" s="830"/>
      <c r="Y69" s="830"/>
      <c r="Z69" s="830"/>
      <c r="AA69" s="830">
        <v>25</v>
      </c>
      <c r="AB69" s="830"/>
      <c r="AC69" s="830"/>
      <c r="AD69" s="830"/>
      <c r="AE69" s="830"/>
      <c r="AF69" s="830">
        <v>25</v>
      </c>
      <c r="AG69" s="830"/>
      <c r="AH69" s="830"/>
      <c r="AI69" s="830"/>
      <c r="AJ69" s="830"/>
      <c r="AK69" s="830" t="s">
        <v>573</v>
      </c>
      <c r="AL69" s="830"/>
      <c r="AM69" s="830"/>
      <c r="AN69" s="830"/>
      <c r="AO69" s="830"/>
      <c r="AP69" s="830" t="s">
        <v>573</v>
      </c>
      <c r="AQ69" s="830"/>
      <c r="AR69" s="830"/>
      <c r="AS69" s="830"/>
      <c r="AT69" s="830"/>
      <c r="AU69" s="830" t="s">
        <v>573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119</v>
      </c>
      <c r="R70" s="830"/>
      <c r="S70" s="830"/>
      <c r="T70" s="830"/>
      <c r="U70" s="830"/>
      <c r="V70" s="830">
        <v>112</v>
      </c>
      <c r="W70" s="830"/>
      <c r="X70" s="830"/>
      <c r="Y70" s="830"/>
      <c r="Z70" s="830"/>
      <c r="AA70" s="830">
        <v>7</v>
      </c>
      <c r="AB70" s="830"/>
      <c r="AC70" s="830"/>
      <c r="AD70" s="830"/>
      <c r="AE70" s="830"/>
      <c r="AF70" s="830">
        <v>7</v>
      </c>
      <c r="AG70" s="830"/>
      <c r="AH70" s="830"/>
      <c r="AI70" s="830"/>
      <c r="AJ70" s="830"/>
      <c r="AK70" s="830">
        <v>20</v>
      </c>
      <c r="AL70" s="830"/>
      <c r="AM70" s="830"/>
      <c r="AN70" s="830"/>
      <c r="AO70" s="830"/>
      <c r="AP70" s="830" t="s">
        <v>573</v>
      </c>
      <c r="AQ70" s="830"/>
      <c r="AR70" s="830"/>
      <c r="AS70" s="830"/>
      <c r="AT70" s="830"/>
      <c r="AU70" s="830" t="s">
        <v>573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401</v>
      </c>
      <c r="R71" s="830"/>
      <c r="S71" s="830"/>
      <c r="T71" s="830"/>
      <c r="U71" s="830"/>
      <c r="V71" s="830">
        <v>375</v>
      </c>
      <c r="W71" s="830"/>
      <c r="X71" s="830"/>
      <c r="Y71" s="830"/>
      <c r="Z71" s="830"/>
      <c r="AA71" s="830">
        <v>26</v>
      </c>
      <c r="AB71" s="830"/>
      <c r="AC71" s="830"/>
      <c r="AD71" s="830"/>
      <c r="AE71" s="830"/>
      <c r="AF71" s="830">
        <v>26</v>
      </c>
      <c r="AG71" s="830"/>
      <c r="AH71" s="830"/>
      <c r="AI71" s="830"/>
      <c r="AJ71" s="830"/>
      <c r="AK71" s="830">
        <v>239</v>
      </c>
      <c r="AL71" s="830"/>
      <c r="AM71" s="830"/>
      <c r="AN71" s="830"/>
      <c r="AO71" s="830"/>
      <c r="AP71" s="830" t="s">
        <v>573</v>
      </c>
      <c r="AQ71" s="830"/>
      <c r="AR71" s="830"/>
      <c r="AS71" s="830"/>
      <c r="AT71" s="830"/>
      <c r="AU71" s="830" t="s">
        <v>573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11633</v>
      </c>
      <c r="R72" s="830"/>
      <c r="S72" s="830"/>
      <c r="T72" s="830"/>
      <c r="U72" s="830"/>
      <c r="V72" s="830">
        <v>10968</v>
      </c>
      <c r="W72" s="830"/>
      <c r="X72" s="830"/>
      <c r="Y72" s="830"/>
      <c r="Z72" s="830"/>
      <c r="AA72" s="830">
        <v>665</v>
      </c>
      <c r="AB72" s="830"/>
      <c r="AC72" s="830"/>
      <c r="AD72" s="830"/>
      <c r="AE72" s="830"/>
      <c r="AF72" s="830">
        <v>4005</v>
      </c>
      <c r="AG72" s="830"/>
      <c r="AH72" s="830"/>
      <c r="AI72" s="830"/>
      <c r="AJ72" s="830"/>
      <c r="AK72" s="830">
        <v>943</v>
      </c>
      <c r="AL72" s="830"/>
      <c r="AM72" s="830"/>
      <c r="AN72" s="830"/>
      <c r="AO72" s="830"/>
      <c r="AP72" s="830">
        <v>4264</v>
      </c>
      <c r="AQ72" s="830"/>
      <c r="AR72" s="830"/>
      <c r="AS72" s="830"/>
      <c r="AT72" s="830"/>
      <c r="AU72" s="830">
        <v>91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14719</v>
      </c>
      <c r="R73" s="830"/>
      <c r="S73" s="830"/>
      <c r="T73" s="830"/>
      <c r="U73" s="830"/>
      <c r="V73" s="830">
        <v>14003</v>
      </c>
      <c r="W73" s="830"/>
      <c r="X73" s="830"/>
      <c r="Y73" s="830"/>
      <c r="Z73" s="830"/>
      <c r="AA73" s="830">
        <v>716</v>
      </c>
      <c r="AB73" s="830"/>
      <c r="AC73" s="830"/>
      <c r="AD73" s="830"/>
      <c r="AE73" s="830"/>
      <c r="AF73" s="830">
        <v>707</v>
      </c>
      <c r="AG73" s="830"/>
      <c r="AH73" s="830"/>
      <c r="AI73" s="830"/>
      <c r="AJ73" s="830"/>
      <c r="AK73" s="830">
        <v>256</v>
      </c>
      <c r="AL73" s="830"/>
      <c r="AM73" s="830"/>
      <c r="AN73" s="830"/>
      <c r="AO73" s="830"/>
      <c r="AP73" s="830">
        <v>4831</v>
      </c>
      <c r="AQ73" s="830"/>
      <c r="AR73" s="830"/>
      <c r="AS73" s="830"/>
      <c r="AT73" s="830"/>
      <c r="AU73" s="830">
        <v>20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4786</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v>
      </c>
      <c r="CS102" s="852"/>
      <c r="CT102" s="852"/>
      <c r="CU102" s="852"/>
      <c r="CV102" s="891"/>
      <c r="CW102" s="890">
        <v>7</v>
      </c>
      <c r="CX102" s="852"/>
      <c r="CY102" s="852"/>
      <c r="CZ102" s="852"/>
      <c r="DA102" s="891"/>
      <c r="DB102" s="890">
        <v>1</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313</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313</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313</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162669</v>
      </c>
      <c r="AB110" s="900"/>
      <c r="AC110" s="900"/>
      <c r="AD110" s="900"/>
      <c r="AE110" s="901"/>
      <c r="AF110" s="902">
        <v>173407</v>
      </c>
      <c r="AG110" s="900"/>
      <c r="AH110" s="900"/>
      <c r="AI110" s="900"/>
      <c r="AJ110" s="901"/>
      <c r="AK110" s="902">
        <v>175581</v>
      </c>
      <c r="AL110" s="900"/>
      <c r="AM110" s="900"/>
      <c r="AN110" s="900"/>
      <c r="AO110" s="901"/>
      <c r="AP110" s="903">
        <v>20.100000000000001</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1978733</v>
      </c>
      <c r="BR110" s="931"/>
      <c r="BS110" s="931"/>
      <c r="BT110" s="931"/>
      <c r="BU110" s="931"/>
      <c r="BV110" s="931">
        <v>1941678</v>
      </c>
      <c r="BW110" s="931"/>
      <c r="BX110" s="931"/>
      <c r="BY110" s="931"/>
      <c r="BZ110" s="931"/>
      <c r="CA110" s="931">
        <v>2113233</v>
      </c>
      <c r="CB110" s="931"/>
      <c r="CC110" s="931"/>
      <c r="CD110" s="931"/>
      <c r="CE110" s="931"/>
      <c r="CF110" s="944">
        <v>241.9</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415</v>
      </c>
      <c r="DR110" s="931"/>
      <c r="DS110" s="931"/>
      <c r="DT110" s="931"/>
      <c r="DU110" s="931"/>
      <c r="DV110" s="932" t="s">
        <v>415</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415</v>
      </c>
      <c r="AB111" s="938"/>
      <c r="AC111" s="938"/>
      <c r="AD111" s="938"/>
      <c r="AE111" s="939"/>
      <c r="AF111" s="940" t="s">
        <v>415</v>
      </c>
      <c r="AG111" s="938"/>
      <c r="AH111" s="938"/>
      <c r="AI111" s="938"/>
      <c r="AJ111" s="939"/>
      <c r="AK111" s="940" t="s">
        <v>415</v>
      </c>
      <c r="AL111" s="938"/>
      <c r="AM111" s="938"/>
      <c r="AN111" s="938"/>
      <c r="AO111" s="939"/>
      <c r="AP111" s="941" t="s">
        <v>415</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415</v>
      </c>
      <c r="BR111" s="926"/>
      <c r="BS111" s="926"/>
      <c r="BT111" s="926"/>
      <c r="BU111" s="926"/>
      <c r="BV111" s="926" t="s">
        <v>130</v>
      </c>
      <c r="BW111" s="926"/>
      <c r="BX111" s="926"/>
      <c r="BY111" s="926"/>
      <c r="BZ111" s="926"/>
      <c r="CA111" s="926" t="s">
        <v>415</v>
      </c>
      <c r="CB111" s="926"/>
      <c r="CC111" s="926"/>
      <c r="CD111" s="926"/>
      <c r="CE111" s="926"/>
      <c r="CF111" s="920" t="s">
        <v>415</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415</v>
      </c>
      <c r="DH111" s="926"/>
      <c r="DI111" s="926"/>
      <c r="DJ111" s="926"/>
      <c r="DK111" s="926"/>
      <c r="DL111" s="926" t="s">
        <v>415</v>
      </c>
      <c r="DM111" s="926"/>
      <c r="DN111" s="926"/>
      <c r="DO111" s="926"/>
      <c r="DP111" s="926"/>
      <c r="DQ111" s="926" t="s">
        <v>415</v>
      </c>
      <c r="DR111" s="926"/>
      <c r="DS111" s="926"/>
      <c r="DT111" s="926"/>
      <c r="DU111" s="926"/>
      <c r="DV111" s="927" t="s">
        <v>415</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415</v>
      </c>
      <c r="AB112" s="959"/>
      <c r="AC112" s="959"/>
      <c r="AD112" s="959"/>
      <c r="AE112" s="960"/>
      <c r="AF112" s="961" t="s">
        <v>415</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68414</v>
      </c>
      <c r="BR112" s="926"/>
      <c r="BS112" s="926"/>
      <c r="BT112" s="926"/>
      <c r="BU112" s="926"/>
      <c r="BV112" s="926">
        <v>48039</v>
      </c>
      <c r="BW112" s="926"/>
      <c r="BX112" s="926"/>
      <c r="BY112" s="926"/>
      <c r="BZ112" s="926"/>
      <c r="CA112" s="926">
        <v>60177</v>
      </c>
      <c r="CB112" s="926"/>
      <c r="CC112" s="926"/>
      <c r="CD112" s="926"/>
      <c r="CE112" s="926"/>
      <c r="CF112" s="920">
        <v>6.9</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415</v>
      </c>
      <c r="DM112" s="926"/>
      <c r="DN112" s="926"/>
      <c r="DO112" s="926"/>
      <c r="DP112" s="926"/>
      <c r="DQ112" s="926" t="s">
        <v>130</v>
      </c>
      <c r="DR112" s="926"/>
      <c r="DS112" s="926"/>
      <c r="DT112" s="926"/>
      <c r="DU112" s="926"/>
      <c r="DV112" s="927" t="s">
        <v>415</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6697</v>
      </c>
      <c r="AB113" s="938"/>
      <c r="AC113" s="938"/>
      <c r="AD113" s="938"/>
      <c r="AE113" s="939"/>
      <c r="AF113" s="940">
        <v>3654</v>
      </c>
      <c r="AG113" s="938"/>
      <c r="AH113" s="938"/>
      <c r="AI113" s="938"/>
      <c r="AJ113" s="939"/>
      <c r="AK113" s="940">
        <v>7111</v>
      </c>
      <c r="AL113" s="938"/>
      <c r="AM113" s="938"/>
      <c r="AN113" s="938"/>
      <c r="AO113" s="939"/>
      <c r="AP113" s="941">
        <v>0.8</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125494</v>
      </c>
      <c r="BR113" s="926"/>
      <c r="BS113" s="926"/>
      <c r="BT113" s="926"/>
      <c r="BU113" s="926"/>
      <c r="BV113" s="926">
        <v>116318</v>
      </c>
      <c r="BW113" s="926"/>
      <c r="BX113" s="926"/>
      <c r="BY113" s="926"/>
      <c r="BZ113" s="926"/>
      <c r="CA113" s="926">
        <v>111167</v>
      </c>
      <c r="CB113" s="926"/>
      <c r="CC113" s="926"/>
      <c r="CD113" s="926"/>
      <c r="CE113" s="926"/>
      <c r="CF113" s="920">
        <v>12.7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415</v>
      </c>
      <c r="DM113" s="959"/>
      <c r="DN113" s="959"/>
      <c r="DO113" s="959"/>
      <c r="DP113" s="960"/>
      <c r="DQ113" s="961" t="s">
        <v>415</v>
      </c>
      <c r="DR113" s="959"/>
      <c r="DS113" s="959"/>
      <c r="DT113" s="959"/>
      <c r="DU113" s="960"/>
      <c r="DV113" s="962" t="s">
        <v>130</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18360</v>
      </c>
      <c r="AB114" s="959"/>
      <c r="AC114" s="959"/>
      <c r="AD114" s="959"/>
      <c r="AE114" s="960"/>
      <c r="AF114" s="961">
        <v>14552</v>
      </c>
      <c r="AG114" s="959"/>
      <c r="AH114" s="959"/>
      <c r="AI114" s="959"/>
      <c r="AJ114" s="960"/>
      <c r="AK114" s="961">
        <v>9645</v>
      </c>
      <c r="AL114" s="959"/>
      <c r="AM114" s="959"/>
      <c r="AN114" s="959"/>
      <c r="AO114" s="960"/>
      <c r="AP114" s="962">
        <v>1.1000000000000001</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305000</v>
      </c>
      <c r="BR114" s="926"/>
      <c r="BS114" s="926"/>
      <c r="BT114" s="926"/>
      <c r="BU114" s="926"/>
      <c r="BV114" s="926">
        <v>275933</v>
      </c>
      <c r="BW114" s="926"/>
      <c r="BX114" s="926"/>
      <c r="BY114" s="926"/>
      <c r="BZ114" s="926"/>
      <c r="CA114" s="926">
        <v>261485</v>
      </c>
      <c r="CB114" s="926"/>
      <c r="CC114" s="926"/>
      <c r="CD114" s="926"/>
      <c r="CE114" s="926"/>
      <c r="CF114" s="920">
        <v>29.9</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415</v>
      </c>
      <c r="DM114" s="959"/>
      <c r="DN114" s="959"/>
      <c r="DO114" s="959"/>
      <c r="DP114" s="960"/>
      <c r="DQ114" s="961" t="s">
        <v>415</v>
      </c>
      <c r="DR114" s="959"/>
      <c r="DS114" s="959"/>
      <c r="DT114" s="959"/>
      <c r="DU114" s="960"/>
      <c r="DV114" s="962" t="s">
        <v>415</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415</v>
      </c>
      <c r="AL115" s="938"/>
      <c r="AM115" s="938"/>
      <c r="AN115" s="938"/>
      <c r="AO115" s="939"/>
      <c r="AP115" s="941" t="s">
        <v>130</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v>30000</v>
      </c>
      <c r="BR115" s="926"/>
      <c r="BS115" s="926"/>
      <c r="BT115" s="926"/>
      <c r="BU115" s="926"/>
      <c r="BV115" s="926" t="s">
        <v>415</v>
      </c>
      <c r="BW115" s="926"/>
      <c r="BX115" s="926"/>
      <c r="BY115" s="926"/>
      <c r="BZ115" s="926"/>
      <c r="CA115" s="926" t="s">
        <v>415</v>
      </c>
      <c r="CB115" s="926"/>
      <c r="CC115" s="926"/>
      <c r="CD115" s="926"/>
      <c r="CE115" s="926"/>
      <c r="CF115" s="920" t="s">
        <v>415</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415</v>
      </c>
      <c r="DM115" s="959"/>
      <c r="DN115" s="959"/>
      <c r="DO115" s="959"/>
      <c r="DP115" s="960"/>
      <c r="DQ115" s="961" t="s">
        <v>415</v>
      </c>
      <c r="DR115" s="959"/>
      <c r="DS115" s="959"/>
      <c r="DT115" s="959"/>
      <c r="DU115" s="960"/>
      <c r="DV115" s="962" t="s">
        <v>415</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415</v>
      </c>
      <c r="AB116" s="959"/>
      <c r="AC116" s="959"/>
      <c r="AD116" s="959"/>
      <c r="AE116" s="960"/>
      <c r="AF116" s="961" t="s">
        <v>130</v>
      </c>
      <c r="AG116" s="959"/>
      <c r="AH116" s="959"/>
      <c r="AI116" s="959"/>
      <c r="AJ116" s="960"/>
      <c r="AK116" s="961">
        <v>104</v>
      </c>
      <c r="AL116" s="959"/>
      <c r="AM116" s="959"/>
      <c r="AN116" s="959"/>
      <c r="AO116" s="960"/>
      <c r="AP116" s="962">
        <v>0</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415</v>
      </c>
      <c r="BR116" s="926"/>
      <c r="BS116" s="926"/>
      <c r="BT116" s="926"/>
      <c r="BU116" s="926"/>
      <c r="BV116" s="926" t="s">
        <v>415</v>
      </c>
      <c r="BW116" s="926"/>
      <c r="BX116" s="926"/>
      <c r="BY116" s="926"/>
      <c r="BZ116" s="926"/>
      <c r="CA116" s="926" t="s">
        <v>415</v>
      </c>
      <c r="CB116" s="926"/>
      <c r="CC116" s="926"/>
      <c r="CD116" s="926"/>
      <c r="CE116" s="926"/>
      <c r="CF116" s="920" t="s">
        <v>415</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415</v>
      </c>
      <c r="DM116" s="959"/>
      <c r="DN116" s="959"/>
      <c r="DO116" s="959"/>
      <c r="DP116" s="960"/>
      <c r="DQ116" s="961" t="s">
        <v>415</v>
      </c>
      <c r="DR116" s="959"/>
      <c r="DS116" s="959"/>
      <c r="DT116" s="959"/>
      <c r="DU116" s="960"/>
      <c r="DV116" s="962" t="s">
        <v>415</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187726</v>
      </c>
      <c r="AB117" s="979"/>
      <c r="AC117" s="979"/>
      <c r="AD117" s="979"/>
      <c r="AE117" s="980"/>
      <c r="AF117" s="981">
        <v>191613</v>
      </c>
      <c r="AG117" s="979"/>
      <c r="AH117" s="979"/>
      <c r="AI117" s="979"/>
      <c r="AJ117" s="980"/>
      <c r="AK117" s="981">
        <v>192441</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415</v>
      </c>
      <c r="BR117" s="926"/>
      <c r="BS117" s="926"/>
      <c r="BT117" s="926"/>
      <c r="BU117" s="926"/>
      <c r="BV117" s="926" t="s">
        <v>415</v>
      </c>
      <c r="BW117" s="926"/>
      <c r="BX117" s="926"/>
      <c r="BY117" s="926"/>
      <c r="BZ117" s="926"/>
      <c r="CA117" s="926" t="s">
        <v>415</v>
      </c>
      <c r="CB117" s="926"/>
      <c r="CC117" s="926"/>
      <c r="CD117" s="926"/>
      <c r="CE117" s="926"/>
      <c r="CF117" s="920" t="s">
        <v>415</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415</v>
      </c>
      <c r="DM117" s="959"/>
      <c r="DN117" s="959"/>
      <c r="DO117" s="959"/>
      <c r="DP117" s="960"/>
      <c r="DQ117" s="961" t="s">
        <v>415</v>
      </c>
      <c r="DR117" s="959"/>
      <c r="DS117" s="959"/>
      <c r="DT117" s="959"/>
      <c r="DU117" s="960"/>
      <c r="DV117" s="962" t="s">
        <v>415</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313</v>
      </c>
      <c r="AL118" s="893"/>
      <c r="AM118" s="893"/>
      <c r="AN118" s="893"/>
      <c r="AO118" s="894"/>
      <c r="AP118" s="970" t="s">
        <v>432</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415</v>
      </c>
      <c r="BR118" s="1000"/>
      <c r="BS118" s="1000"/>
      <c r="BT118" s="1000"/>
      <c r="BU118" s="1000"/>
      <c r="BV118" s="1000" t="s">
        <v>415</v>
      </c>
      <c r="BW118" s="1000"/>
      <c r="BX118" s="1000"/>
      <c r="BY118" s="1000"/>
      <c r="BZ118" s="1000"/>
      <c r="CA118" s="1000" t="s">
        <v>415</v>
      </c>
      <c r="CB118" s="1000"/>
      <c r="CC118" s="1000"/>
      <c r="CD118" s="1000"/>
      <c r="CE118" s="1000"/>
      <c r="CF118" s="920" t="s">
        <v>130</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415</v>
      </c>
      <c r="DR118" s="959"/>
      <c r="DS118" s="959"/>
      <c r="DT118" s="959"/>
      <c r="DU118" s="960"/>
      <c r="DV118" s="962" t="s">
        <v>415</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415</v>
      </c>
      <c r="AL119" s="900"/>
      <c r="AM119" s="900"/>
      <c r="AN119" s="900"/>
      <c r="AO119" s="901"/>
      <c r="AP119" s="903" t="s">
        <v>415</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462</v>
      </c>
      <c r="BP119" s="1005"/>
      <c r="BQ119" s="999">
        <v>2507641</v>
      </c>
      <c r="BR119" s="1000"/>
      <c r="BS119" s="1000"/>
      <c r="BT119" s="1000"/>
      <c r="BU119" s="1000"/>
      <c r="BV119" s="1000">
        <v>2381968</v>
      </c>
      <c r="BW119" s="1000"/>
      <c r="BX119" s="1000"/>
      <c r="BY119" s="1000"/>
      <c r="BZ119" s="1000"/>
      <c r="CA119" s="1000">
        <v>2546062</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415</v>
      </c>
      <c r="DM119" s="986"/>
      <c r="DN119" s="986"/>
      <c r="DO119" s="986"/>
      <c r="DP119" s="987"/>
      <c r="DQ119" s="985" t="s">
        <v>415</v>
      </c>
      <c r="DR119" s="986"/>
      <c r="DS119" s="986"/>
      <c r="DT119" s="986"/>
      <c r="DU119" s="987"/>
      <c r="DV119" s="988" t="s">
        <v>130</v>
      </c>
      <c r="DW119" s="989"/>
      <c r="DX119" s="989"/>
      <c r="DY119" s="989"/>
      <c r="DZ119" s="990"/>
    </row>
    <row r="120" spans="1:130" s="230" customFormat="1" ht="26.25" customHeight="1" x14ac:dyDescent="0.15">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415</v>
      </c>
      <c r="AB120" s="959"/>
      <c r="AC120" s="959"/>
      <c r="AD120" s="959"/>
      <c r="AE120" s="960"/>
      <c r="AF120" s="961" t="s">
        <v>415</v>
      </c>
      <c r="AG120" s="959"/>
      <c r="AH120" s="959"/>
      <c r="AI120" s="959"/>
      <c r="AJ120" s="960"/>
      <c r="AK120" s="961" t="s">
        <v>415</v>
      </c>
      <c r="AL120" s="959"/>
      <c r="AM120" s="959"/>
      <c r="AN120" s="959"/>
      <c r="AO120" s="960"/>
      <c r="AP120" s="962" t="s">
        <v>415</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1898536</v>
      </c>
      <c r="BR120" s="931"/>
      <c r="BS120" s="931"/>
      <c r="BT120" s="931"/>
      <c r="BU120" s="931"/>
      <c r="BV120" s="931">
        <v>2033132</v>
      </c>
      <c r="BW120" s="931"/>
      <c r="BX120" s="931"/>
      <c r="BY120" s="931"/>
      <c r="BZ120" s="931"/>
      <c r="CA120" s="931">
        <v>2082476</v>
      </c>
      <c r="CB120" s="931"/>
      <c r="CC120" s="931"/>
      <c r="CD120" s="931"/>
      <c r="CE120" s="931"/>
      <c r="CF120" s="944">
        <v>238.4</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66507</v>
      </c>
      <c r="DH120" s="931"/>
      <c r="DI120" s="931"/>
      <c r="DJ120" s="931"/>
      <c r="DK120" s="931"/>
      <c r="DL120" s="931">
        <v>46410</v>
      </c>
      <c r="DM120" s="931"/>
      <c r="DN120" s="931"/>
      <c r="DO120" s="931"/>
      <c r="DP120" s="931"/>
      <c r="DQ120" s="931">
        <v>58052</v>
      </c>
      <c r="DR120" s="931"/>
      <c r="DS120" s="931"/>
      <c r="DT120" s="931"/>
      <c r="DU120" s="931"/>
      <c r="DV120" s="932">
        <v>6.6</v>
      </c>
      <c r="DW120" s="932"/>
      <c r="DX120" s="932"/>
      <c r="DY120" s="932"/>
      <c r="DZ120" s="933"/>
    </row>
    <row r="121" spans="1:130" s="230" customFormat="1" ht="26.25" customHeight="1" x14ac:dyDescent="0.15">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415</v>
      </c>
      <c r="AB121" s="959"/>
      <c r="AC121" s="959"/>
      <c r="AD121" s="959"/>
      <c r="AE121" s="960"/>
      <c r="AF121" s="961" t="s">
        <v>415</v>
      </c>
      <c r="AG121" s="959"/>
      <c r="AH121" s="959"/>
      <c r="AI121" s="959"/>
      <c r="AJ121" s="960"/>
      <c r="AK121" s="961" t="s">
        <v>415</v>
      </c>
      <c r="AL121" s="959"/>
      <c r="AM121" s="959"/>
      <c r="AN121" s="959"/>
      <c r="AO121" s="960"/>
      <c r="AP121" s="962" t="s">
        <v>130</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35799</v>
      </c>
      <c r="BR121" s="926"/>
      <c r="BS121" s="926"/>
      <c r="BT121" s="926"/>
      <c r="BU121" s="926"/>
      <c r="BV121" s="926">
        <v>33404</v>
      </c>
      <c r="BW121" s="926"/>
      <c r="BX121" s="926"/>
      <c r="BY121" s="926"/>
      <c r="BZ121" s="926"/>
      <c r="CA121" s="926">
        <v>39905</v>
      </c>
      <c r="CB121" s="926"/>
      <c r="CC121" s="926"/>
      <c r="CD121" s="926"/>
      <c r="CE121" s="926"/>
      <c r="CF121" s="920">
        <v>4.5999999999999996</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v>1907</v>
      </c>
      <c r="DH121" s="926"/>
      <c r="DI121" s="926"/>
      <c r="DJ121" s="926"/>
      <c r="DK121" s="926"/>
      <c r="DL121" s="926">
        <v>1629</v>
      </c>
      <c r="DM121" s="926"/>
      <c r="DN121" s="926"/>
      <c r="DO121" s="926"/>
      <c r="DP121" s="926"/>
      <c r="DQ121" s="926">
        <v>2125</v>
      </c>
      <c r="DR121" s="926"/>
      <c r="DS121" s="926"/>
      <c r="DT121" s="926"/>
      <c r="DU121" s="926"/>
      <c r="DV121" s="927">
        <v>0.2</v>
      </c>
      <c r="DW121" s="927"/>
      <c r="DX121" s="927"/>
      <c r="DY121" s="927"/>
      <c r="DZ121" s="928"/>
    </row>
    <row r="122" spans="1:130" s="230" customFormat="1" ht="26.25" customHeight="1" x14ac:dyDescent="0.15">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415</v>
      </c>
      <c r="AB122" s="959"/>
      <c r="AC122" s="959"/>
      <c r="AD122" s="959"/>
      <c r="AE122" s="960"/>
      <c r="AF122" s="961" t="s">
        <v>130</v>
      </c>
      <c r="AG122" s="959"/>
      <c r="AH122" s="959"/>
      <c r="AI122" s="959"/>
      <c r="AJ122" s="960"/>
      <c r="AK122" s="961" t="s">
        <v>415</v>
      </c>
      <c r="AL122" s="959"/>
      <c r="AM122" s="959"/>
      <c r="AN122" s="959"/>
      <c r="AO122" s="960"/>
      <c r="AP122" s="962" t="s">
        <v>415</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1641102</v>
      </c>
      <c r="BR122" s="1000"/>
      <c r="BS122" s="1000"/>
      <c r="BT122" s="1000"/>
      <c r="BU122" s="1000"/>
      <c r="BV122" s="1000">
        <v>1579117</v>
      </c>
      <c r="BW122" s="1000"/>
      <c r="BX122" s="1000"/>
      <c r="BY122" s="1000"/>
      <c r="BZ122" s="1000"/>
      <c r="CA122" s="1000">
        <v>1700316</v>
      </c>
      <c r="CB122" s="1000"/>
      <c r="CC122" s="1000"/>
      <c r="CD122" s="1000"/>
      <c r="CE122" s="1000"/>
      <c r="CF122" s="1017">
        <v>194.6</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415</v>
      </c>
      <c r="DH122" s="926"/>
      <c r="DI122" s="926"/>
      <c r="DJ122" s="926"/>
      <c r="DK122" s="926"/>
      <c r="DL122" s="926" t="s">
        <v>130</v>
      </c>
      <c r="DM122" s="926"/>
      <c r="DN122" s="926"/>
      <c r="DO122" s="926"/>
      <c r="DP122" s="926"/>
      <c r="DQ122" s="926" t="s">
        <v>130</v>
      </c>
      <c r="DR122" s="926"/>
      <c r="DS122" s="926"/>
      <c r="DT122" s="926"/>
      <c r="DU122" s="926"/>
      <c r="DV122" s="927" t="s">
        <v>415</v>
      </c>
      <c r="DW122" s="927"/>
      <c r="DX122" s="927"/>
      <c r="DY122" s="927"/>
      <c r="DZ122" s="928"/>
    </row>
    <row r="123" spans="1:130" s="230" customFormat="1" ht="26.25" customHeight="1" x14ac:dyDescent="0.15">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415</v>
      </c>
      <c r="AB123" s="959"/>
      <c r="AC123" s="959"/>
      <c r="AD123" s="959"/>
      <c r="AE123" s="960"/>
      <c r="AF123" s="961" t="s">
        <v>130</v>
      </c>
      <c r="AG123" s="959"/>
      <c r="AH123" s="959"/>
      <c r="AI123" s="959"/>
      <c r="AJ123" s="960"/>
      <c r="AK123" s="961" t="s">
        <v>415</v>
      </c>
      <c r="AL123" s="959"/>
      <c r="AM123" s="959"/>
      <c r="AN123" s="959"/>
      <c r="AO123" s="960"/>
      <c r="AP123" s="962" t="s">
        <v>415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472</v>
      </c>
      <c r="BP123" s="1005"/>
      <c r="BQ123" s="1063">
        <v>3575437</v>
      </c>
      <c r="BR123" s="1064"/>
      <c r="BS123" s="1064"/>
      <c r="BT123" s="1064"/>
      <c r="BU123" s="1064"/>
      <c r="BV123" s="1064">
        <v>3645653</v>
      </c>
      <c r="BW123" s="1064"/>
      <c r="BX123" s="1064"/>
      <c r="BY123" s="1064"/>
      <c r="BZ123" s="1064"/>
      <c r="CA123" s="1064">
        <v>3822697</v>
      </c>
      <c r="CB123" s="1064"/>
      <c r="CC123" s="1064"/>
      <c r="CD123" s="1064"/>
      <c r="CE123" s="1064"/>
      <c r="CF123" s="1001"/>
      <c r="CG123" s="1002"/>
      <c r="CH123" s="1002"/>
      <c r="CI123" s="1002"/>
      <c r="CJ123" s="1003"/>
      <c r="CK123" s="1009"/>
      <c r="CL123" s="1010"/>
      <c r="CM123" s="1010"/>
      <c r="CN123" s="1010"/>
      <c r="CO123" s="1011"/>
      <c r="CP123" s="1019" t="s">
        <v>473</v>
      </c>
      <c r="CQ123" s="1020"/>
      <c r="CR123" s="1020"/>
      <c r="CS123" s="1020"/>
      <c r="CT123" s="1020"/>
      <c r="CU123" s="1020"/>
      <c r="CV123" s="1020"/>
      <c r="CW123" s="1020"/>
      <c r="CX123" s="1020"/>
      <c r="CY123" s="1020"/>
      <c r="CZ123" s="1020"/>
      <c r="DA123" s="1020"/>
      <c r="DB123" s="1020"/>
      <c r="DC123" s="1020"/>
      <c r="DD123" s="1020"/>
      <c r="DE123" s="1020"/>
      <c r="DF123" s="1021"/>
      <c r="DG123" s="958" t="s">
        <v>415</v>
      </c>
      <c r="DH123" s="959"/>
      <c r="DI123" s="959"/>
      <c r="DJ123" s="959"/>
      <c r="DK123" s="960"/>
      <c r="DL123" s="961" t="s">
        <v>130</v>
      </c>
      <c r="DM123" s="959"/>
      <c r="DN123" s="959"/>
      <c r="DO123" s="959"/>
      <c r="DP123" s="960"/>
      <c r="DQ123" s="961" t="s">
        <v>415</v>
      </c>
      <c r="DR123" s="959"/>
      <c r="DS123" s="959"/>
      <c r="DT123" s="959"/>
      <c r="DU123" s="960"/>
      <c r="DV123" s="962" t="s">
        <v>415</v>
      </c>
      <c r="DW123" s="963"/>
      <c r="DX123" s="963"/>
      <c r="DY123" s="963"/>
      <c r="DZ123" s="964"/>
    </row>
    <row r="124" spans="1:130" s="230" customFormat="1" ht="26.25" customHeight="1" thickBot="1" x14ac:dyDescent="0.2">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415</v>
      </c>
      <c r="AB124" s="959"/>
      <c r="AC124" s="959"/>
      <c r="AD124" s="959"/>
      <c r="AE124" s="960"/>
      <c r="AF124" s="961" t="s">
        <v>415</v>
      </c>
      <c r="AG124" s="959"/>
      <c r="AH124" s="959"/>
      <c r="AI124" s="959"/>
      <c r="AJ124" s="960"/>
      <c r="AK124" s="961" t="s">
        <v>415</v>
      </c>
      <c r="AL124" s="959"/>
      <c r="AM124" s="959"/>
      <c r="AN124" s="959"/>
      <c r="AO124" s="960"/>
      <c r="AP124" s="962" t="s">
        <v>415</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415</v>
      </c>
      <c r="BR124" s="1027"/>
      <c r="BS124" s="1027"/>
      <c r="BT124" s="1027"/>
      <c r="BU124" s="1027"/>
      <c r="BV124" s="1027" t="s">
        <v>415</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415</v>
      </c>
      <c r="DW124" s="989"/>
      <c r="DX124" s="989"/>
      <c r="DY124" s="989"/>
      <c r="DZ124" s="990"/>
    </row>
    <row r="125" spans="1:130" s="230" customFormat="1" ht="26.25" customHeight="1" x14ac:dyDescent="0.15">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415</v>
      </c>
      <c r="AG125" s="959"/>
      <c r="AH125" s="959"/>
      <c r="AI125" s="959"/>
      <c r="AJ125" s="960"/>
      <c r="AK125" s="961" t="s">
        <v>415</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415</v>
      </c>
      <c r="DR125" s="931"/>
      <c r="DS125" s="931"/>
      <c r="DT125" s="931"/>
      <c r="DU125" s="931"/>
      <c r="DV125" s="932" t="s">
        <v>415</v>
      </c>
      <c r="DW125" s="932"/>
      <c r="DX125" s="932"/>
      <c r="DY125" s="932"/>
      <c r="DZ125" s="933"/>
    </row>
    <row r="126" spans="1:130" s="230" customFormat="1" ht="26.25" customHeight="1" thickBot="1" x14ac:dyDescent="0.2">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415</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415</v>
      </c>
      <c r="DR126" s="926"/>
      <c r="DS126" s="926"/>
      <c r="DT126" s="926"/>
      <c r="DU126" s="926"/>
      <c r="DV126" s="927" t="s">
        <v>415</v>
      </c>
      <c r="DW126" s="927"/>
      <c r="DX126" s="927"/>
      <c r="DY126" s="927"/>
      <c r="DZ126" s="928"/>
    </row>
    <row r="127" spans="1:130" s="230" customFormat="1" ht="26.25" customHeight="1" x14ac:dyDescent="0.15">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415</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10556</v>
      </c>
      <c r="AB128" s="1046"/>
      <c r="AC128" s="1046"/>
      <c r="AD128" s="1046"/>
      <c r="AE128" s="1047"/>
      <c r="AF128" s="1048">
        <v>9992</v>
      </c>
      <c r="AG128" s="1046"/>
      <c r="AH128" s="1046"/>
      <c r="AI128" s="1046"/>
      <c r="AJ128" s="1047"/>
      <c r="AK128" s="1048">
        <v>4100</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v>30000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911596</v>
      </c>
      <c r="AB129" s="959"/>
      <c r="AC129" s="959"/>
      <c r="AD129" s="959"/>
      <c r="AE129" s="960"/>
      <c r="AF129" s="961">
        <v>1050126</v>
      </c>
      <c r="AG129" s="959"/>
      <c r="AH129" s="959"/>
      <c r="AI129" s="959"/>
      <c r="AJ129" s="960"/>
      <c r="AK129" s="961">
        <v>1026105</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415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145874</v>
      </c>
      <c r="AB130" s="959"/>
      <c r="AC130" s="959"/>
      <c r="AD130" s="959"/>
      <c r="AE130" s="960"/>
      <c r="AF130" s="961">
        <v>148981</v>
      </c>
      <c r="AG130" s="959"/>
      <c r="AH130" s="959"/>
      <c r="AI130" s="959"/>
      <c r="AJ130" s="960"/>
      <c r="AK130" s="961">
        <v>152496</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3.9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765722</v>
      </c>
      <c r="AB131" s="986"/>
      <c r="AC131" s="986"/>
      <c r="AD131" s="986"/>
      <c r="AE131" s="987"/>
      <c r="AF131" s="985">
        <v>901145</v>
      </c>
      <c r="AG131" s="986"/>
      <c r="AH131" s="986"/>
      <c r="AI131" s="986"/>
      <c r="AJ131" s="987"/>
      <c r="AK131" s="985">
        <v>873609</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4.0871230030000003</v>
      </c>
      <c r="AB132" s="1097"/>
      <c r="AC132" s="1097"/>
      <c r="AD132" s="1097"/>
      <c r="AE132" s="1098"/>
      <c r="AF132" s="1099">
        <v>3.6220586030000002</v>
      </c>
      <c r="AG132" s="1097"/>
      <c r="AH132" s="1097"/>
      <c r="AI132" s="1097"/>
      <c r="AJ132" s="1098"/>
      <c r="AK132" s="1099">
        <v>4.1030941759999999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3.3</v>
      </c>
      <c r="AB133" s="1080"/>
      <c r="AC133" s="1080"/>
      <c r="AD133" s="1080"/>
      <c r="AE133" s="1081"/>
      <c r="AF133" s="1079">
        <v>3.6</v>
      </c>
      <c r="AG133" s="1080"/>
      <c r="AH133" s="1080"/>
      <c r="AI133" s="1080"/>
      <c r="AJ133" s="1081"/>
      <c r="AK133" s="1079">
        <v>3.9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OOVhhpL3hcN2AljypDH2S7g8gG+BrUP6RsRF5eXuIDOArv1EJwySMyOQiIwSr80zU8MYVIXyTHSnrfvtFdFSw==" saltValue="KVogj/IcH14dFjJnSB3r3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TVwF3dLvS3ZjGzVeL8w8V3DsaePFLV8XxO6DRjVzo7jd9RJ2lO7kRiGGLSZeufo/QSiQ91/xrZE8n5Scrfx6g==" saltValue="XrAmFXt2SU9KADRPeVaOV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RKcHAzDMzagDBX32qk2ryfILiTxYE2EP685gKPHu3zGkVfbMMOXXtlYrIs0jd6wQRECGktS46ZNVeXSHl67lA==" saltValue="yzI7ROPeQoSu9zYY7B20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37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393920</v>
      </c>
      <c r="AP9" s="281">
        <v>867665</v>
      </c>
      <c r="AQ9" s="282">
        <v>255467</v>
      </c>
      <c r="AR9" s="283">
        <v>239.6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67532</v>
      </c>
      <c r="AP10" s="284">
        <v>148749</v>
      </c>
      <c r="AQ10" s="285">
        <v>29275</v>
      </c>
      <c r="AR10" s="286">
        <v>408.1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t="s">
        <v>510</v>
      </c>
      <c r="AP11" s="284" t="s">
        <v>510</v>
      </c>
      <c r="AQ11" s="285">
        <v>3959</v>
      </c>
      <c r="AR11" s="286" t="s">
        <v>510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510</v>
      </c>
      <c r="AP12" s="284" t="s">
        <v>510</v>
      </c>
      <c r="AQ12" s="285" t="s">
        <v>510</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19030</v>
      </c>
      <c r="AP13" s="284">
        <v>41916</v>
      </c>
      <c r="AQ13" s="285">
        <v>9349</v>
      </c>
      <c r="AR13" s="286">
        <v>348.3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10287</v>
      </c>
      <c r="AP14" s="284">
        <v>22659</v>
      </c>
      <c r="AQ14" s="285">
        <v>4659</v>
      </c>
      <c r="AR14" s="286">
        <v>386.3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-39190</v>
      </c>
      <c r="AP15" s="284">
        <v>-86322</v>
      </c>
      <c r="AQ15" s="285">
        <v>-18111</v>
      </c>
      <c r="AR15" s="286">
        <v>376.6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451579</v>
      </c>
      <c r="AP16" s="284">
        <v>994667</v>
      </c>
      <c r="AQ16" s="285">
        <v>284598</v>
      </c>
      <c r="AR16" s="286">
        <v>249.5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88.11</v>
      </c>
      <c r="AP21" s="298">
        <v>25.07</v>
      </c>
      <c r="AQ21" s="299">
        <v>63.04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92.5</v>
      </c>
      <c r="AP22" s="303">
        <v>94.5</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175581</v>
      </c>
      <c r="AP32" s="312">
        <v>386742</v>
      </c>
      <c r="AQ32" s="313">
        <v>156764</v>
      </c>
      <c r="AR32" s="314">
        <v>146.69999999999999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510</v>
      </c>
      <c r="AP34" s="312" t="s">
        <v>510</v>
      </c>
      <c r="AQ34" s="313" t="s">
        <v>510</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7111</v>
      </c>
      <c r="AP35" s="312">
        <v>15663</v>
      </c>
      <c r="AQ35" s="313">
        <v>30923</v>
      </c>
      <c r="AR35" s="314">
        <v>-49.3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9645</v>
      </c>
      <c r="AP36" s="312">
        <v>21244</v>
      </c>
      <c r="AQ36" s="313">
        <v>4657</v>
      </c>
      <c r="AR36" s="314">
        <v>356.2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t="s">
        <v>510</v>
      </c>
      <c r="AP37" s="312" t="s">
        <v>510</v>
      </c>
      <c r="AQ37" s="313">
        <v>888</v>
      </c>
      <c r="AR37" s="314" t="s">
        <v>510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v>104</v>
      </c>
      <c r="AP38" s="315">
        <v>229</v>
      </c>
      <c r="AQ38" s="316">
        <v>21</v>
      </c>
      <c r="AR38" s="304">
        <v>990.5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-4100</v>
      </c>
      <c r="AP39" s="312">
        <v>-9031</v>
      </c>
      <c r="AQ39" s="313">
        <v>-6724</v>
      </c>
      <c r="AR39" s="314">
        <v>34.299999999999997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-152496</v>
      </c>
      <c r="AP40" s="312">
        <v>-335894</v>
      </c>
      <c r="AQ40" s="313">
        <v>-136123</v>
      </c>
      <c r="AR40" s="314">
        <v>146.80000000000001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35845</v>
      </c>
      <c r="AP41" s="312">
        <v>78954</v>
      </c>
      <c r="AQ41" s="313">
        <v>50405</v>
      </c>
      <c r="AR41" s="314">
        <v>56.6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194438</v>
      </c>
      <c r="AN51" s="334">
        <v>388876</v>
      </c>
      <c r="AO51" s="335">
        <v>-34</v>
      </c>
      <c r="AP51" s="336">
        <v>289738</v>
      </c>
      <c r="AQ51" s="337">
        <v>-8.6999999999999993</v>
      </c>
      <c r="AR51" s="338">
        <v>-25.3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66909</v>
      </c>
      <c r="AN52" s="342">
        <v>133818</v>
      </c>
      <c r="AO52" s="343">
        <v>-1</v>
      </c>
      <c r="AP52" s="344">
        <v>156238</v>
      </c>
      <c r="AQ52" s="345">
        <v>-4.9000000000000004</v>
      </c>
      <c r="AR52" s="346">
        <v>3.9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793763</v>
      </c>
      <c r="AN53" s="334">
        <v>1626564</v>
      </c>
      <c r="AO53" s="335">
        <v>318.3</v>
      </c>
      <c r="AP53" s="336">
        <v>316937</v>
      </c>
      <c r="AQ53" s="337">
        <v>9.4</v>
      </c>
      <c r="AR53" s="338">
        <v>308.89999999999998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171883</v>
      </c>
      <c r="AN54" s="342">
        <v>352219</v>
      </c>
      <c r="AO54" s="343">
        <v>163.19999999999999</v>
      </c>
      <c r="AP54" s="344">
        <v>199150</v>
      </c>
      <c r="AQ54" s="345">
        <v>27.5</v>
      </c>
      <c r="AR54" s="346">
        <v>135.69999999999999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519364</v>
      </c>
      <c r="AN55" s="334">
        <v>1084267</v>
      </c>
      <c r="AO55" s="335">
        <v>-33.299999999999997</v>
      </c>
      <c r="AP55" s="336">
        <v>332350</v>
      </c>
      <c r="AQ55" s="337">
        <v>4.9000000000000004</v>
      </c>
      <c r="AR55" s="338">
        <v>-38.200000000000003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352322</v>
      </c>
      <c r="AN56" s="342">
        <v>735537</v>
      </c>
      <c r="AO56" s="343">
        <v>108.8</v>
      </c>
      <c r="AP56" s="344">
        <v>200453</v>
      </c>
      <c r="AQ56" s="345">
        <v>0.7</v>
      </c>
      <c r="AR56" s="346">
        <v>108.1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241469</v>
      </c>
      <c r="AN57" s="334">
        <v>511587</v>
      </c>
      <c r="AO57" s="335">
        <v>-52.8</v>
      </c>
      <c r="AP57" s="336">
        <v>362690</v>
      </c>
      <c r="AQ57" s="337">
        <v>9.1</v>
      </c>
      <c r="AR57" s="338">
        <v>-61.9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104677</v>
      </c>
      <c r="AN58" s="342">
        <v>221773</v>
      </c>
      <c r="AO58" s="343">
        <v>-69.8</v>
      </c>
      <c r="AP58" s="344">
        <v>172580</v>
      </c>
      <c r="AQ58" s="345">
        <v>-13.9</v>
      </c>
      <c r="AR58" s="346">
        <v>-55.9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550162</v>
      </c>
      <c r="AN59" s="334">
        <v>1211811</v>
      </c>
      <c r="AO59" s="335">
        <v>136.9</v>
      </c>
      <c r="AP59" s="336">
        <v>296093</v>
      </c>
      <c r="AQ59" s="337">
        <v>-18.399999999999999</v>
      </c>
      <c r="AR59" s="338">
        <v>155.30000000000001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325522</v>
      </c>
      <c r="AN60" s="342">
        <v>717009</v>
      </c>
      <c r="AO60" s="343">
        <v>223.3</v>
      </c>
      <c r="AP60" s="344">
        <v>140545</v>
      </c>
      <c r="AQ60" s="345">
        <v>-18.600000000000001</v>
      </c>
      <c r="AR60" s="346">
        <v>241.9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459839</v>
      </c>
      <c r="AN61" s="349">
        <v>964621</v>
      </c>
      <c r="AO61" s="350">
        <v>67</v>
      </c>
      <c r="AP61" s="351">
        <v>319562</v>
      </c>
      <c r="AQ61" s="352">
        <v>-0.7</v>
      </c>
      <c r="AR61" s="338">
        <v>67.7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204263</v>
      </c>
      <c r="AN62" s="342">
        <v>432071</v>
      </c>
      <c r="AO62" s="343">
        <v>84.9</v>
      </c>
      <c r="AP62" s="344">
        <v>173793</v>
      </c>
      <c r="AQ62" s="345">
        <v>-1.8</v>
      </c>
      <c r="AR62" s="346">
        <v>86.7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uYVdJ0MB9OvALHsYY0YTZiGXvbODBNnyKrCjqTHU5wEX/UZxB/s6W4dZiqx+XacGUmoKSISxQYP/6qP+lqbGw==" saltValue="8EIVLh2xoNf2uFGOoY/f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37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1" spans="125:125" ht="13.5" hidden="1" customHeight="1" x14ac:dyDescent="0.15">
      <c r="DU121" s="259"/>
    </row>
  </sheetData>
  <sheetProtection algorithmName="SHA-512" hashValue="jil1RpCM1OS4+PUQvQMaLwLn17dPX/uDrbTu4mJE6gZXIQjgaL7+L07UYPgw9bj8WJNRKeAzRpKEp2FgWBuzQw==" saltValue="YU/JL6WcCLcX42eZ4wCU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37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nXIiHP8NJGflI7Uj6KHnNz/szB3QcstBnbBIXoQ4Q0skAaq1YrqfgUfvBzeEUpYt3PZjrf+P9Y9tqoH+TJr34w==" saltValue="56izt1fA6f67MmbI4GJ8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196.05</v>
      </c>
      <c r="G47" s="12">
        <v>174.48</v>
      </c>
      <c r="H47" s="12">
        <v>166.44</v>
      </c>
      <c r="I47" s="12">
        <v>155.91</v>
      </c>
      <c r="J47" s="13">
        <v>162.52000000000001</v>
      </c>
    </row>
    <row r="48" spans="2:10" ht="57.75" customHeight="1" x14ac:dyDescent="0.15">
      <c r="B48" s="14"/>
      <c r="C48" s="1141" t="s">
        <v>4</v>
      </c>
      <c r="D48" s="1141"/>
      <c r="E48" s="1142"/>
      <c r="F48" s="15">
        <v>27.73</v>
      </c>
      <c r="G48" s="16">
        <v>27.92</v>
      </c>
      <c r="H48" s="16">
        <v>29.05</v>
      </c>
      <c r="I48" s="16">
        <v>24.84</v>
      </c>
      <c r="J48" s="17">
        <v>27.75</v>
      </c>
    </row>
    <row r="49" spans="2:10" ht="57.75" customHeight="1" thickBot="1" x14ac:dyDescent="0.2">
      <c r="B49" s="18"/>
      <c r="C49" s="1143" t="s">
        <v>5</v>
      </c>
      <c r="D49" s="1143"/>
      <c r="E49" s="1144"/>
      <c r="F49" s="19" t="s">
        <v>557</v>
      </c>
      <c r="G49" s="20" t="s">
        <v>558</v>
      </c>
      <c r="H49" s="20">
        <v>2.41</v>
      </c>
      <c r="I49" s="20">
        <v>11.05</v>
      </c>
      <c r="J49" s="21">
        <v>5.3</v>
      </c>
    </row>
    <row r="50" spans="2:10" x14ac:dyDescent="0.15"/>
  </sheetData>
  <sheetProtection algorithmName="SHA-512" hashValue="tx4OFyQeNOJgzhdTJ/I8z1pCTyFhS5egdS5m/sAqGJU50evdd6fV+nsnihE2na3N1yEGwzd9PdTYmjKu/odLpA==" saltValue="fDqeznXBrtIzQIXqcFWP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2024-03-15T09:34:45Z</cp:lastPrinted>
  <dcterms:created xsi:type="dcterms:W3CDTF">2024-02-05T02:32:00Z</dcterms:created>
  <dcterms:modified xsi:type="dcterms:W3CDTF">2024-03-18T06:55:52Z</dcterms:modified>
  <cp:category/>
</cp:coreProperties>
</file>