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9 東吉野村○\0318\"/>
    </mc:Choice>
  </mc:AlternateContent>
  <xr:revisionPtr revIDLastSave="0" documentId="13_ncr:1_{A71BCEC0-B050-498A-9C21-FBFA6AEB65C5}"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alcChain>
</file>

<file path=xl/sharedStrings.xml><?xml version="1.0" encoding="utf-8"?>
<sst xmlns="http://schemas.openxmlformats.org/spreadsheetml/2006/main" count="1139" uniqueCount="604">
  <si>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</si>
  <si>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</si>
  <si>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</si>
  <si>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</si>
  <si>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</si>
  <si>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</si>
  <si>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</si>
  <si>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</si>
  <si>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</si>
  <si>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</si>
  <si>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</si>
  <si>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</si>
  <si>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</si>
  <si>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</si>
  <si>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</si>
  <si>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</si>
  <si>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</si>
  <si>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</si>
  <si>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</si>
  <si>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</si>
  <si>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</si>
  <si>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</si>
  <si>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</si>
  <si>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</si>
  <si>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</si>
  <si>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</si>
  <si>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</si>
  <si>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</si>
  <si>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</si>
  <si>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</si>
  <si>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</si>
  <si>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</si>
  <si>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</si>
  <si>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</si>
  <si>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</si>
  <si>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</si>
  <si>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</si>
  <si>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</si>
  <si>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</si>
  <si>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</si>
  <si>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</si>
  <si>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</si>
  <si>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</si>
  <si>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</si>
  <si>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</si>
  <si>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</si>
  <si>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</si>
  <si>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</si>
  <si>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</si>
  <si>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</si>
  <si>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</si>
  <si>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</si>
  <si>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</si>
  <si>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</si>
  <si>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</si>
  <si>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</si>
  <si>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</si>
  <si>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</si>
  <si>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</si>
  <si>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</si>
  <si>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</si>
  <si>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</si>
  <si>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</si>
  <si>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</si>
  <si>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</si>
  <si>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</si>
  <si>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</si>
  <si>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</si>
  <si>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</si>
  <si>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</si>
  <si>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</si>
  <si>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</si>
  <si>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</si>
  <si>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</si>
  <si>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</si>
  <si>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</si>
  <si>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</si>
  <si>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</si>
  <si>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</si>
  <si>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</si>
  <si>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</si>
  <si>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</si>
  <si>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</si>
  <si>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</si>
  <si>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</si>
  <si>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</si>
  <si>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</si>
  <si>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</si>
  <si>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</si>
  <si>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</si>
  <si>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</si>
  <si>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</si>
  <si>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</si>
  <si>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</si>
  <si>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</si>
  <si>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</si>
  <si>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</si>
  <si>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</si>
  <si>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</si>
  <si>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</si>
  <si>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</si>
  <si>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</si>
  <si>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</si>
  <si>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</si>
  <si>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</si>
  <si>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</si>
  <si>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</si>
  <si>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</si>
  <si>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</si>
  <si>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</si>
  <si>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</si>
  <si>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</si>
  <si>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</si>
  <si>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</si>
  <si>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</si>
  <si>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</si>
  <si>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</si>
  <si>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</si>
  <si>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</si>
  <si>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</si>
  <si>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</si>
  <si>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</si>
  <si>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</si>
  <si>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</si>
  <si>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</si>
  <si>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</si>
  <si>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</si>
  <si>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</si>
  <si>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</si>
  <si>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</si>
  <si>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</si>
  <si>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</si>
  <si>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</si>
  <si>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</si>
  <si>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</si>
  <si>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</si>
  <si>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</si>
  <si>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</si>
  <si>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</si>
  <si>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</si>
  <si>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</si>
  <si>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</si>
  <si>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</si>
  <si>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</si>
  <si>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</si>
  <si>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</si>
  <si>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</si>
  <si>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</si>
  <si>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</si>
  <si>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</si>
  <si>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</si>
  <si>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</si>
  <si>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</si>
  <si>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</si>
  <si>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</si>
  <si>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</si>
  <si>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</si>
  <si>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</si>
  <si>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</si>
  <si>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</si>
  <si>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</si>
  <si>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</si>
  <si>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</si>
  <si>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</si>
  <si>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</si>
  <si>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</si>
  <si>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</si>
  <si>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</si>
  <si>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</si>
  <si>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</si>
  <si>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</si>
  <si>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</si>
  <si>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</si>
  <si>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</si>
  <si>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</si>
  <si>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</si>
  <si>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</si>
  <si>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</si>
  <si>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</si>
  <si>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</si>
  <si>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</si>
  <si>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</si>
  <si>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</si>
  <si>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</si>
  <si>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</si>
  <si>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</si>
  <si>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</si>
  <si>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</si>
  <si>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</si>
  <si>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</si>
  <si>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</si>
  <si>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</si>
  <si>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</si>
  <si>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</si>
  <si>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</si>
  <si>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</si>
  <si>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</si>
  <si>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</si>
  <si>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</si>
  <si>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</si>
  <si>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</si>
  <si>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</si>
  <si>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</si>
  <si>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</si>
  <si>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</si>
  <si>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</si>
  <si>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</si>
  <si>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</si>
  <si>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</si>
  <si>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</si>
  <si>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</si>
  <si>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</si>
  <si>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</si>
  <si>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</si>
  <si>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</si>
  <si>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</si>
  <si>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</si>
  <si>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</si>
  <si>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</si>
  <si>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</si>
  <si>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</si>
  <si>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</si>
  <si>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奈良県東吉野村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</si>
  <si>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</si>
  <si>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</si>
  <si>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</si>
  <si>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</si>
  <si>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</si>
  <si>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</si>
  <si>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</si>
  <si>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</si>
  <si>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</si>
  <si>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</si>
  <si>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</si>
  <si>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</si>
  <si>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</si>
  <si>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</si>
  <si>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</si>
  <si>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</si>
  <si>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</si>
  <si>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</si>
  <si>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</si>
  <si>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</si>
  <si>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</si>
  <si>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</si>
  <si>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</si>
  <si>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</si>
  <si>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</si>
  <si>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</si>
  <si>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</si>
  <si>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</si>
  <si>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</si>
  <si>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</si>
  <si>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</si>
  <si>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</si>
  <si>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</si>
  <si>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</si>
  <si>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</si>
  <si>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</si>
  <si>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</si>
  <si>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</si>
  <si>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</si>
  <si>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</si>
  <si>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</si>
  <si>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</si>
  <si>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</si>
  <si>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</si>
  <si>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</si>
  <si>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</si>
  <si>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</si>
  <si>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</si>
  <si>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</si>
  <si>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</si>
  <si>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</si>
  <si>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</si>
  <si>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</si>
  <si>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</si>
  <si>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</si>
  <si>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</si>
  <si>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</si>
  <si>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</si>
  <si>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</si>
  <si>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</si>
  <si>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</si>
  <si>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</si>
  <si>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</si>
  <si>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</si>
  <si>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</si>
  <si>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</si>
  <si>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</si>
  <si>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</si>
  <si>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</si>
  <si>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</si>
  <si>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</si>
  <si>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</si>
  <si>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</si>
  <si>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</si>
  <si>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</si>
  <si>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</si>
  <si>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</si>
  <si>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</si>
  <si>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</si>
  <si>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</si>
  <si>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</si>
  <si>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</si>
  <si>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</si>
  <si>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</si>
  <si>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</si>
  <si>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</si>
  <si>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</si>
  <si>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</si>
  <si>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</si>
  <si>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</si>
  <si>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</si>
  <si>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</si>
  <si>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</si>
  <si>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</si>
  <si>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</si>
  <si>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</si>
  <si>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</si>
  <si>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</si>
  <si>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</si>
  <si>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</si>
  <si>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</si>
  <si>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</si>
  <si>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</si>
  <si>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</si>
  <si>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</si>
  <si>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</si>
  <si>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</si>
  <si>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</si>
  <si>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</si>
  <si>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</si>
  <si>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</si>
  <si>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</si>
  <si>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</si>
  <si>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</si>
  <si>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</si>
  <si>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</si>
  <si>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</si>
  <si>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</si>
  <si>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</si>
  <si>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</si>
  <si>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</si>
  <si>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</si>
  <si>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</si>
  <si>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</si>
  <si>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</si>
  <si>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</si>
  <si>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</si>
  <si>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</si>
  <si>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</si>
  <si>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</si>
  <si>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</si>
  <si>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</si>
  <si>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</si>
  <si>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</si>
  <si>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</si>
  <si>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</si>
  <si>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</si>
  <si>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</si>
  <si>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</si>
  <si>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</si>
  <si>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</si>
  <si>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</si>
  <si>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</si>
  <si>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</si>
  <si>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</si>
  <si>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</si>
  <si>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</si>
  <si>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</si>
  <si>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</si>
  <si>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</si>
  <si>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</si>
  <si>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</si>
  <si>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奈良県東吉野村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</si>
  <si>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</si>
  <si>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</si>
  <si>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</si>
  <si>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</si>
  <si>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</si>
  <si>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</si>
  <si>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</si>
  <si>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</si>
  <si>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</si>
  <si>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</si>
  <si>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</si>
  <si>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</si>
  <si>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</si>
  <si>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</si>
  <si>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</si>
  <si>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</si>
  <si>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</si>
  <si>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</si>
  <si>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</si>
  <si>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</si>
  <si>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</si>
  <si>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</si>
  <si>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</si>
  <si>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</si>
  <si>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</si>
  <si>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</si>
  <si>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</si>
  <si>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</si>
  <si>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</si>
  <si>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</si>
  <si>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</si>
  <si>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</si>
  <si>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</si>
  <si>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</si>
  <si>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</si>
  <si>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</si>
  <si>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</si>
  <si>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</si>
  <si>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</si>
  <si>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</si>
  <si>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</si>
  <si>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</si>
  <si>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</si>
  <si>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</si>
  <si>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</si>
  <si>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</si>
  <si>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</si>
  <si>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</si>
  <si>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</si>
  <si>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</si>
  <si>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</si>
  <si>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</si>
  <si>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</si>
  <si>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</si>
  <si>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</si>
  <si>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</si>
  <si>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</si>
  <si>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</si>
  <si>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</si>
  <si>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</si>
  <si>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</si>
  <si>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</si>
  <si>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</si>
  <si>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</si>
  <si>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</si>
  <si>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</si>
  <si>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</si>
  <si>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</si>
  <si>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</si>
  <si>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</si>
  <si>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</si>
  <si>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</si>
  <si>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</si>
  <si>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</si>
  <si>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</si>
  <si>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</si>
  <si>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</si>
  <si>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</si>
  <si>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</si>
  <si>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</si>
  <si>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</si>
  <si>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</si>
  <si>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</si>
  <si>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</si>
  <si>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</si>
  <si>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</si>
  <si>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</si>
  <si>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</si>
  <si>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</si>
  <si>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</si>
  <si>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</si>
  <si>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</si>
  <si>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</si>
  <si>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</si>
  <si>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</si>
  <si>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</si>
  <si>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</si>
  <si>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</si>
  <si>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</si>
  <si>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</si>
  <si>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</si>
  <si>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</si>
  <si>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</si>
  <si>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</si>
  <si>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</si>
  <si>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</si>
  <si>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</si>
  <si>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</si>
  <si>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</si>
  <si>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</si>
  <si>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</si>
  <si>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</si>
  <si>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</si>
  <si>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</si>
  <si>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</si>
  <si>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</si>
  <si>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</si>
  <si>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</si>
  <si>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</si>
  <si>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</si>
  <si>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</si>
  <si>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</si>
  <si>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</si>
  <si>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</si>
  <si>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</si>
  <si>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</si>
  <si>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</si>
  <si>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</si>
  <si>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</si>
  <si>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</si>
  <si>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</si>
  <si>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</si>
  <si>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</si>
  <si>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</si>
  <si>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</si>
  <si>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</si>
  <si>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</si>
  <si>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</si>
  <si>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</si>
  <si>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</si>
  <si>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</si>
  <si>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</si>
  <si>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</si>
  <si>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</si>
  <si>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</si>
  <si>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</si>
  <si>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</si>
  <si>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</si>
  <si>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</si>
  <si>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</si>
  <si>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</si>
  <si>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</si>
  <si>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</si>
  <si>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</si>
  <si>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</si>
  <si>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</si>
  <si>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</si>
  <si>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</si>
  <si>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</si>
  <si>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</si>
  <si>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</si>
  <si>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</si>
  <si>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</si>
  <si>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</si>
  <si>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</si>
  <si>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</si>
  <si>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</si>
  <si>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</si>
  <si>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</si>
  <si>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</si>
  <si>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</si>
  <si>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</si>
  <si>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</si>
  <si>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</si>
  <si>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</si>
  <si>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</si>
  <si>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</si>
  <si>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</si>
  <si>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</si>
  <si>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</si>
  <si>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</si>
  <si>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</si>
  <si>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</si>
  <si>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</si>
  <si>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</si>
  <si>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</si>
  <si>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</si>
  <si>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</si>
  <si>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</si>
  <si>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</si>
  <si>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</si>
  <si>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</si>
  <si>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</si>
  <si>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</si>
  <si>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</si>
  <si>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</si>
  <si>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</si>
  <si>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</si>
  <si>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14.34</t>
  </si>
  <si>
    <t>▲ 14.14</t>
  </si>
  <si>
    <t>▲ 1.49</t>
  </si>
  <si>
    <t>一般会計</t>
  </si>
  <si>
    <t>国民健康保険事業費特別会計</t>
  </si>
  <si>
    <t>介護保険特別会計</t>
  </si>
  <si>
    <t>後期高齢者医療特別会計</t>
  </si>
  <si>
    <t>簡易水道事業費特別会計</t>
  </si>
  <si>
    <t>学校給食事業費特別会計</t>
  </si>
  <si>
    <t>その他会計（赤字）</t>
  </si>
  <si>
    <t>その他会計（黒字）</t>
  </si>
  <si>
    <t>（百万円）</t>
    <phoneticPr fontId="5"/>
  </si>
  <si>
    <t>H30</t>
    <phoneticPr fontId="5"/>
  </si>
  <si>
    <t>R01</t>
    <phoneticPr fontId="5"/>
  </si>
  <si>
    <t>R02</t>
    <phoneticPr fontId="5"/>
  </si>
  <si>
    <t>R03</t>
    <phoneticPr fontId="5"/>
  </si>
  <si>
    <t>R04</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</si>
  <si>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</si>
  <si>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</si>
  <si>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</si>
  <si>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</si>
  <si>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</si>
  <si>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</si>
  <si>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</si>
  <si>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9">
      <t>キギョウダン</t>
    </rPh>
    <phoneticPr fontId="2"/>
  </si>
  <si>
    <t>地域振興基金</t>
    <rPh sb="0" eb="2">
      <t>チイキ</t>
    </rPh>
    <rPh sb="2" eb="4">
      <t>シンコウ</t>
    </rPh>
    <rPh sb="4" eb="6">
      <t>キキン</t>
    </rPh>
    <phoneticPr fontId="5"/>
  </si>
  <si>
    <t>森林環境整備促進基金</t>
  </si>
  <si>
    <t>ふるさと東吉野応援基金</t>
  </si>
  <si>
    <t>心のふれあい集い基金</t>
    <rPh sb="0" eb="1">
      <t>ココロ</t>
    </rPh>
    <rPh sb="6" eb="7">
      <t>ツド</t>
    </rPh>
    <rPh sb="8" eb="10">
      <t>キキン</t>
    </rPh>
    <phoneticPr fontId="5"/>
  </si>
  <si>
    <t>深吉野の石鼎顕彰基金</t>
    <rPh sb="0" eb="1">
      <t>フカ</t>
    </rPh>
    <rPh sb="1" eb="3">
      <t>ヨシノ</t>
    </rPh>
    <rPh sb="4" eb="6">
      <t>セキテイ</t>
    </rPh>
    <rPh sb="6" eb="8">
      <t>ケンショウ</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</si>
</sst>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B7A7-4EB0-A5D8-81D3600170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246566</c:v>
                </c:pt>
                <c:pt idx="1">
                  <c:v>400369</c:v>
                </c:pt>
                <c:pt idx="2">
                  <c:v>239416</c:v>
                </c:pt>
                <c:pt idx="3">
                  <c:v>239074</c:v>
                </c:pt>
                <c:pt idx="4">
                  <c:v>205230</c:v>
                </c:pt>
              </c:numCache>
            </c:numRef>
          </c:val>
          <c:smooth val="0"/>
          <c:extLst>
            <c:ext xmlns:c16="http://schemas.microsoft.com/office/drawing/2014/chart" uri="{C3380CC4-5D6E-409C-BE32-E72D297353CC}">
              <c16:uniqueId val="{00000001-B7A7-4EB0-A5D8-81D3600170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11.66</c:v>
                </c:pt>
                <c:pt idx="1">
                  <c:v>11.81</c:v>
                </c:pt>
                <c:pt idx="2">
                  <c:v>9.4</c:v>
                </c:pt>
                <c:pt idx="3">
                  <c:v>17.39</c:v>
                </c:pt>
                <c:pt idx="4">
                  <c:v>26.68</c:v>
                </c:pt>
              </c:numCache>
            </c:numRef>
          </c:val>
          <c:extLst>
            <c:ext xmlns:c16="http://schemas.microsoft.com/office/drawing/2014/chart" uri="{C3380CC4-5D6E-409C-BE32-E72D297353CC}">
              <c16:uniqueId val="{00000000-D724-4B7E-B028-9F9544F5C4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82.48</c:v>
                </c:pt>
                <c:pt idx="1">
                  <c:v>66.540000000000006</c:v>
                </c:pt>
                <c:pt idx="2">
                  <c:v>61.46</c:v>
                </c:pt>
                <c:pt idx="3">
                  <c:v>54.79</c:v>
                </c:pt>
                <c:pt idx="4">
                  <c:v>55.87</c:v>
                </c:pt>
              </c:numCache>
            </c:numRef>
          </c:val>
          <c:extLst>
            <c:ext xmlns:c16="http://schemas.microsoft.com/office/drawing/2014/chart" uri="{C3380CC4-5D6E-409C-BE32-E72D297353CC}">
              <c16:uniqueId val="{00000001-D724-4B7E-B028-9F9544F5C4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-14.34</c:v>
                </c:pt>
                <c:pt idx="1">
                  <c:v>-14.14</c:v>
                </c:pt>
                <c:pt idx="2">
                  <c:v>-1.49</c:v>
                </c:pt>
                <c:pt idx="3">
                  <c:v>9.01</c:v>
                </c:pt>
                <c:pt idx="4">
                  <c:v>8.9499999999999993</c:v>
                </c:pt>
              </c:numCache>
            </c:numRef>
          </c:val>
          <c:smooth val="0"/>
          <c:extLst>
            <c:ext xmlns:c16="http://schemas.microsoft.com/office/drawing/2014/chart" uri="{C3380CC4-5D6E-409C-BE32-E72D297353CC}">
              <c16:uniqueId val="{00000002-D724-4B7E-B028-9F9544F5C4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AF-4AA7-A416-7C4B0225CE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AF-4AA7-A416-7C4B0225CE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AF-4AA7-A416-7C4B0225CE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AF-4AA7-A416-7C4B0225CEB6}"/>
            </c:ext>
          </c:extLst>
        </c:ser>
        <c:ser>
          <c:idx val="4"/>
          <c:order val="4"/>
          <c:tx>
            <c:strRef>
              <c:f>データシート!$A$31</c:f>
              <c:strCache>
                <c:ptCount val="1"/>
                <c:pt idx="0">
                  <c:v>学校給食事業費特別会計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9AF-4AA7-A416-7C4B0225CEB6}"/>
            </c:ext>
          </c:extLst>
        </c:ser>
        <c:ser>
          <c:idx val="5"/>
          <c:order val="5"/>
          <c:tx>
            <c:strRef>
              <c:f>データシート!$A$32</c:f>
              <c:strCache>
                <c:ptCount val="1"/>
                <c:pt idx="0">
                  <c:v>簡易水道事業費特別会計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9AF-4AA7-A416-7C4B0225CEB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6-39AF-4AA7-A416-7C4B0225CE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1.1499999999999999</c:v>
                </c:pt>
                <c:pt idx="2">
                  <c:v>#N/A</c:v>
                </c:pt>
                <c:pt idx="3">
                  <c:v>1.63</c:v>
                </c:pt>
                <c:pt idx="4">
                  <c:v>#N/A</c:v>
                </c:pt>
                <c:pt idx="5">
                  <c:v>0.7</c:v>
                </c:pt>
                <c:pt idx="6">
                  <c:v>#N/A</c:v>
                </c:pt>
                <c:pt idx="7">
                  <c:v>0.72</c:v>
                </c:pt>
                <c:pt idx="8">
                  <c:v>#N/A</c:v>
                </c:pt>
                <c:pt idx="9">
                  <c:v>3.11</c:v>
                </c:pt>
              </c:numCache>
            </c:numRef>
          </c:val>
          <c:extLst>
            <c:ext xmlns:c16="http://schemas.microsoft.com/office/drawing/2014/chart" uri="{C3380CC4-5D6E-409C-BE32-E72D297353CC}">
              <c16:uniqueId val="{00000007-39AF-4AA7-A416-7C4B0225CEB6}"/>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4.62</c:v>
                </c:pt>
                <c:pt idx="2">
                  <c:v>#N/A</c:v>
                </c:pt>
                <c:pt idx="3">
                  <c:v>5.24</c:v>
                </c:pt>
                <c:pt idx="4">
                  <c:v>#N/A</c:v>
                </c:pt>
                <c:pt idx="5">
                  <c:v>4.9000000000000004</c:v>
                </c:pt>
                <c:pt idx="6">
                  <c:v>#N/A</c:v>
                </c:pt>
                <c:pt idx="7">
                  <c:v>4.28</c:v>
                </c:pt>
                <c:pt idx="8">
                  <c:v>#N/A</c:v>
                </c:pt>
                <c:pt idx="9">
                  <c:v>4.17</c:v>
                </c:pt>
              </c:numCache>
            </c:numRef>
          </c:val>
          <c:extLst>
            <c:ext xmlns:c16="http://schemas.microsoft.com/office/drawing/2014/chart" uri="{C3380CC4-5D6E-409C-BE32-E72D297353CC}">
              <c16:uniqueId val="{00000008-39AF-4AA7-A416-7C4B0225CE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11.66</c:v>
                </c:pt>
                <c:pt idx="2">
                  <c:v>#N/A</c:v>
                </c:pt>
                <c:pt idx="3">
                  <c:v>11.8</c:v>
                </c:pt>
                <c:pt idx="4">
                  <c:v>#N/A</c:v>
                </c:pt>
                <c:pt idx="5">
                  <c:v>9.4</c:v>
                </c:pt>
                <c:pt idx="6">
                  <c:v>#N/A</c:v>
                </c:pt>
                <c:pt idx="7">
                  <c:v>17.39</c:v>
                </c:pt>
                <c:pt idx="8">
                  <c:v>#N/A</c:v>
                </c:pt>
                <c:pt idx="9">
                  <c:v>26.68</c:v>
                </c:pt>
              </c:numCache>
            </c:numRef>
          </c:val>
          <c:extLst>
            <c:ext xmlns:c16="http://schemas.microsoft.com/office/drawing/2014/chart" uri="{C3380CC4-5D6E-409C-BE32-E72D297353CC}">
              <c16:uniqueId val="{00000009-39AF-4AA7-A416-7C4B0225CE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171</c:v>
                </c:pt>
                <c:pt idx="5">
                  <c:v>183</c:v>
                </c:pt>
                <c:pt idx="8">
                  <c:v>193</c:v>
                </c:pt>
                <c:pt idx="11">
                  <c:v>211</c:v>
                </c:pt>
                <c:pt idx="14">
                  <c:v>214</c:v>
                </c:pt>
              </c:numCache>
            </c:numRef>
          </c:val>
          <c:extLst>
            <c:ext xmlns:c16="http://schemas.microsoft.com/office/drawing/2014/chart" uri="{C3380CC4-5D6E-409C-BE32-E72D297353CC}">
              <c16:uniqueId val="{00000000-7F12-4791-9A85-F543EBF3F0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12-4791-9A85-F543EBF3F0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12-4791-9A85-F543EBF3F0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28</c:v>
                </c:pt>
                <c:pt idx="6">
                  <c:v>31</c:v>
                </c:pt>
                <c:pt idx="9">
                  <c:v>25</c:v>
                </c:pt>
                <c:pt idx="12">
                  <c:v>17</c:v>
                </c:pt>
              </c:numCache>
            </c:numRef>
          </c:val>
          <c:extLst>
            <c:ext xmlns:c16="http://schemas.microsoft.com/office/drawing/2014/chart" uri="{C3380CC4-5D6E-409C-BE32-E72D297353CC}">
              <c16:uniqueId val="{00000003-7F12-4791-9A85-F543EBF3F0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c:v>
                </c:pt>
                <c:pt idx="3">
                  <c:v>58</c:v>
                </c:pt>
                <c:pt idx="6">
                  <c:v>60</c:v>
                </c:pt>
                <c:pt idx="9">
                  <c:v>61</c:v>
                </c:pt>
                <c:pt idx="12">
                  <c:v>69</c:v>
                </c:pt>
              </c:numCache>
            </c:numRef>
          </c:val>
          <c:extLst>
            <c:ext xmlns:c16="http://schemas.microsoft.com/office/drawing/2014/chart" uri="{C3380CC4-5D6E-409C-BE32-E72D297353CC}">
              <c16:uniqueId val="{00000004-7F12-4791-9A85-F543EBF3F0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12-4791-9A85-F543EBF3F0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12-4791-9A85-F543EBF3F0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191</c:v>
                </c:pt>
                <c:pt idx="3">
                  <c:v>211</c:v>
                </c:pt>
                <c:pt idx="6">
                  <c:v>225</c:v>
                </c:pt>
                <c:pt idx="9">
                  <c:v>270</c:v>
                </c:pt>
                <c:pt idx="12">
                  <c:v>245</c:v>
                </c:pt>
              </c:numCache>
            </c:numRef>
          </c:val>
          <c:extLst>
            <c:ext xmlns:c16="http://schemas.microsoft.com/office/drawing/2014/chart" uri="{C3380CC4-5D6E-409C-BE32-E72D297353CC}">
              <c16:uniqueId val="{00000007-7F12-4791-9A85-F543EBF3F0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c:v>
                </c:pt>
                <c:pt idx="2">
                  <c:v>#N/A</c:v>
                </c:pt>
                <c:pt idx="3">
                  <c:v>#N/A</c:v>
                </c:pt>
                <c:pt idx="4">
                  <c:v>114</c:v>
                </c:pt>
                <c:pt idx="5">
                  <c:v>#N/A</c:v>
                </c:pt>
                <c:pt idx="6">
                  <c:v>#N/A</c:v>
                </c:pt>
                <c:pt idx="7">
                  <c:v>123</c:v>
                </c:pt>
                <c:pt idx="8">
                  <c:v>#N/A</c:v>
                </c:pt>
                <c:pt idx="9">
                  <c:v>#N/A</c:v>
                </c:pt>
                <c:pt idx="10">
                  <c:v>145</c:v>
                </c:pt>
                <c:pt idx="11">
                  <c:v>#N/A</c:v>
                </c:pt>
                <c:pt idx="12">
                  <c:v>#N/A</c:v>
                </c:pt>
                <c:pt idx="13">
                  <c:v>117</c:v>
                </c:pt>
                <c:pt idx="14">
                  <c:v>#N/A</c:v>
                </c:pt>
              </c:numCache>
            </c:numRef>
          </c:val>
          <c:smooth val="0"/>
          <c:extLst>
            <c:ext xmlns:c16="http://schemas.microsoft.com/office/drawing/2014/chart" uri="{C3380CC4-5D6E-409C-BE32-E72D297353CC}">
              <c16:uniqueId val="{00000008-7F12-4791-9A85-F543EBF3F0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2351</c:v>
                </c:pt>
                <c:pt idx="5">
                  <c:v>2324</c:v>
                </c:pt>
                <c:pt idx="8">
                  <c:v>2357</c:v>
                </c:pt>
                <c:pt idx="11">
                  <c:v>2294</c:v>
                </c:pt>
                <c:pt idx="14">
                  <c:v>2270</c:v>
                </c:pt>
              </c:numCache>
            </c:numRef>
          </c:val>
          <c:extLst>
            <c:ext xmlns:c16="http://schemas.microsoft.com/office/drawing/2014/chart" uri="{C3380CC4-5D6E-409C-BE32-E72D297353CC}">
              <c16:uniqueId val="{00000000-54C4-4F9B-AB5C-8D9745BB2A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4C4-4F9B-AB5C-8D9745BB2A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1710</c:v>
                </c:pt>
                <c:pt idx="5">
                  <c:v>1586</c:v>
                </c:pt>
                <c:pt idx="8">
                  <c:v>1616</c:v>
                </c:pt>
                <c:pt idx="11">
                  <c:v>1662</c:v>
                </c:pt>
                <c:pt idx="14">
                  <c:v>1689</c:v>
                </c:pt>
              </c:numCache>
            </c:numRef>
          </c:val>
          <c:extLst>
            <c:ext xmlns:c16="http://schemas.microsoft.com/office/drawing/2014/chart" uri="{C3380CC4-5D6E-409C-BE32-E72D297353CC}">
              <c16:uniqueId val="{00000002-54C4-4F9B-AB5C-8D9745BB2A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C4-4F9B-AB5C-8D9745BB2A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C4-4F9B-AB5C-8D9745BB2A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C4-4F9B-AB5C-8D9745BB2A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523</c:v>
                </c:pt>
                <c:pt idx="3">
                  <c:v>482</c:v>
                </c:pt>
                <c:pt idx="6">
                  <c:v>449</c:v>
                </c:pt>
                <c:pt idx="9">
                  <c:v>427</c:v>
                </c:pt>
                <c:pt idx="12">
                  <c:v>449</c:v>
                </c:pt>
              </c:numCache>
            </c:numRef>
          </c:val>
          <c:extLst>
            <c:ext xmlns:c16="http://schemas.microsoft.com/office/drawing/2014/chart" uri="{C3380CC4-5D6E-409C-BE32-E72D297353CC}">
              <c16:uniqueId val="{00000006-54C4-4F9B-AB5C-8D9745BB2A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298</c:v>
                </c:pt>
                <c:pt idx="3">
                  <c:v>239</c:v>
                </c:pt>
                <c:pt idx="6">
                  <c:v>207</c:v>
                </c:pt>
                <c:pt idx="9">
                  <c:v>195</c:v>
                </c:pt>
                <c:pt idx="12">
                  <c:v>187</c:v>
                </c:pt>
              </c:numCache>
            </c:numRef>
          </c:val>
          <c:extLst>
            <c:ext xmlns:c16="http://schemas.microsoft.com/office/drawing/2014/chart" uri="{C3380CC4-5D6E-409C-BE32-E72D297353CC}">
              <c16:uniqueId val="{00000007-54C4-4F9B-AB5C-8D9745BB2A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564</c:v>
                </c:pt>
                <c:pt idx="3">
                  <c:v>518</c:v>
                </c:pt>
                <c:pt idx="6">
                  <c:v>467</c:v>
                </c:pt>
                <c:pt idx="9">
                  <c:v>438</c:v>
                </c:pt>
                <c:pt idx="12">
                  <c:v>425</c:v>
                </c:pt>
              </c:numCache>
            </c:numRef>
          </c:val>
          <c:extLst>
            <c:ext xmlns:c16="http://schemas.microsoft.com/office/drawing/2014/chart" uri="{C3380CC4-5D6E-409C-BE32-E72D297353CC}">
              <c16:uniqueId val="{00000008-54C4-4F9B-AB5C-8D9745BB2A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C4-4F9B-AB5C-8D9745BB2A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2618</c:v>
                </c:pt>
                <c:pt idx="3">
                  <c:v>2790</c:v>
                </c:pt>
                <c:pt idx="6">
                  <c:v>2752</c:v>
                </c:pt>
                <c:pt idx="9">
                  <c:v>2668</c:v>
                </c:pt>
                <c:pt idx="12">
                  <c:v>2664</c:v>
                </c:pt>
              </c:numCache>
            </c:numRef>
          </c:val>
          <c:extLst>
            <c:ext xmlns:c16="http://schemas.microsoft.com/office/drawing/2014/chart" uri="{C3380CC4-5D6E-409C-BE32-E72D297353CC}">
              <c16:uniqueId val="{0000000A-54C4-4F9B-AB5C-8D9745BB2A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118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C4-4F9B-AB5C-8D9745BB2A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918</c:v>
                </c:pt>
                <c:pt idx="1">
                  <c:v>918</c:v>
                </c:pt>
                <c:pt idx="2">
                  <c:v>918</c:v>
                </c:pt>
              </c:numCache>
            </c:numRef>
          </c:val>
          <c:extLst>
            <c:ext xmlns:c16="http://schemas.microsoft.com/office/drawing/2014/chart" uri="{C3380CC4-5D6E-409C-BE32-E72D297353CC}">
              <c16:uniqueId val="{00000000-A9C7-4F98-8D02-73439769E8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312</c:v>
                </c:pt>
                <c:pt idx="1">
                  <c:v>338</c:v>
                </c:pt>
                <c:pt idx="2">
                  <c:v>347</c:v>
                </c:pt>
              </c:numCache>
            </c:numRef>
          </c:val>
          <c:extLst>
            <c:ext xmlns:c16="http://schemas.microsoft.com/office/drawing/2014/chart" uri="{C3380CC4-5D6E-409C-BE32-E72D297353CC}">
              <c16:uniqueId val="{00000001-A9C7-4F98-8D02-73439769E8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247</c:v>
                </c:pt>
                <c:pt idx="1">
                  <c:v>264</c:v>
                </c:pt>
                <c:pt idx="2">
                  <c:v>275</c:v>
                </c:pt>
              </c:numCache>
            </c:numRef>
          </c:val>
          <c:extLst>
            <c:ext xmlns:c16="http://schemas.microsoft.com/office/drawing/2014/chart" uri="{C3380CC4-5D6E-409C-BE32-E72D297353CC}">
              <c16:uniqueId val="{00000002-A9C7-4F98-8D02-73439769E8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交付税算入率の高い有利な地方債を借り入れ、また、事業の見直し等により借入額を抑えた結果、元利償還金が平成２８年度までは減少傾向にあったが南和公立病院の機器整備や中学校大規模改造に係る地方債の償還が始まった事により増加傾向に転じている。南和公立病院の施設建設や小さな道の駅建設に係る地方債の償還も始まっていることから、算入公債費等の数値も適切に把握しながら、さらなる事業の見直し等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行財政改革により事業の見直し等を行い借入額を抑えてはいるが、南和公立病院の建設や小さな道の駅、その他老朽化対策や大規模改造等に伴う地方債の借入により現在高は増加傾向にある。しかし、簡易水道事業費特別会計においては、地方債の定期償還により地方債現在高が年々減少し、これに伴う公営企業債等繰り入れ見込み額も減少傾向にある。また、交付税算入率の高い有利な地方債を借り入れることにより、充当可能財源等である基準財政需要額算入見込み額が増加し、平成２９年度に財政調整基金を</a:t>
          </a:r>
          <a:r>
            <a:rPr kumimoji="1" lang="en-US" altLang="ja-JP" sz="1050">
              <a:solidFill>
                <a:schemeClr val="dk1"/>
              </a:solidFill>
              <a:effectLst/>
              <a:latin typeface="+mn-lt"/>
              <a:ea typeface="+mn-ea"/>
              <a:cs typeface="+mn-cs"/>
            </a:rPr>
            <a:t>500</a:t>
          </a:r>
          <a:r>
            <a:rPr kumimoji="1" lang="ja-JP" altLang="ja-JP" sz="1050">
              <a:solidFill>
                <a:schemeClr val="dk1"/>
              </a:solidFill>
              <a:effectLst/>
              <a:latin typeface="+mn-lt"/>
              <a:ea typeface="+mn-ea"/>
              <a:cs typeface="+mn-cs"/>
            </a:rPr>
            <a:t>百万円積み立てしたことにより平成３０年度には将来負担比率はマイナスとなった。令和元年度には行政サービス実施に係る財源不足に伴い財政調整基金の取り崩し（</a:t>
          </a:r>
          <a:r>
            <a:rPr kumimoji="1" lang="en-US" altLang="ja-JP" sz="1050">
              <a:solidFill>
                <a:schemeClr val="dk1"/>
              </a:solidFill>
              <a:effectLst/>
              <a:latin typeface="+mn-lt"/>
              <a:ea typeface="+mn-ea"/>
              <a:cs typeface="+mn-cs"/>
            </a:rPr>
            <a:t>200</a:t>
          </a:r>
          <a:r>
            <a:rPr kumimoji="1" lang="ja-JP" altLang="ja-JP" sz="1050">
              <a:solidFill>
                <a:schemeClr val="dk1"/>
              </a:solidFill>
              <a:effectLst/>
              <a:latin typeface="+mn-lt"/>
              <a:ea typeface="+mn-ea"/>
              <a:cs typeface="+mn-cs"/>
            </a:rPr>
            <a:t>百万円）等により再び比率が算入される事になったが、令和２年度及び令和３年度においては新型コロナウイルス感染症の蔓延に伴い行政サービスの一部が行えないとなったこと等により将来負担比率はマイナスとなった。令和４年度については少しずつコロナ以前に戻りつつあるが将来負担比率はマイナスとなった。今後比率の上昇を招くことの無いよう事業の見直し等を継続し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奈良県東吉野村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適切な財源の確保と歳出の精査を行ってきた結果、財政調整基金として積み立てることが出来、また、ふるさと東吉野応援基金や心のふれあい集い基金等東吉野を応援してくださる方々のご寄附により平成３０年度までは基金全体としては増加してきていた。しかし、普通交付税額の減少や老朽化・長寿命化対策等の経費増大により行政サービス実施に必要な一般財源が不足してきており、令和元年度には財政調整基金を取り崩す結果となった。令和２年度以降については、新型コロナウイルス感染症蔓延防止の観点から事業の執行等が減ったため取り崩す必要がなく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は普通交付税額が増額傾向にあったが令和４年度に関しては減少となり今後の見通しが困難である。老朽化・長寿命化対策の経費増大が続いていることから事業執行にあたり財源不足が生じており財政調整基金の取り崩しを視野に入れる必要がある。また、東吉野を応援してくださる方々の想いに応えるため、笑顔あふれる木と水のふるさとづくり推進に向け、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・地域振興基金・・福祉活動の促進及び快適な生活環境の形成等を図る。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・森林環境整備促進基金・・間伐や人材育成・担い手の確保、木材利用の促進や普及啓発等の森林整備及びその促進を図る。</a:t>
          </a:r>
          <a:endParaRPr lang="ja-JP" altLang="ja-JP" sz="1400">
            <a:effectLst/>
          </a:endParaRPr>
        </a:p>
        <a:p>
          <a:r>
            <a:rPr kumimoji="1" lang="ja-JP" altLang="ja-JP" sz="1100">
              <a:solidFill>
                <a:schemeClr val="dk1"/>
              </a:solidFill>
              <a:effectLst/>
              <a:latin typeface="+mn-lt"/>
              <a:ea typeface="+mn-ea"/>
              <a:cs typeface="+mn-cs"/>
            </a:rPr>
            <a:t>・ふるさと東吉野応援基金・・林業の振興、観光の振興、文化歴史の継承、自然環境の保全及び新エネルギーの導入等を図る。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・森林環境整備促進基金・・森林環境譲与税を財源とし、後年度に行う事業に活用するため譲与税の一部を積み立てたことにより増加した。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・ふるさと東吉野応援基金・・東吉野村をふるさとと想い応援するためにいただいた寄附を積み立てたことにより増加した。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・森林環境整備促進基金・・人材育成・担い手の確保、木材利用の促進や普及啓発等の森林整備等林業振興のため計画的に活用する。</a:t>
          </a:r>
          <a:endParaRPr lang="ja-JP" altLang="ja-JP" sz="1400">
            <a:effectLst/>
          </a:endParaRPr>
        </a:p>
        <a:p>
          <a:r>
            <a:rPr kumimoji="1" lang="ja-JP" altLang="ja-JP" sz="1100" b="0" i="0" baseline="0">
              <a:solidFill>
                <a:schemeClr val="dk1"/>
              </a:solidFill>
              <a:effectLst/>
              <a:latin typeface="+mn-lt"/>
              <a:ea typeface="+mn-ea"/>
              <a:cs typeface="+mn-cs"/>
            </a:rPr>
            <a:t>・ふるさと東吉野応援基金・・今までご寄附いただき積み立てたところから、村コミュニティバス購入の際の財源の一部として活用させていただいている。今後もコミュニティバスの購入の財源の一部に活用させていただくと共に村の発展のため活用する。</a:t>
          </a:r>
          <a:endParaRPr lang="ja-JP" altLang="ja-JP" sz="1400">
            <a:effectLst/>
          </a:endParaRPr>
        </a:p>
        <a:p>
          <a:r>
            <a:rPr kumimoji="1" lang="ja-JP" altLang="ja-JP" sz="1100" b="0" i="0" baseline="0">
              <a:solidFill>
                <a:schemeClr val="dk1"/>
              </a:solidFill>
              <a:effectLst/>
              <a:latin typeface="+mn-lt"/>
              <a:ea typeface="+mn-ea"/>
              <a:cs typeface="+mn-cs"/>
            </a:rPr>
            <a:t>・心のふれあい集い基金・・今までご寄附いただいたものを積み立てている。当該基金については一般寄附を財源としているため増加については見込めないが、今後は笑顔あふれる木と水のふるさとづくりのため活用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・例年基金の運用により生じる利息のみを積み増ししてきたが、平成２９年度において決算剰余金処分により</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百万円積み立てたことにより大幅に増加した。しかし、普通交付税額の減少や、</a:t>
          </a:r>
          <a:r>
            <a:rPr kumimoji="1" lang="ja-JP" altLang="ja-JP" sz="1100" b="0" i="0" baseline="0">
              <a:solidFill>
                <a:schemeClr val="dk1"/>
              </a:solidFill>
              <a:effectLst/>
              <a:latin typeface="+mn-lt"/>
              <a:ea typeface="+mn-ea"/>
              <a:cs typeface="+mn-cs"/>
            </a:rPr>
            <a:t>老朽化・長寿命化対策の経費増大により行政サービス実施に必要な一般財源が不足してきており、令和元年度には財政調整基金を取り崩す結果となった。令和２年度以降では新型コロナウイルス感染症蔓延防止の観点から事業の執行等が減ったため取り崩す必要がなく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・行財政改革により、適切な財源の確保と歳出の精査を行ってきたところではあるが基金を取り崩さなければならない状況になっている。普通交付税額の減少、</a:t>
          </a:r>
          <a:r>
            <a:rPr kumimoji="1" lang="ja-JP" altLang="ja-JP" sz="1100" b="0" i="0" baseline="0">
              <a:solidFill>
                <a:schemeClr val="dk1"/>
              </a:solidFill>
              <a:effectLst/>
              <a:latin typeface="+mn-lt"/>
              <a:ea typeface="+mn-ea"/>
              <a:cs typeface="+mn-cs"/>
            </a:rPr>
            <a:t>老朽化・長寿命化対策の経費増大が続いていることから事業執行にあたり財源不足が生じている。令和２年度から令和４年度では新型コロナウイルス感染症蔓延防止の観点から事業の執行等が減ったため取り崩す必要がなくなったが、今後は基金の取り崩しも視野に入れながら財政の硬直化を招くことの無いようさらなる財源の確保と歳出の精査を行い、災害等に備え一定額（</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百万円）以上の基金維持を目指す。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・地方債償還のため県の補助金等を積み立てたことにより増加した。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既に償還が開始される小さな道の駅建設に係る地方債及び移住定住促進施設建設に係る地方債の償還、今後償還が開始されるサテライトオフィス整備に係る償還等地方債償還の増加に対応するため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
1,561
131.65
2,938,192
2,496,593
438,378
1,642,910
2,663,683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149454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一部事務組合にかかる負担金や繰出金において、類似団体平均を上回っているが、一部事務組合に対しては、事務の効率化と経費削減の取り組みを要請している。また、普通交付税については令和３年度と比較すると減額となった。（令和３年度</a:t>
          </a:r>
          <a:r>
            <a:rPr kumimoji="1" lang="en-US" altLang="ja-JP" sz="1000">
              <a:solidFill>
                <a:schemeClr val="dk1"/>
              </a:solidFill>
              <a:effectLst/>
              <a:latin typeface="+mn-lt"/>
              <a:ea typeface="+mn-ea"/>
              <a:cs typeface="+mn-cs"/>
            </a:rPr>
            <a:t>1,394,843</a:t>
          </a:r>
          <a:r>
            <a:rPr kumimoji="1" lang="ja-JP" altLang="ja-JP" sz="1000">
              <a:solidFill>
                <a:schemeClr val="dk1"/>
              </a:solidFill>
              <a:effectLst/>
              <a:latin typeface="+mn-lt"/>
              <a:ea typeface="+mn-ea"/>
              <a:cs typeface="+mn-cs"/>
            </a:rPr>
            <a:t>千円→令和４年度</a:t>
          </a:r>
          <a:r>
            <a:rPr kumimoji="1" lang="en-US" altLang="ja-JP" sz="1000">
              <a:solidFill>
                <a:schemeClr val="dk1"/>
              </a:solidFill>
              <a:effectLst/>
              <a:latin typeface="+mn-lt"/>
              <a:ea typeface="+mn-ea"/>
              <a:cs typeface="+mn-cs"/>
            </a:rPr>
            <a:t>1,377,185</a:t>
          </a:r>
          <a:r>
            <a:rPr kumimoji="1" lang="ja-JP" altLang="ja-JP" sz="1000">
              <a:solidFill>
                <a:schemeClr val="dk1"/>
              </a:solidFill>
              <a:effectLst/>
              <a:latin typeface="+mn-lt"/>
              <a:ea typeface="+mn-ea"/>
              <a:cs typeface="+mn-cs"/>
            </a:rPr>
            <a:t>千円）新型コロナウイルス感染症対策等による経済対策に伴う追加交付により大きな減とはならなかったが、今後の経常収支比率の改善を図りづらい状況となっている。今後、人口減少等に伴う交付税額の減少等の踏まえ事業の優先度を見極めながら、財政の硬直化を招くことの無いよう経常収支比率の維持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33867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2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65</xdr:row>
      <xdr:rowOff>105198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2717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105198</xdr:rowOff>
    </xdr:from>
    <xdr:to>
      <xdr:col>15</xdr:col>
      <xdr:colOff>82550</xdr:colOff>
      <xdr:row>66</xdr:row>
      <xdr:rowOff>146896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49448"/>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146896</xdr:rowOff>
    </xdr:from>
    <xdr:to>
      <xdr:col>11</xdr:col>
      <xdr:colOff>31750</xdr:colOff>
      <xdr:row>66</xdr:row>
      <xdr:rowOff>146896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6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54398</xdr:rowOff>
    </xdr:from>
    <xdr:to>
      <xdr:col>15</xdr:col>
      <xdr:colOff>133350</xdr:colOff>
      <xdr:row>65</xdr:row>
      <xdr:rowOff>155998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140775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96096</xdr:rowOff>
    </xdr:from>
    <xdr:to>
      <xdr:col>7</xdr:col>
      <xdr:colOff>31750</xdr:colOff>
      <xdr:row>67</xdr:row>
      <xdr:rowOff>26246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11023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１人当たりの決算額が年々増加傾向にあるが、増加の大きな要因である人口の減については、人口の減を抑えるため定住者の支援や移住者の増加など今後も様々な施策を講じていく。また、その他の要因の１つである、人件費については国の給与水準や制度、運用に準じながら地域の実態も考慮して定めるよう努めている。また、行財政改革実施計画に基づく徹底した見直しを今後も継承、継続し、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56784</xdr:rowOff>
    </xdr:from>
    <xdr:to>
      <xdr:col>23</xdr:col>
      <xdr:colOff>133350</xdr:colOff>
      <xdr:row>82</xdr:row>
      <xdr:rowOff>71193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15684"/>
          <a:ext cx="838200" cy="1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43968</xdr:rowOff>
    </xdr:from>
    <xdr:to>
      <xdr:col>19</xdr:col>
      <xdr:colOff>133350</xdr:colOff>
      <xdr:row>82</xdr:row>
      <xdr:rowOff>56784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02868"/>
          <a:ext cx="889000" cy="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3904</xdr:rowOff>
    </xdr:from>
    <xdr:to>
      <xdr:col>15</xdr:col>
      <xdr:colOff>82550</xdr:colOff>
      <xdr:row>82</xdr:row>
      <xdr:rowOff>43968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62804"/>
          <a:ext cx="889000" cy="4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147706</xdr:rowOff>
    </xdr:from>
    <xdr:to>
      <xdr:col>11</xdr:col>
      <xdr:colOff>31750</xdr:colOff>
      <xdr:row>82</xdr:row>
      <xdr:rowOff>3904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35156"/>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20393</xdr:rowOff>
    </xdr:from>
    <xdr:to>
      <xdr:col>23</xdr:col>
      <xdr:colOff>184150</xdr:colOff>
      <xdr:row>82</xdr:row>
      <xdr:rowOff>121993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163920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5984</xdr:rowOff>
    </xdr:from>
    <xdr:to>
      <xdr:col>19</xdr:col>
      <xdr:colOff>184150</xdr:colOff>
      <xdr:row>82</xdr:row>
      <xdr:rowOff>107584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92361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51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164618</xdr:rowOff>
    </xdr:from>
    <xdr:to>
      <xdr:col>15</xdr:col>
      <xdr:colOff>133350</xdr:colOff>
      <xdr:row>82</xdr:row>
      <xdr:rowOff>94768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5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79545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3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124554</xdr:rowOff>
    </xdr:from>
    <xdr:to>
      <xdr:col>11</xdr:col>
      <xdr:colOff>82550</xdr:colOff>
      <xdr:row>82</xdr:row>
      <xdr:rowOff>54704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39481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96906</xdr:rowOff>
    </xdr:from>
    <xdr:to>
      <xdr:col>7</xdr:col>
      <xdr:colOff>31750</xdr:colOff>
      <xdr:row>82</xdr:row>
      <xdr:rowOff>27056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職員の給与については、国の給与水準や制度、運用に準じながら地域の実態も考慮して定めるよう努めており、ラスパイレス指数は類似団体平均を下回っている。今後もそのように努める。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85</xdr:row>
      <xdr:rowOff>18345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905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85</xdr:row>
      <xdr:rowOff>4939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3905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58561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類似団体平均と比較すると職員数増が見られるが、安易な職員削減による行政サービスの低下を招くことの無いよう、行財政改革も取り入れつつ適正に管理していく。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96531</xdr:rowOff>
    </xdr:from>
    <xdr:to>
      <xdr:col>81</xdr:col>
      <xdr:colOff>44450</xdr:colOff>
      <xdr:row>62</xdr:row>
      <xdr:rowOff>96933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726431"/>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82455</xdr:rowOff>
    </xdr:from>
    <xdr:to>
      <xdr:col>77</xdr:col>
      <xdr:colOff>44450</xdr:colOff>
      <xdr:row>62</xdr:row>
      <xdr:rowOff>96933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123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51689</xdr:rowOff>
    </xdr:from>
    <xdr:to>
      <xdr:col>72</xdr:col>
      <xdr:colOff>203200</xdr:colOff>
      <xdr:row>62</xdr:row>
      <xdr:rowOff>82455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81589"/>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26553</xdr:rowOff>
    </xdr:from>
    <xdr:to>
      <xdr:col>68</xdr:col>
      <xdr:colOff>152400</xdr:colOff>
      <xdr:row>62</xdr:row>
      <xdr:rowOff>51689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6453"/>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45731</xdr:rowOff>
    </xdr:from>
    <xdr:to>
      <xdr:col>81</xdr:col>
      <xdr:colOff>95250</xdr:colOff>
      <xdr:row>62</xdr:row>
      <xdr:rowOff>147331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17808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4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46133</xdr:rowOff>
    </xdr:from>
    <xdr:to>
      <xdr:col>77</xdr:col>
      <xdr:colOff>95250</xdr:colOff>
      <xdr:row>62</xdr:row>
      <xdr:rowOff>147733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132510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6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31655</xdr:rowOff>
    </xdr:from>
    <xdr:to>
      <xdr:col>73</xdr:col>
      <xdr:colOff>44450</xdr:colOff>
      <xdr:row>62</xdr:row>
      <xdr:rowOff>133255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118032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4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889</xdr:rowOff>
    </xdr:from>
    <xdr:to>
      <xdr:col>68</xdr:col>
      <xdr:colOff>203200</xdr:colOff>
      <xdr:row>62</xdr:row>
      <xdr:rowOff>102489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87266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147203</xdr:rowOff>
    </xdr:from>
    <xdr:to>
      <xdr:col>64</xdr:col>
      <xdr:colOff>152400</xdr:colOff>
      <xdr:row>62</xdr:row>
      <xdr:rowOff>77353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62130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9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交付税算入率の高い有利な地方債を借り入れ、事業の見直し等により借入額を抑えた結果、実質公債費比率は減少傾向にあった。しかし、平成２８年度まで減少傾向にあった元利償還金が南和公立病院の機器整備や中学校大規模改造に係る地方債の償還が開始されたことなどにより増加した。昨年と比べると減少しているが、平成３０年度借入の過疎対策事業債の償還が開始されており、比率の変動には充分注意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154094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147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154094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2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121920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113877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5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行財政改革により事業の見直し等を行い、また、事業の優先度を見定め地方債の借入額を抑えつつ、借入を行う際は、交付税算入率の高い有利な地方債を借り入れることにより、将来負担比率については年々減少を続け、平成３０年度には、平成２８年度決算剰余金処分による財政調整基金への積立、簡易水道事業費特別会計における地方債残高の減少等により、将来負担額を充当可能財源等が上回った結果、比率は算定されなくなった。しかし、住民サービスの向上に係る建設事業の実施や学校施設の大規模改造など必要な事業に係る地方債の発行に伴う地方債の現在高増等により令和元年度はされることとなった。令和２年度から令和３年度には新型コロナウイルス感染症蔓延に伴い事業が執行出来ない等により再び比率が算定されなくなった。令和４年度からは徐々にコロナ以前のように少しずつ事業が再開されているが、これを期にさらなる見直し等を行う。</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31024</xdr:rowOff>
    </xdr:from>
    <xdr:to>
      <xdr:col>68</xdr:col>
      <xdr:colOff>203200</xdr:colOff>
      <xdr:row>14</xdr:row>
      <xdr:rowOff>132624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117401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1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
1,561
131.65
2,938,192
2,496,593
438,378
1,642,910
2,663,683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の給与については、国の給与水準や制度、運用に準ずるよう努めているところである。今後もそのように努める。類似団体と比較すると職員数が多くなっている。経常収支比率の人件費については、減少傾向にあるがこれは普通交付税の増額によるところが大きいため今後人件費による財政の圧迫がないよう注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40</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79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111760</xdr:rowOff>
    </xdr:from>
    <xdr:to>
      <xdr:col>11</xdr:col>
      <xdr:colOff>9525</xdr:colOff>
      <xdr:row>40</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69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60960</xdr:rowOff>
    </xdr:from>
    <xdr:to>
      <xdr:col>11</xdr:col>
      <xdr:colOff>60325</xdr:colOff>
      <xdr:row>40</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91440</xdr:rowOff>
    </xdr:from>
    <xdr:to>
      <xdr:col>6</xdr:col>
      <xdr:colOff>171450</xdr:colOff>
      <xdr:row>41</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価の高騰や人件費の増加に伴い学校給食の原材料費や管理委託に大きく影響し増加となった。行政手続きの電子化等によるシステムの使用料等の増加や引き続き物価の高騰が今後も想定されることから費用の適切な管理、見直しを行うなどこれ以上上昇しないよう留意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101854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96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147574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9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62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21844</xdr:rowOff>
    </xdr:from>
    <xdr:to>
      <xdr:col>69</xdr:col>
      <xdr:colOff>92075</xdr:colOff>
      <xdr:row>18</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07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村単独の扶助費はあるものの、比率は類似団体より低い。また、高齢化の影響で比率が増加傾向にある。昨年に比べ経常一般財源が増加したため扶助費の比率は減少しているが扶助費単独としては依然として増加傾向にあり、比率の増加を抑えるため、今後も健康増進事業に力を入れるなど、元気な高齢者を増やす取り組み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平成３０年度には、後期高齢者医療における保険給付費の大幅な増に伴う繰出金が増加した事により経常収支比率が大幅に上昇した。しかし、令和元年度、令和２年度においては、後期高齢者医療における保険給付費に伴う繰出金が減少し経常収支比率も大幅に減少した。令和３年度については、介護保険における人件費や地域支援事業の減に伴い繰出金が減少した。令和４年度においては、療養給付費負担金に伴う繰出金が増加した。今後も、健康増進事業や介護予防事業に力を入れるなど、介護給付費や保険給付費の抑制を図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62992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41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131572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1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56</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80772</xdr:rowOff>
    </xdr:from>
    <xdr:to>
      <xdr:col>74</xdr:col>
      <xdr:colOff>31750</xdr:colOff>
      <xdr:row>57</xdr:row>
      <xdr:rowOff>10922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21099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事務組合負担金が類似団体より多く、経常収支比率は高い数値を推移してる。平成２８年度よりさくら広域環境衛生組合への負担金が発生し、昨年は南和広域医療企業団負担金や奈良県広域消防組合の大幅な減額となったが、吉野広域行政組合負担金消防団員報償が増加したため補助費等としては増額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136144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534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534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の小さな道の駅ひよりのさと（補正予算債分）にかかる地方債の償還が開始された事などにより元利償還金は増加傾向にある。令和４年度においては減少となったが、今後も移住定住施設整備等に伴う地方債の償還が開始されるなど、さらなる増加が見込まれるため充分注意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577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78994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令和３年度と比べ公債費を除く経常収支比率が減少したことは経費削減に関して一定の効果が現れているところがあるが、大きくは普通交付税額の変動（平成２９年度</a:t>
          </a:r>
          <a:r>
            <a:rPr kumimoji="1" lang="en-US" altLang="ja-JP" sz="1100">
              <a:solidFill>
                <a:schemeClr val="dk1"/>
              </a:solidFill>
              <a:effectLst/>
              <a:latin typeface="+mn-lt"/>
              <a:ea typeface="+mn-ea"/>
              <a:cs typeface="+mn-cs"/>
            </a:rPr>
            <a:t>1,164,225</a:t>
          </a:r>
          <a:r>
            <a:rPr kumimoji="1" lang="ja-JP" altLang="ja-JP" sz="1100">
              <a:solidFill>
                <a:schemeClr val="dk1"/>
              </a:solidFill>
              <a:effectLst/>
              <a:latin typeface="+mn-lt"/>
              <a:ea typeface="+mn-ea"/>
              <a:cs typeface="+mn-cs"/>
            </a:rPr>
            <a:t>千円→平成３０年度</a:t>
          </a:r>
          <a:r>
            <a:rPr kumimoji="1" lang="en-US" altLang="ja-JP" sz="1100">
              <a:solidFill>
                <a:schemeClr val="dk1"/>
              </a:solidFill>
              <a:effectLst/>
              <a:latin typeface="+mn-lt"/>
              <a:ea typeface="+mn-ea"/>
              <a:cs typeface="+mn-cs"/>
            </a:rPr>
            <a:t>1,113,607</a:t>
          </a:r>
          <a:r>
            <a:rPr kumimoji="1" lang="ja-JP" altLang="ja-JP" sz="1100">
              <a:solidFill>
                <a:schemeClr val="dk1"/>
              </a:solidFill>
              <a:effectLst/>
              <a:latin typeface="+mn-lt"/>
              <a:ea typeface="+mn-ea"/>
              <a:cs typeface="+mn-cs"/>
            </a:rPr>
            <a:t>千円→令和元年度</a:t>
          </a:r>
          <a:r>
            <a:rPr kumimoji="1" lang="en-US" altLang="ja-JP" sz="1100">
              <a:solidFill>
                <a:schemeClr val="dk1"/>
              </a:solidFill>
              <a:effectLst/>
              <a:latin typeface="+mn-lt"/>
              <a:ea typeface="+mn-ea"/>
              <a:cs typeface="+mn-cs"/>
            </a:rPr>
            <a:t>1,132,609</a:t>
          </a:r>
          <a:r>
            <a:rPr kumimoji="1" lang="ja-JP" altLang="ja-JP" sz="1100">
              <a:solidFill>
                <a:schemeClr val="dk1"/>
              </a:solidFill>
              <a:effectLst/>
              <a:latin typeface="+mn-lt"/>
              <a:ea typeface="+mn-ea"/>
              <a:cs typeface="+mn-cs"/>
            </a:rPr>
            <a:t>千円→令和２年度</a:t>
          </a:r>
          <a:r>
            <a:rPr kumimoji="1" lang="en-US" altLang="ja-JP" sz="1100">
              <a:solidFill>
                <a:schemeClr val="dk1"/>
              </a:solidFill>
              <a:effectLst/>
              <a:latin typeface="+mn-lt"/>
              <a:ea typeface="+mn-ea"/>
              <a:cs typeface="+mn-cs"/>
            </a:rPr>
            <a:t>1,210,046</a:t>
          </a:r>
          <a:r>
            <a:rPr kumimoji="1" lang="ja-JP" altLang="ja-JP" sz="1100">
              <a:solidFill>
                <a:schemeClr val="dk1"/>
              </a:solidFill>
              <a:effectLst/>
              <a:latin typeface="+mn-lt"/>
              <a:ea typeface="+mn-ea"/>
              <a:cs typeface="+mn-cs"/>
            </a:rPr>
            <a:t>千円→令和３年度</a:t>
          </a:r>
          <a:r>
            <a:rPr kumimoji="1" lang="en-US" altLang="ja-JP" sz="1100">
              <a:solidFill>
                <a:schemeClr val="dk1"/>
              </a:solidFill>
              <a:effectLst/>
              <a:latin typeface="+mn-lt"/>
              <a:ea typeface="+mn-ea"/>
              <a:cs typeface="+mn-cs"/>
            </a:rPr>
            <a:t>1,394,843</a:t>
          </a:r>
          <a:r>
            <a:rPr kumimoji="1" lang="ja-JP" altLang="ja-JP" sz="1100">
              <a:solidFill>
                <a:schemeClr val="dk1"/>
              </a:solidFill>
              <a:effectLst/>
              <a:latin typeface="+mn-lt"/>
              <a:ea typeface="+mn-ea"/>
              <a:cs typeface="+mn-cs"/>
            </a:rPr>
            <a:t>千円→令和４年度</a:t>
          </a:r>
          <a:r>
            <a:rPr kumimoji="1" lang="en-US" altLang="ja-JP" sz="1100">
              <a:solidFill>
                <a:schemeClr val="dk1"/>
              </a:solidFill>
              <a:effectLst/>
              <a:latin typeface="+mn-lt"/>
              <a:ea typeface="+mn-ea"/>
              <a:cs typeface="+mn-cs"/>
            </a:rPr>
            <a:t>1,377,185</a:t>
          </a:r>
          <a:r>
            <a:rPr kumimoji="1" lang="ja-JP" altLang="ja-JP" sz="1100">
              <a:solidFill>
                <a:schemeClr val="dk1"/>
              </a:solidFill>
              <a:effectLst/>
              <a:latin typeface="+mn-lt"/>
              <a:ea typeface="+mn-ea"/>
              <a:cs typeface="+mn-cs"/>
            </a:rPr>
            <a:t>千円）により経常収支比率の変動が連動しているのが見て取れる。今後も引き続き普通交付税の増額は見込まれないため、さらなる経常経費の削減を講じる必要がある。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733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78</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7338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79</xdr:row>
      <xdr:rowOff>161289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1153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49530</xdr:rowOff>
    </xdr:from>
    <xdr:to>
      <xdr:col>82</xdr:col>
      <xdr:colOff>158750</xdr:colOff>
      <xdr:row>76</xdr:row>
      <xdr:rowOff>151130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21607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126537</xdr:rowOff>
    </xdr:from>
    <xdr:to>
      <xdr:col>29</xdr:col>
      <xdr:colOff>127000</xdr:colOff>
      <xdr:row>15</xdr:row>
      <xdr:rowOff>138689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745912"/>
          <a:ext cx="647700" cy="12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119424</xdr:rowOff>
    </xdr:from>
    <xdr:to>
      <xdr:col>26</xdr:col>
      <xdr:colOff>50800</xdr:colOff>
      <xdr:row>15</xdr:row>
      <xdr:rowOff>126537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738799"/>
          <a:ext cx="698500" cy="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119424</xdr:rowOff>
    </xdr:from>
    <xdr:to>
      <xdr:col>22</xdr:col>
      <xdr:colOff>114300</xdr:colOff>
      <xdr:row>15</xdr:row>
      <xdr:rowOff>161042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38799"/>
          <a:ext cx="698500" cy="4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161042</xdr:rowOff>
    </xdr:from>
    <xdr:to>
      <xdr:col>18</xdr:col>
      <xdr:colOff>177800</xdr:colOff>
      <xdr:row>16</xdr:row>
      <xdr:rowOff>30765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80417"/>
          <a:ext cx="698500" cy="4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87889</xdr:rowOff>
    </xdr:from>
    <xdr:to>
      <xdr:col>29</xdr:col>
      <xdr:colOff>177800</xdr:colOff>
      <xdr:row>16</xdr:row>
      <xdr:rowOff>18039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0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104416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75737</xdr:rowOff>
    </xdr:from>
    <xdr:to>
      <xdr:col>26</xdr:col>
      <xdr:colOff>101600</xdr:colOff>
      <xdr:row>16</xdr:row>
      <xdr:rowOff>5887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9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16064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63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68624</xdr:rowOff>
    </xdr:from>
    <xdr:to>
      <xdr:col>22</xdr:col>
      <xdr:colOff>165100</xdr:colOff>
      <xdr:row>15</xdr:row>
      <xdr:rowOff>170224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8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110242</xdr:rowOff>
    </xdr:from>
    <xdr:to>
      <xdr:col>19</xdr:col>
      <xdr:colOff>38100</xdr:colOff>
      <xdr:row>16</xdr:row>
      <xdr:rowOff>40392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2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50569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9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151415</xdr:rowOff>
    </xdr:from>
    <xdr:to>
      <xdr:col>15</xdr:col>
      <xdr:colOff>101600</xdr:colOff>
      <xdr:row>16</xdr:row>
      <xdr:rowOff>81565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7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91742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253324</xdr:rowOff>
    </xdr:from>
    <xdr:to>
      <xdr:col>29</xdr:col>
      <xdr:colOff>127000</xdr:colOff>
      <xdr:row>35</xdr:row>
      <xdr:rowOff>333380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863674"/>
          <a:ext cx="647700" cy="8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253324</xdr:rowOff>
    </xdr:from>
    <xdr:to>
      <xdr:col>26</xdr:col>
      <xdr:colOff>50800</xdr:colOff>
      <xdr:row>35</xdr:row>
      <xdr:rowOff>336758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63674"/>
          <a:ext cx="698500" cy="8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336758</xdr:rowOff>
    </xdr:from>
    <xdr:to>
      <xdr:col>22</xdr:col>
      <xdr:colOff>114300</xdr:colOff>
      <xdr:row>36</xdr:row>
      <xdr:rowOff>31759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47108"/>
          <a:ext cx="698500" cy="3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31759</xdr:rowOff>
    </xdr:from>
    <xdr:to>
      <xdr:col>18</xdr:col>
      <xdr:colOff>177800</xdr:colOff>
      <xdr:row>36</xdr:row>
      <xdr:rowOff>75108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85009"/>
          <a:ext cx="698500" cy="4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282580</xdr:rowOff>
    </xdr:from>
    <xdr:to>
      <xdr:col>29</xdr:col>
      <xdr:colOff>177800</xdr:colOff>
      <xdr:row>36</xdr:row>
      <xdr:rowOff>41280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9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127657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3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202524</xdr:rowOff>
    </xdr:from>
    <xdr:to>
      <xdr:col>26</xdr:col>
      <xdr:colOff>101600</xdr:colOff>
      <xdr:row>35</xdr:row>
      <xdr:rowOff>304124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1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314301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58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285958</xdr:rowOff>
    </xdr:from>
    <xdr:to>
      <xdr:col>22</xdr:col>
      <xdr:colOff>165100</xdr:colOff>
      <xdr:row>36</xdr:row>
      <xdr:rowOff>44658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9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54835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6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323859</xdr:rowOff>
    </xdr:from>
    <xdr:to>
      <xdr:col>19</xdr:col>
      <xdr:colOff>38100</xdr:colOff>
      <xdr:row>36</xdr:row>
      <xdr:rowOff>82559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3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92736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24308</xdr:rowOff>
    </xdr:from>
    <xdr:to>
      <xdr:col>15</xdr:col>
      <xdr:colOff>101600</xdr:colOff>
      <xdr:row>36</xdr:row>
      <xdr:rowOff>125908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7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136085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4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
1,561
131.65
2,938,192
2,496,593
438,378
1,642,910
2,663,683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36803</xdr:rowOff>
    </xdr:from>
    <xdr:to>
      <xdr:col>24</xdr:col>
      <xdr:colOff>63500</xdr:colOff>
      <xdr:row>35</xdr:row>
      <xdr:rowOff>76122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37553"/>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36803</xdr:rowOff>
    </xdr:from>
    <xdr:to>
      <xdr:col>19</xdr:col>
      <xdr:colOff>177800</xdr:colOff>
      <xdr:row>35</xdr:row>
      <xdr:rowOff>58257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37553"/>
          <a:ext cx="889000" cy="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58257</xdr:rowOff>
    </xdr:from>
    <xdr:to>
      <xdr:col>15</xdr:col>
      <xdr:colOff>50800</xdr:colOff>
      <xdr:row>36</xdr:row>
      <xdr:rowOff>1022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59007"/>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1022</xdr:rowOff>
    </xdr:from>
    <xdr:to>
      <xdr:col>10</xdr:col>
      <xdr:colOff>114300</xdr:colOff>
      <xdr:row>36</xdr:row>
      <xdr:rowOff>20095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73222"/>
          <a:ext cx="8890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25322</xdr:rowOff>
    </xdr:from>
    <xdr:to>
      <xdr:col>24</xdr:col>
      <xdr:colOff>114300</xdr:colOff>
      <xdr:row>35</xdr:row>
      <xdr:rowOff>126922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48199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7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157453</xdr:rowOff>
    </xdr:from>
    <xdr:to>
      <xdr:col>20</xdr:col>
      <xdr:colOff>38100</xdr:colOff>
      <xdr:row>35</xdr:row>
      <xdr:rowOff>87603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104130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6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7457</xdr:rowOff>
    </xdr:from>
    <xdr:to>
      <xdr:col>15</xdr:col>
      <xdr:colOff>101600</xdr:colOff>
      <xdr:row>35</xdr:row>
      <xdr:rowOff>109057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125584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8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121672</xdr:rowOff>
    </xdr:from>
    <xdr:to>
      <xdr:col>10</xdr:col>
      <xdr:colOff>165100</xdr:colOff>
      <xdr:row>36</xdr:row>
      <xdr:rowOff>51822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68349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140745</xdr:rowOff>
    </xdr:from>
    <xdr:to>
      <xdr:col>6</xdr:col>
      <xdr:colOff>38100</xdr:colOff>
      <xdr:row>36</xdr:row>
      <xdr:rowOff>70895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87422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131817</xdr:rowOff>
    </xdr:from>
    <xdr:to>
      <xdr:col>24</xdr:col>
      <xdr:colOff>63500</xdr:colOff>
      <xdr:row>56</xdr:row>
      <xdr:rowOff>169215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3017"/>
          <a:ext cx="8382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169215</xdr:rowOff>
    </xdr:from>
    <xdr:to>
      <xdr:col>19</xdr:col>
      <xdr:colOff>177800</xdr:colOff>
      <xdr:row>57</xdr:row>
      <xdr:rowOff>8623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041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134516</xdr:rowOff>
    </xdr:from>
    <xdr:to>
      <xdr:col>15</xdr:col>
      <xdr:colOff>50800</xdr:colOff>
      <xdr:row>57</xdr:row>
      <xdr:rowOff>8623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3571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134516</xdr:rowOff>
    </xdr:from>
    <xdr:to>
      <xdr:col>10</xdr:col>
      <xdr:colOff>114300</xdr:colOff>
      <xdr:row>56</xdr:row>
      <xdr:rowOff>153619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5716"/>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81017</xdr:rowOff>
    </xdr:from>
    <xdr:to>
      <xdr:col>24</xdr:col>
      <xdr:colOff>114300</xdr:colOff>
      <xdr:row>57</xdr:row>
      <xdr:rowOff>11167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103894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118415</xdr:rowOff>
    </xdr:from>
    <xdr:to>
      <xdr:col>20</xdr:col>
      <xdr:colOff>38100</xdr:colOff>
      <xdr:row>57</xdr:row>
      <xdr:rowOff>48565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65092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9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129273</xdr:rowOff>
    </xdr:from>
    <xdr:to>
      <xdr:col>15</xdr:col>
      <xdr:colOff>101600</xdr:colOff>
      <xdr:row>57</xdr:row>
      <xdr:rowOff>59423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75950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83716</xdr:rowOff>
    </xdr:from>
    <xdr:to>
      <xdr:col>10</xdr:col>
      <xdr:colOff>165100</xdr:colOff>
      <xdr:row>57</xdr:row>
      <xdr:rowOff>13866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30393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6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102819</xdr:rowOff>
    </xdr:from>
    <xdr:to>
      <xdr:col>6</xdr:col>
      <xdr:colOff>38100</xdr:colOff>
      <xdr:row>57</xdr:row>
      <xdr:rowOff>32969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49496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7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91363</xdr:rowOff>
    </xdr:from>
    <xdr:to>
      <xdr:col>24</xdr:col>
      <xdr:colOff>63500</xdr:colOff>
      <xdr:row>78</xdr:row>
      <xdr:rowOff>95910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64463"/>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91363</xdr:rowOff>
    </xdr:from>
    <xdr:to>
      <xdr:col>19</xdr:col>
      <xdr:colOff>177800</xdr:colOff>
      <xdr:row>78</xdr:row>
      <xdr:rowOff>95910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64463"/>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91363</xdr:rowOff>
    </xdr:from>
    <xdr:to>
      <xdr:col>15</xdr:col>
      <xdr:colOff>50800</xdr:colOff>
      <xdr:row>78</xdr:row>
      <xdr:rowOff>130696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64463"/>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130696</xdr:rowOff>
    </xdr:from>
    <xdr:to>
      <xdr:col>10</xdr:col>
      <xdr:colOff>114300</xdr:colOff>
      <xdr:row>78</xdr:row>
      <xdr:rowOff>135065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03796"/>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40563</xdr:rowOff>
    </xdr:from>
    <xdr:to>
      <xdr:col>24</xdr:col>
      <xdr:colOff>114300</xdr:colOff>
      <xdr:row>78</xdr:row>
      <xdr:rowOff>142163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126940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45110</xdr:rowOff>
    </xdr:from>
    <xdr:to>
      <xdr:col>20</xdr:col>
      <xdr:colOff>38100</xdr:colOff>
      <xdr:row>78</xdr:row>
      <xdr:rowOff>146710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137837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40563</xdr:rowOff>
    </xdr:from>
    <xdr:to>
      <xdr:col>15</xdr:col>
      <xdr:colOff>101600</xdr:colOff>
      <xdr:row>78</xdr:row>
      <xdr:rowOff>142163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133290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79896</xdr:rowOff>
    </xdr:from>
    <xdr:to>
      <xdr:col>10</xdr:col>
      <xdr:colOff>165100</xdr:colOff>
      <xdr:row>79</xdr:row>
      <xdr:rowOff>10046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84265</xdr:rowOff>
    </xdr:from>
    <xdr:to>
      <xdr:col>6</xdr:col>
      <xdr:colOff>38100</xdr:colOff>
      <xdr:row>79</xdr:row>
      <xdr:rowOff>14415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40695</xdr:rowOff>
    </xdr:from>
    <xdr:to>
      <xdr:col>24</xdr:col>
      <xdr:colOff>63500</xdr:colOff>
      <xdr:row>95</xdr:row>
      <xdr:rowOff>99716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28445"/>
          <a:ext cx="838200" cy="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40695</xdr:rowOff>
    </xdr:from>
    <xdr:to>
      <xdr:col>19</xdr:col>
      <xdr:colOff>177800</xdr:colOff>
      <xdr:row>96</xdr:row>
      <xdr:rowOff>146906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28445"/>
          <a:ext cx="889000" cy="27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146906</xdr:rowOff>
    </xdr:from>
    <xdr:to>
      <xdr:col>15</xdr:col>
      <xdr:colOff>50800</xdr:colOff>
      <xdr:row>97</xdr:row>
      <xdr:rowOff>69476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06106"/>
          <a:ext cx="889000" cy="9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69476</xdr:rowOff>
    </xdr:from>
    <xdr:to>
      <xdr:col>10</xdr:col>
      <xdr:colOff>114300</xdr:colOff>
      <xdr:row>97</xdr:row>
      <xdr:rowOff>149509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00126"/>
          <a:ext cx="889000" cy="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48916</xdr:rowOff>
    </xdr:from>
    <xdr:to>
      <xdr:col>24</xdr:col>
      <xdr:colOff>114300</xdr:colOff>
      <xdr:row>95</xdr:row>
      <xdr:rowOff>150516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71793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161345</xdr:rowOff>
    </xdr:from>
    <xdr:to>
      <xdr:col>20</xdr:col>
      <xdr:colOff>38100</xdr:colOff>
      <xdr:row>95</xdr:row>
      <xdr:rowOff>91495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108022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0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96106</xdr:rowOff>
    </xdr:from>
    <xdr:to>
      <xdr:col>15</xdr:col>
      <xdr:colOff>101600</xdr:colOff>
      <xdr:row>97</xdr:row>
      <xdr:rowOff>26256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42783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18676</xdr:rowOff>
    </xdr:from>
    <xdr:to>
      <xdr:col>10</xdr:col>
      <xdr:colOff>165100</xdr:colOff>
      <xdr:row>97</xdr:row>
      <xdr:rowOff>120276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111403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98709</xdr:rowOff>
    </xdr:from>
    <xdr:to>
      <xdr:col>6</xdr:col>
      <xdr:colOff>38100</xdr:colOff>
      <xdr:row>98</xdr:row>
      <xdr:rowOff>28859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19986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2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123117</xdr:rowOff>
    </xdr:from>
    <xdr:to>
      <xdr:col>55</xdr:col>
      <xdr:colOff>0</xdr:colOff>
      <xdr:row>38</xdr:row>
      <xdr:rowOff>61584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66767"/>
          <a:ext cx="838200" cy="10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64418</xdr:rowOff>
    </xdr:from>
    <xdr:to>
      <xdr:col>50</xdr:col>
      <xdr:colOff>114300</xdr:colOff>
      <xdr:row>38</xdr:row>
      <xdr:rowOff>61584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08068"/>
          <a:ext cx="889000" cy="16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64418</xdr:rowOff>
    </xdr:from>
    <xdr:to>
      <xdr:col>45</xdr:col>
      <xdr:colOff>177800</xdr:colOff>
      <xdr:row>38</xdr:row>
      <xdr:rowOff>51837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08068"/>
          <a:ext cx="889000" cy="1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51837</xdr:rowOff>
    </xdr:from>
    <xdr:to>
      <xdr:col>41</xdr:col>
      <xdr:colOff>50800</xdr:colOff>
      <xdr:row>38</xdr:row>
      <xdr:rowOff>69014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66937"/>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72317</xdr:rowOff>
    </xdr:from>
    <xdr:to>
      <xdr:col>55</xdr:col>
      <xdr:colOff>50800</xdr:colOff>
      <xdr:row>38</xdr:row>
      <xdr:rowOff>2467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95194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10784</xdr:rowOff>
    </xdr:from>
    <xdr:to>
      <xdr:col>50</xdr:col>
      <xdr:colOff>165100</xdr:colOff>
      <xdr:row>38</xdr:row>
      <xdr:rowOff>112384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128911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0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13618</xdr:rowOff>
    </xdr:from>
    <xdr:to>
      <xdr:col>46</xdr:col>
      <xdr:colOff>38100</xdr:colOff>
      <xdr:row>37</xdr:row>
      <xdr:rowOff>115218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131745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3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1037</xdr:rowOff>
    </xdr:from>
    <xdr:to>
      <xdr:col>41</xdr:col>
      <xdr:colOff>101600</xdr:colOff>
      <xdr:row>38</xdr:row>
      <xdr:rowOff>102637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119164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9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18214</xdr:rowOff>
    </xdr:from>
    <xdr:to>
      <xdr:col>36</xdr:col>
      <xdr:colOff>165100</xdr:colOff>
      <xdr:row>38</xdr:row>
      <xdr:rowOff>119814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136341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0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10079</xdr:rowOff>
    </xdr:from>
    <xdr:to>
      <xdr:col>55</xdr:col>
      <xdr:colOff>0</xdr:colOff>
      <xdr:row>58</xdr:row>
      <xdr:rowOff>46921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54179"/>
          <a:ext cx="8382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9707</xdr:rowOff>
    </xdr:from>
    <xdr:to>
      <xdr:col>50</xdr:col>
      <xdr:colOff>114300</xdr:colOff>
      <xdr:row>58</xdr:row>
      <xdr:rowOff>10079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53807"/>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5948</xdr:rowOff>
    </xdr:from>
    <xdr:to>
      <xdr:col>45</xdr:col>
      <xdr:colOff>177800</xdr:colOff>
      <xdr:row>58</xdr:row>
      <xdr:rowOff>9707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78598"/>
          <a:ext cx="889000" cy="1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5948</xdr:rowOff>
    </xdr:from>
    <xdr:to>
      <xdr:col>41</xdr:col>
      <xdr:colOff>50800</xdr:colOff>
      <xdr:row>58</xdr:row>
      <xdr:rowOff>1924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78598"/>
          <a:ext cx="889000" cy="1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167571</xdr:rowOff>
    </xdr:from>
    <xdr:to>
      <xdr:col>55</xdr:col>
      <xdr:colOff>50800</xdr:colOff>
      <xdr:row>58</xdr:row>
      <xdr:rowOff>97721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145998</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130729</xdr:rowOff>
    </xdr:from>
    <xdr:to>
      <xdr:col>50</xdr:col>
      <xdr:colOff>165100</xdr:colOff>
      <xdr:row>58</xdr:row>
      <xdr:rowOff>60879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52006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99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130357</xdr:rowOff>
    </xdr:from>
    <xdr:to>
      <xdr:col>46</xdr:col>
      <xdr:colOff>38100</xdr:colOff>
      <xdr:row>58</xdr:row>
      <xdr:rowOff>60507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0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51634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99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126598</xdr:rowOff>
    </xdr:from>
    <xdr:to>
      <xdr:col>41</xdr:col>
      <xdr:colOff>101600</xdr:colOff>
      <xdr:row>57</xdr:row>
      <xdr:rowOff>56748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73275</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0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122574</xdr:rowOff>
    </xdr:from>
    <xdr:to>
      <xdr:col>36</xdr:col>
      <xdr:colOff>165100</xdr:colOff>
      <xdr:row>58</xdr:row>
      <xdr:rowOff>52724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69251</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6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39396</xdr:rowOff>
    </xdr:from>
    <xdr:to>
      <xdr:col>55</xdr:col>
      <xdr:colOff>0</xdr:colOff>
      <xdr:row>79</xdr:row>
      <xdr:rowOff>40576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3946"/>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27651</xdr:rowOff>
    </xdr:from>
    <xdr:to>
      <xdr:col>50</xdr:col>
      <xdr:colOff>114300</xdr:colOff>
      <xdr:row>79</xdr:row>
      <xdr:rowOff>39396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72201"/>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27651</xdr:rowOff>
    </xdr:from>
    <xdr:to>
      <xdr:col>45</xdr:col>
      <xdr:colOff>177800</xdr:colOff>
      <xdr:row>79</xdr:row>
      <xdr:rowOff>40850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72201"/>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147171</xdr:rowOff>
    </xdr:from>
    <xdr:to>
      <xdr:col>41</xdr:col>
      <xdr:colOff>50800</xdr:colOff>
      <xdr:row>79</xdr:row>
      <xdr:rowOff>40850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20271"/>
          <a:ext cx="8890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161226</xdr:rowOff>
    </xdr:from>
    <xdr:to>
      <xdr:col>55</xdr:col>
      <xdr:colOff>50800</xdr:colOff>
      <xdr:row>79</xdr:row>
      <xdr:rowOff>91376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76153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160046</xdr:rowOff>
    </xdr:from>
    <xdr:to>
      <xdr:col>50</xdr:col>
      <xdr:colOff>165100</xdr:colOff>
      <xdr:row>79</xdr:row>
      <xdr:rowOff>90196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81323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148301</xdr:rowOff>
    </xdr:from>
    <xdr:to>
      <xdr:col>46</xdr:col>
      <xdr:colOff>38100</xdr:colOff>
      <xdr:row>79</xdr:row>
      <xdr:rowOff>78451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69578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161500</xdr:rowOff>
    </xdr:from>
    <xdr:to>
      <xdr:col>41</xdr:col>
      <xdr:colOff>101600</xdr:colOff>
      <xdr:row>79</xdr:row>
      <xdr:rowOff>91650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82777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96371</xdr:rowOff>
    </xdr:from>
    <xdr:to>
      <xdr:col>36</xdr:col>
      <xdr:colOff>165100</xdr:colOff>
      <xdr:row>79</xdr:row>
      <xdr:rowOff>26521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43048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2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135018</xdr:rowOff>
    </xdr:from>
    <xdr:to>
      <xdr:col>55</xdr:col>
      <xdr:colOff>0</xdr:colOff>
      <xdr:row>95</xdr:row>
      <xdr:rowOff>134069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51318"/>
          <a:ext cx="838200" cy="17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135018</xdr:rowOff>
    </xdr:from>
    <xdr:to>
      <xdr:col>50</xdr:col>
      <xdr:colOff>114300</xdr:colOff>
      <xdr:row>95</xdr:row>
      <xdr:rowOff>50786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51318"/>
          <a:ext cx="889000" cy="8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71775</xdr:rowOff>
    </xdr:from>
    <xdr:to>
      <xdr:col>45</xdr:col>
      <xdr:colOff>177800</xdr:colOff>
      <xdr:row>95</xdr:row>
      <xdr:rowOff>50786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673725"/>
          <a:ext cx="889000" cy="66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71775</xdr:rowOff>
    </xdr:from>
    <xdr:to>
      <xdr:col>41</xdr:col>
      <xdr:colOff>50800</xdr:colOff>
      <xdr:row>96</xdr:row>
      <xdr:rowOff>40019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5673725"/>
          <a:ext cx="889000" cy="82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132021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83269</xdr:rowOff>
    </xdr:from>
    <xdr:to>
      <xdr:col>55</xdr:col>
      <xdr:colOff>50800</xdr:colOff>
      <xdr:row>96</xdr:row>
      <xdr:rowOff>13419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106146</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2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84218</xdr:rowOff>
    </xdr:from>
    <xdr:to>
      <xdr:col>50</xdr:col>
      <xdr:colOff>165100</xdr:colOff>
      <xdr:row>95</xdr:row>
      <xdr:rowOff>14368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2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30895</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9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171436</xdr:rowOff>
    </xdr:from>
    <xdr:to>
      <xdr:col>46</xdr:col>
      <xdr:colOff>38100</xdr:colOff>
      <xdr:row>95</xdr:row>
      <xdr:rowOff>101586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118113</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06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20975</xdr:rowOff>
    </xdr:from>
    <xdr:to>
      <xdr:col>41</xdr:col>
      <xdr:colOff>101600</xdr:colOff>
      <xdr:row>91</xdr:row>
      <xdr:rowOff>122575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139102</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39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160669</xdr:rowOff>
    </xdr:from>
    <xdr:to>
      <xdr:col>36</xdr:col>
      <xdr:colOff>165100</xdr:colOff>
      <xdr:row>96</xdr:row>
      <xdr:rowOff>90819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81946</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5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21045</xdr:rowOff>
    </xdr:from>
    <xdr:to>
      <xdr:col>85</xdr:col>
      <xdr:colOff>127000</xdr:colOff>
      <xdr:row>39</xdr:row>
      <xdr:rowOff>43421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07595"/>
          <a:ext cx="8382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36198</xdr:rowOff>
    </xdr:from>
    <xdr:to>
      <xdr:col>81</xdr:col>
      <xdr:colOff>50800</xdr:colOff>
      <xdr:row>39</xdr:row>
      <xdr:rowOff>43421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274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36198</xdr:rowOff>
    </xdr:from>
    <xdr:to>
      <xdr:col>76</xdr:col>
      <xdr:colOff>114300</xdr:colOff>
      <xdr:row>39</xdr:row>
      <xdr:rowOff>39409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2748"/>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78957</xdr:rowOff>
    </xdr:from>
    <xdr:to>
      <xdr:col>71</xdr:col>
      <xdr:colOff>177800</xdr:colOff>
      <xdr:row>39</xdr:row>
      <xdr:rowOff>39409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94057"/>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141695</xdr:rowOff>
    </xdr:from>
    <xdr:to>
      <xdr:col>85</xdr:col>
      <xdr:colOff>177800</xdr:colOff>
      <xdr:row>39</xdr:row>
      <xdr:rowOff>71845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56622</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7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164071</xdr:rowOff>
    </xdr:from>
    <xdr:to>
      <xdr:col>81</xdr:col>
      <xdr:colOff>101600</xdr:colOff>
      <xdr:row>39</xdr:row>
      <xdr:rowOff>94221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85348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7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156848</xdr:rowOff>
    </xdr:from>
    <xdr:to>
      <xdr:col>76</xdr:col>
      <xdr:colOff>165100</xdr:colOff>
      <xdr:row>39</xdr:row>
      <xdr:rowOff>86998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78125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160059</xdr:rowOff>
    </xdr:from>
    <xdr:to>
      <xdr:col>72</xdr:col>
      <xdr:colOff>38100</xdr:colOff>
      <xdr:row>39</xdr:row>
      <xdr:rowOff>90209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81336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28157</xdr:rowOff>
    </xdr:from>
    <xdr:to>
      <xdr:col>67</xdr:col>
      <xdr:colOff>101600</xdr:colOff>
      <xdr:row>38</xdr:row>
      <xdr:rowOff>129757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146284</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3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105584</xdr:rowOff>
    </xdr:from>
    <xdr:to>
      <xdr:col>85</xdr:col>
      <xdr:colOff>127000</xdr:colOff>
      <xdr:row>76</xdr:row>
      <xdr:rowOff>129209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35784"/>
          <a:ext cx="838200" cy="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105584</xdr:rowOff>
    </xdr:from>
    <xdr:to>
      <xdr:col>81</xdr:col>
      <xdr:colOff>50800</xdr:colOff>
      <xdr:row>77</xdr:row>
      <xdr:rowOff>3477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35784"/>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3477</xdr:rowOff>
    </xdr:from>
    <xdr:to>
      <xdr:col>76</xdr:col>
      <xdr:colOff>114300</xdr:colOff>
      <xdr:row>77</xdr:row>
      <xdr:rowOff>30091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05127"/>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30091</xdr:rowOff>
    </xdr:from>
    <xdr:to>
      <xdr:col>71</xdr:col>
      <xdr:colOff>177800</xdr:colOff>
      <xdr:row>77</xdr:row>
      <xdr:rowOff>66653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31741"/>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78409</xdr:rowOff>
    </xdr:from>
    <xdr:to>
      <xdr:col>85</xdr:col>
      <xdr:colOff>177800</xdr:colOff>
      <xdr:row>77</xdr:row>
      <xdr:rowOff>8559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101286</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6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54784</xdr:rowOff>
    </xdr:from>
    <xdr:to>
      <xdr:col>81</xdr:col>
      <xdr:colOff>101600</xdr:colOff>
      <xdr:row>76</xdr:row>
      <xdr:rowOff>156384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86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124127</xdr:rowOff>
    </xdr:from>
    <xdr:to>
      <xdr:col>76</xdr:col>
      <xdr:colOff>165100</xdr:colOff>
      <xdr:row>77</xdr:row>
      <xdr:rowOff>54277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70804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92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150741</xdr:rowOff>
    </xdr:from>
    <xdr:to>
      <xdr:col>72</xdr:col>
      <xdr:colOff>38100</xdr:colOff>
      <xdr:row>77</xdr:row>
      <xdr:rowOff>80891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97418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95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15853</xdr:rowOff>
    </xdr:from>
    <xdr:to>
      <xdr:col>67</xdr:col>
      <xdr:colOff>101600</xdr:colOff>
      <xdr:row>77</xdr:row>
      <xdr:rowOff>117453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133980</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99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78392</xdr:rowOff>
    </xdr:from>
    <xdr:to>
      <xdr:col>85</xdr:col>
      <xdr:colOff>127000</xdr:colOff>
      <xdr:row>98</xdr:row>
      <xdr:rowOff>109953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80492"/>
          <a:ext cx="838200" cy="3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78392</xdr:rowOff>
    </xdr:from>
    <xdr:to>
      <xdr:col>81</xdr:col>
      <xdr:colOff>50800</xdr:colOff>
      <xdr:row>98</xdr:row>
      <xdr:rowOff>86562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80492"/>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78605</xdr:rowOff>
    </xdr:from>
    <xdr:to>
      <xdr:col>76</xdr:col>
      <xdr:colOff>114300</xdr:colOff>
      <xdr:row>98</xdr:row>
      <xdr:rowOff>86562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80705"/>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78605</xdr:rowOff>
    </xdr:from>
    <xdr:to>
      <xdr:col>71</xdr:col>
      <xdr:colOff>177800</xdr:colOff>
      <xdr:row>98</xdr:row>
      <xdr:rowOff>110440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80705"/>
          <a:ext cx="8890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59153</xdr:rowOff>
    </xdr:from>
    <xdr:to>
      <xdr:col>85</xdr:col>
      <xdr:colOff>177800</xdr:colOff>
      <xdr:row>98</xdr:row>
      <xdr:rowOff>160753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145530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27592</xdr:rowOff>
    </xdr:from>
    <xdr:to>
      <xdr:col>81</xdr:col>
      <xdr:colOff>101600</xdr:colOff>
      <xdr:row>98</xdr:row>
      <xdr:rowOff>129192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120319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35762</xdr:rowOff>
    </xdr:from>
    <xdr:to>
      <xdr:col>76</xdr:col>
      <xdr:colOff>165100</xdr:colOff>
      <xdr:row>98</xdr:row>
      <xdr:rowOff>137362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128489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27805</xdr:rowOff>
    </xdr:from>
    <xdr:to>
      <xdr:col>72</xdr:col>
      <xdr:colOff>38100</xdr:colOff>
      <xdr:row>98</xdr:row>
      <xdr:rowOff>129405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120532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59640</xdr:rowOff>
    </xdr:from>
    <xdr:to>
      <xdr:col>67</xdr:col>
      <xdr:colOff>101600</xdr:colOff>
      <xdr:row>98</xdr:row>
      <xdr:rowOff>161240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152367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82572</xdr:rowOff>
    </xdr:from>
    <xdr:to>
      <xdr:col>116</xdr:col>
      <xdr:colOff>63500</xdr:colOff>
      <xdr:row>74</xdr:row>
      <xdr:rowOff>142887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69872"/>
          <a:ext cx="838200" cy="6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139549</xdr:rowOff>
    </xdr:from>
    <xdr:to>
      <xdr:col>111</xdr:col>
      <xdr:colOff>177800</xdr:colOff>
      <xdr:row>74</xdr:row>
      <xdr:rowOff>142887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2684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139549</xdr:rowOff>
    </xdr:from>
    <xdr:to>
      <xdr:col>107</xdr:col>
      <xdr:colOff>50800</xdr:colOff>
      <xdr:row>75</xdr:row>
      <xdr:rowOff>7281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26849"/>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7281</xdr:rowOff>
    </xdr:from>
    <xdr:to>
      <xdr:col>102</xdr:col>
      <xdr:colOff>114300</xdr:colOff>
      <xdr:row>75</xdr:row>
      <xdr:rowOff>25542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66031"/>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31772</xdr:rowOff>
    </xdr:from>
    <xdr:to>
      <xdr:col>116</xdr:col>
      <xdr:colOff>114300</xdr:colOff>
      <xdr:row>74</xdr:row>
      <xdr:rowOff>133372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54649</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7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92087</xdr:rowOff>
    </xdr:from>
    <xdr:to>
      <xdr:col>112</xdr:col>
      <xdr:colOff>38100</xdr:colOff>
      <xdr:row>75</xdr:row>
      <xdr:rowOff>22237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38764</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5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88749</xdr:rowOff>
    </xdr:from>
    <xdr:to>
      <xdr:col>107</xdr:col>
      <xdr:colOff>101600</xdr:colOff>
      <xdr:row>75</xdr:row>
      <xdr:rowOff>18899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35426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55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127931</xdr:rowOff>
    </xdr:from>
    <xdr:to>
      <xdr:col>102</xdr:col>
      <xdr:colOff>165100</xdr:colOff>
      <xdr:row>75</xdr:row>
      <xdr:rowOff>58081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74608</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5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146192</xdr:rowOff>
    </xdr:from>
    <xdr:to>
      <xdr:col>98</xdr:col>
      <xdr:colOff>38100</xdr:colOff>
      <xdr:row>75</xdr:row>
      <xdr:rowOff>76342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92869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１人当たりのコストは人口の減少が大きい原因となることから増加傾向になりやすいのが現状である。個別の項目について分析すると、人件費について、類似団体と比べ高くなっているが、定員については行財政改革により適正に管理し、職員の給与については、国の給与水準や制度、運用に準じながら地域の実態も考慮して定めるよう努めているところである。</a:t>
          </a:r>
          <a:r>
            <a:rPr kumimoji="1" lang="ja-JP" altLang="ja-JP" sz="1100" b="0" i="0" baseline="0">
              <a:solidFill>
                <a:schemeClr val="dk1"/>
              </a:solidFill>
              <a:effectLst/>
              <a:latin typeface="+mn-lt"/>
              <a:ea typeface="+mn-ea"/>
              <a:cs typeface="+mn-cs"/>
            </a:rPr>
            <a:t>臨時職員が制度改正に伴って性質が変わったため依然として増加傾向が続いている。物件費については、物価の高騰や委託事業の人件費分が増えているため増顔なった。扶助費について、住民の高齢化に伴い介護施設等サービスの利用が増加傾向にある。扶助費については、令和３年度に行われた子育て世帯等臨時特別支援給付金や住民税非課税世帯等に対する臨時特別給付金がなくなったことから減少となった。補助費等について、住民１人当たり平成３０年度</a:t>
          </a:r>
          <a:r>
            <a:rPr kumimoji="1" lang="en-US" altLang="ja-JP" sz="1100" b="0" i="0" baseline="0">
              <a:solidFill>
                <a:schemeClr val="dk1"/>
              </a:solidFill>
              <a:effectLst/>
              <a:latin typeface="+mn-lt"/>
              <a:ea typeface="+mn-ea"/>
              <a:cs typeface="+mn-cs"/>
            </a:rPr>
            <a:t>184,935</a:t>
          </a:r>
          <a:r>
            <a:rPr kumimoji="1" lang="ja-JP" altLang="ja-JP" sz="1100" b="0" i="0" baseline="0">
              <a:solidFill>
                <a:schemeClr val="dk1"/>
              </a:solidFill>
              <a:effectLst/>
              <a:latin typeface="+mn-lt"/>
              <a:ea typeface="+mn-ea"/>
              <a:cs typeface="+mn-cs"/>
            </a:rPr>
            <a:t>円→令和元年度</a:t>
          </a:r>
          <a:r>
            <a:rPr kumimoji="1" lang="en-US" altLang="ja-JP" sz="1100" b="0" i="0" baseline="0">
              <a:solidFill>
                <a:schemeClr val="dk1"/>
              </a:solidFill>
              <a:effectLst/>
              <a:latin typeface="+mn-lt"/>
              <a:ea typeface="+mn-ea"/>
              <a:cs typeface="+mn-cs"/>
            </a:rPr>
            <a:t>200,714</a:t>
          </a:r>
          <a:r>
            <a:rPr kumimoji="1" lang="ja-JP" altLang="ja-JP" sz="1100" b="0" i="0" baseline="0">
              <a:solidFill>
                <a:schemeClr val="dk1"/>
              </a:solidFill>
              <a:effectLst/>
              <a:latin typeface="+mn-lt"/>
              <a:ea typeface="+mn-ea"/>
              <a:cs typeface="+mn-cs"/>
            </a:rPr>
            <a:t>円→令和２年度</a:t>
          </a:r>
          <a:r>
            <a:rPr kumimoji="1" lang="en-US" altLang="ja-JP" sz="1100" b="0" i="0" baseline="0">
              <a:solidFill>
                <a:schemeClr val="dk1"/>
              </a:solidFill>
              <a:effectLst/>
              <a:latin typeface="+mn-lt"/>
              <a:ea typeface="+mn-ea"/>
              <a:cs typeface="+mn-cs"/>
            </a:rPr>
            <a:t>346,657</a:t>
          </a:r>
          <a:r>
            <a:rPr kumimoji="1" lang="ja-JP" altLang="ja-JP" sz="1100" b="0" i="0" baseline="0">
              <a:solidFill>
                <a:schemeClr val="dk1"/>
              </a:solidFill>
              <a:effectLst/>
              <a:latin typeface="+mn-lt"/>
              <a:ea typeface="+mn-ea"/>
              <a:cs typeface="+mn-cs"/>
            </a:rPr>
            <a:t>円→令和３年度</a:t>
          </a:r>
          <a:r>
            <a:rPr kumimoji="1" lang="en-US" altLang="ja-JP" sz="1100" b="0" i="0" baseline="0">
              <a:solidFill>
                <a:schemeClr val="dk1"/>
              </a:solidFill>
              <a:effectLst/>
              <a:latin typeface="+mn-lt"/>
              <a:ea typeface="+mn-ea"/>
              <a:cs typeface="+mn-cs"/>
            </a:rPr>
            <a:t>191,760</a:t>
          </a:r>
          <a:r>
            <a:rPr kumimoji="1" lang="ja-JP" altLang="ja-JP" sz="1100" b="0" i="0" baseline="0">
              <a:solidFill>
                <a:schemeClr val="dk1"/>
              </a:solidFill>
              <a:effectLst/>
              <a:latin typeface="+mn-lt"/>
              <a:ea typeface="+mn-ea"/>
              <a:cs typeface="+mn-cs"/>
            </a:rPr>
            <a:t>円→令和４年度</a:t>
          </a:r>
          <a:r>
            <a:rPr kumimoji="1" lang="en-US" altLang="ja-JP" sz="1100" b="0" i="0" baseline="0">
              <a:solidFill>
                <a:schemeClr val="dk1"/>
              </a:solidFill>
              <a:effectLst/>
              <a:latin typeface="+mn-lt"/>
              <a:ea typeface="+mn-ea"/>
              <a:cs typeface="+mn-cs"/>
            </a:rPr>
            <a:t>292,734</a:t>
          </a:r>
          <a:r>
            <a:rPr kumimoji="1" lang="ja-JP" altLang="ja-JP" sz="1100" b="0" i="0" baseline="0">
              <a:solidFill>
                <a:schemeClr val="dk1"/>
              </a:solidFill>
              <a:effectLst/>
              <a:latin typeface="+mn-lt"/>
              <a:ea typeface="+mn-ea"/>
              <a:cs typeface="+mn-cs"/>
            </a:rPr>
            <a:t>円と推移しているが、これは南和公立病院の建設に係る企業団への負担金について、平成２９年度までは事業完了に伴い年々減少したが、平成３０年度より建設に伴う地方債の償還が一部開始した事による増、令和４年度についてはさくら広域環境衛生組合及び宇陀衛生一部事務組合への負担金増が原因である。公債費について、令和２年度に小さな道の駅ひよりのさと（過疎対策事業債分）にかかる地方債の償還が開始され、令和３年度では小さな道の駅ひよしのさと（補正予算債分）の償還が開始された事などにより増額となったが、令和４年度については過疎対策事業債の償還開始等あったが、令和３年度償還終了が上回ったため減少となった。繰出金について、簡易水道施設の長寿命化に伴う改修や介護施設サービスの利用の増加に伴い近年増加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
1,561
131.65
2,938,192
2,496,593
438,378
1,642,910
2,663,683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65719</xdr:rowOff>
    </xdr:from>
    <xdr:to>
      <xdr:col>24</xdr:col>
      <xdr:colOff>63500</xdr:colOff>
      <xdr:row>35</xdr:row>
      <xdr:rowOff>118926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066469"/>
          <a:ext cx="8382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65719</xdr:rowOff>
    </xdr:from>
    <xdr:to>
      <xdr:col>19</xdr:col>
      <xdr:colOff>177800</xdr:colOff>
      <xdr:row>35</xdr:row>
      <xdr:rowOff>90637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06646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58661</xdr:rowOff>
    </xdr:from>
    <xdr:to>
      <xdr:col>15</xdr:col>
      <xdr:colOff>50800</xdr:colOff>
      <xdr:row>35</xdr:row>
      <xdr:rowOff>90637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059411"/>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58661</xdr:rowOff>
    </xdr:from>
    <xdr:to>
      <xdr:col>10</xdr:col>
      <xdr:colOff>114300</xdr:colOff>
      <xdr:row>35</xdr:row>
      <xdr:rowOff>75835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059411"/>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68126</xdr:rowOff>
    </xdr:from>
    <xdr:to>
      <xdr:col>24</xdr:col>
      <xdr:colOff>114300</xdr:colOff>
      <xdr:row>35</xdr:row>
      <xdr:rowOff>169726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0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91003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9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14919</xdr:rowOff>
    </xdr:from>
    <xdr:to>
      <xdr:col>20</xdr:col>
      <xdr:colOff>38100</xdr:colOff>
      <xdr:row>35</xdr:row>
      <xdr:rowOff>116519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0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133046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79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39837</xdr:rowOff>
    </xdr:from>
    <xdr:to>
      <xdr:col>15</xdr:col>
      <xdr:colOff>101600</xdr:colOff>
      <xdr:row>35</xdr:row>
      <xdr:rowOff>141437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0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157964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8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7861</xdr:rowOff>
    </xdr:from>
    <xdr:to>
      <xdr:col>10</xdr:col>
      <xdr:colOff>165100</xdr:colOff>
      <xdr:row>35</xdr:row>
      <xdr:rowOff>109461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0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125988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7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25035</xdr:rowOff>
    </xdr:from>
    <xdr:to>
      <xdr:col>6</xdr:col>
      <xdr:colOff>38100</xdr:colOff>
      <xdr:row>35</xdr:row>
      <xdr:rowOff>126635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0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143162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8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27039</xdr:rowOff>
    </xdr:from>
    <xdr:to>
      <xdr:col>24</xdr:col>
      <xdr:colOff>63500</xdr:colOff>
      <xdr:row>57</xdr:row>
      <xdr:rowOff>60827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799689"/>
          <a:ext cx="8382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133114</xdr:rowOff>
    </xdr:from>
    <xdr:to>
      <xdr:col>19</xdr:col>
      <xdr:colOff>177800</xdr:colOff>
      <xdr:row>57</xdr:row>
      <xdr:rowOff>27039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34314"/>
          <a:ext cx="889000" cy="6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133114</xdr:rowOff>
    </xdr:from>
    <xdr:to>
      <xdr:col>15</xdr:col>
      <xdr:colOff>50800</xdr:colOff>
      <xdr:row>57</xdr:row>
      <xdr:rowOff>76001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34314"/>
          <a:ext cx="889000" cy="1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76001</xdr:rowOff>
    </xdr:from>
    <xdr:to>
      <xdr:col>10</xdr:col>
      <xdr:colOff>114300</xdr:colOff>
      <xdr:row>57</xdr:row>
      <xdr:rowOff>86230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848651"/>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166082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10027</xdr:rowOff>
    </xdr:from>
    <xdr:to>
      <xdr:col>24</xdr:col>
      <xdr:colOff>114300</xdr:colOff>
      <xdr:row>57</xdr:row>
      <xdr:rowOff>111627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159904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6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147689</xdr:rowOff>
    </xdr:from>
    <xdr:to>
      <xdr:col>20</xdr:col>
      <xdr:colOff>38100</xdr:colOff>
      <xdr:row>57</xdr:row>
      <xdr:rowOff>77839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68966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84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82314</xdr:rowOff>
    </xdr:from>
    <xdr:to>
      <xdr:col>15</xdr:col>
      <xdr:colOff>101600</xdr:colOff>
      <xdr:row>57</xdr:row>
      <xdr:rowOff>12464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28991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45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25201</xdr:rowOff>
    </xdr:from>
    <xdr:to>
      <xdr:col>10</xdr:col>
      <xdr:colOff>165100</xdr:colOff>
      <xdr:row>57</xdr:row>
      <xdr:rowOff>126801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143328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7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35430</xdr:rowOff>
    </xdr:from>
    <xdr:to>
      <xdr:col>6</xdr:col>
      <xdr:colOff>38100</xdr:colOff>
      <xdr:row>57</xdr:row>
      <xdr:rowOff>137030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153557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58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76218</xdr:rowOff>
    </xdr:from>
    <xdr:to>
      <xdr:col>24</xdr:col>
      <xdr:colOff>63500</xdr:colOff>
      <xdr:row>74</xdr:row>
      <xdr:rowOff>118943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63518"/>
          <a:ext cx="8382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118943</xdr:rowOff>
    </xdr:from>
    <xdr:to>
      <xdr:col>19</xdr:col>
      <xdr:colOff>177800</xdr:colOff>
      <xdr:row>75</xdr:row>
      <xdr:rowOff>78321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06243"/>
          <a:ext cx="889000" cy="1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22661</xdr:rowOff>
    </xdr:from>
    <xdr:to>
      <xdr:col>15</xdr:col>
      <xdr:colOff>50800</xdr:colOff>
      <xdr:row>75</xdr:row>
      <xdr:rowOff>78321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881411"/>
          <a:ext cx="8890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22661</xdr:rowOff>
    </xdr:from>
    <xdr:to>
      <xdr:col>10</xdr:col>
      <xdr:colOff>114300</xdr:colOff>
      <xdr:row>76</xdr:row>
      <xdr:rowOff>22918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81411"/>
          <a:ext cx="889000" cy="1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25418</xdr:rowOff>
    </xdr:from>
    <xdr:to>
      <xdr:col>24</xdr:col>
      <xdr:colOff>114300</xdr:colOff>
      <xdr:row>74</xdr:row>
      <xdr:rowOff>127018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48295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6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68143</xdr:rowOff>
    </xdr:from>
    <xdr:to>
      <xdr:col>20</xdr:col>
      <xdr:colOff>38100</xdr:colOff>
      <xdr:row>74</xdr:row>
      <xdr:rowOff>169743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14820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3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27521</xdr:rowOff>
    </xdr:from>
    <xdr:to>
      <xdr:col>15</xdr:col>
      <xdr:colOff>101600</xdr:colOff>
      <xdr:row>75</xdr:row>
      <xdr:rowOff>129121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145648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6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143311</xdr:rowOff>
    </xdr:from>
    <xdr:to>
      <xdr:col>10</xdr:col>
      <xdr:colOff>165100</xdr:colOff>
      <xdr:row>75</xdr:row>
      <xdr:rowOff>73461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89988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143567</xdr:rowOff>
    </xdr:from>
    <xdr:to>
      <xdr:col>6</xdr:col>
      <xdr:colOff>38100</xdr:colOff>
      <xdr:row>76</xdr:row>
      <xdr:rowOff>73716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02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90244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7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39697</xdr:rowOff>
    </xdr:from>
    <xdr:to>
      <xdr:col>24</xdr:col>
      <xdr:colOff>63500</xdr:colOff>
      <xdr:row>94</xdr:row>
      <xdr:rowOff>29927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813097"/>
          <a:ext cx="838200" cy="3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150289</xdr:rowOff>
    </xdr:from>
    <xdr:to>
      <xdr:col>19</xdr:col>
      <xdr:colOff>177800</xdr:colOff>
      <xdr:row>94</xdr:row>
      <xdr:rowOff>29927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095139"/>
          <a:ext cx="889000" cy="5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150289</xdr:rowOff>
    </xdr:from>
    <xdr:to>
      <xdr:col>15</xdr:col>
      <xdr:colOff>50800</xdr:colOff>
      <xdr:row>94</xdr:row>
      <xdr:rowOff>111496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95139"/>
          <a:ext cx="889000" cy="1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111496</xdr:rowOff>
    </xdr:from>
    <xdr:to>
      <xdr:col>10</xdr:col>
      <xdr:colOff>114300</xdr:colOff>
      <xdr:row>94</xdr:row>
      <xdr:rowOff>132824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27796"/>
          <a:ext cx="889000" cy="2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160347</xdr:rowOff>
    </xdr:from>
    <xdr:to>
      <xdr:col>24</xdr:col>
      <xdr:colOff>114300</xdr:colOff>
      <xdr:row>92</xdr:row>
      <xdr:rowOff>90497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11774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1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150577</xdr:rowOff>
    </xdr:from>
    <xdr:to>
      <xdr:col>20</xdr:col>
      <xdr:colOff>38100</xdr:colOff>
      <xdr:row>94</xdr:row>
      <xdr:rowOff>80727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97254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8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99489</xdr:rowOff>
    </xdr:from>
    <xdr:to>
      <xdr:col>15</xdr:col>
      <xdr:colOff>101600</xdr:colOff>
      <xdr:row>94</xdr:row>
      <xdr:rowOff>29639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46166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8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60696</xdr:rowOff>
    </xdr:from>
    <xdr:to>
      <xdr:col>10</xdr:col>
      <xdr:colOff>165100</xdr:colOff>
      <xdr:row>94</xdr:row>
      <xdr:rowOff>162296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7373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95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82024</xdr:rowOff>
    </xdr:from>
    <xdr:to>
      <xdr:col>6</xdr:col>
      <xdr:colOff>38100</xdr:colOff>
      <xdr:row>95</xdr:row>
      <xdr:rowOff>12174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28701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41291</xdr:rowOff>
    </xdr:from>
    <xdr:to>
      <xdr:col>55</xdr:col>
      <xdr:colOff>0</xdr:colOff>
      <xdr:row>58</xdr:row>
      <xdr:rowOff>66464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5391"/>
          <a:ext cx="8382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6565</xdr:rowOff>
    </xdr:from>
    <xdr:to>
      <xdr:col>50</xdr:col>
      <xdr:colOff>114300</xdr:colOff>
      <xdr:row>58</xdr:row>
      <xdr:rowOff>66464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50665"/>
          <a:ext cx="889000" cy="5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6565</xdr:rowOff>
    </xdr:from>
    <xdr:to>
      <xdr:col>45</xdr:col>
      <xdr:colOff>177800</xdr:colOff>
      <xdr:row>58</xdr:row>
      <xdr:rowOff>31814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50665"/>
          <a:ext cx="889000" cy="2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31814</xdr:rowOff>
    </xdr:from>
    <xdr:to>
      <xdr:col>41</xdr:col>
      <xdr:colOff>50800</xdr:colOff>
      <xdr:row>58</xdr:row>
      <xdr:rowOff>68531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75914"/>
          <a:ext cx="889000" cy="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161941</xdr:rowOff>
    </xdr:from>
    <xdr:to>
      <xdr:col>55</xdr:col>
      <xdr:colOff>50800</xdr:colOff>
      <xdr:row>58</xdr:row>
      <xdr:rowOff>92091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140368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15664</xdr:rowOff>
    </xdr:from>
    <xdr:to>
      <xdr:col>50</xdr:col>
      <xdr:colOff>165100</xdr:colOff>
      <xdr:row>58</xdr:row>
      <xdr:rowOff>117264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108391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127215</xdr:rowOff>
    </xdr:from>
    <xdr:to>
      <xdr:col>46</xdr:col>
      <xdr:colOff>38100</xdr:colOff>
      <xdr:row>58</xdr:row>
      <xdr:rowOff>57365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73892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7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152464</xdr:rowOff>
    </xdr:from>
    <xdr:to>
      <xdr:col>41</xdr:col>
      <xdr:colOff>101600</xdr:colOff>
      <xdr:row>58</xdr:row>
      <xdr:rowOff>82614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99141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0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17731</xdr:rowOff>
    </xdr:from>
    <xdr:to>
      <xdr:col>36</xdr:col>
      <xdr:colOff>165100</xdr:colOff>
      <xdr:row>58</xdr:row>
      <xdr:rowOff>119331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135858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165360</xdr:rowOff>
    </xdr:from>
    <xdr:to>
      <xdr:col>55</xdr:col>
      <xdr:colOff>0</xdr:colOff>
      <xdr:row>78</xdr:row>
      <xdr:rowOff>40922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67010"/>
          <a:ext cx="838200" cy="4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145038</xdr:rowOff>
    </xdr:from>
    <xdr:to>
      <xdr:col>50</xdr:col>
      <xdr:colOff>114300</xdr:colOff>
      <xdr:row>78</xdr:row>
      <xdr:rowOff>40922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46688"/>
          <a:ext cx="889000" cy="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145038</xdr:rowOff>
    </xdr:from>
    <xdr:to>
      <xdr:col>45</xdr:col>
      <xdr:colOff>177800</xdr:colOff>
      <xdr:row>78</xdr:row>
      <xdr:rowOff>14168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46688"/>
          <a:ext cx="889000" cy="4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151385</xdr:rowOff>
    </xdr:from>
    <xdr:to>
      <xdr:col>41</xdr:col>
      <xdr:colOff>50800</xdr:colOff>
      <xdr:row>78</xdr:row>
      <xdr:rowOff>14168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53035"/>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114560</xdr:rowOff>
    </xdr:from>
    <xdr:to>
      <xdr:col>55</xdr:col>
      <xdr:colOff>50800</xdr:colOff>
      <xdr:row>78</xdr:row>
      <xdr:rowOff>44710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92987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161572</xdr:rowOff>
    </xdr:from>
    <xdr:to>
      <xdr:col>50</xdr:col>
      <xdr:colOff>165100</xdr:colOff>
      <xdr:row>78</xdr:row>
      <xdr:rowOff>91722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82849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94238</xdr:rowOff>
    </xdr:from>
    <xdr:to>
      <xdr:col>46</xdr:col>
      <xdr:colOff>38100</xdr:colOff>
      <xdr:row>78</xdr:row>
      <xdr:rowOff>24388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3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134818</xdr:rowOff>
    </xdr:from>
    <xdr:to>
      <xdr:col>41</xdr:col>
      <xdr:colOff>101600</xdr:colOff>
      <xdr:row>78</xdr:row>
      <xdr:rowOff>64968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81495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100585</xdr:rowOff>
    </xdr:from>
    <xdr:to>
      <xdr:col>36</xdr:col>
      <xdr:colOff>165100</xdr:colOff>
      <xdr:row>78</xdr:row>
      <xdr:rowOff>30735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47262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7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51429</xdr:rowOff>
    </xdr:from>
    <xdr:to>
      <xdr:col>55</xdr:col>
      <xdr:colOff>0</xdr:colOff>
      <xdr:row>98</xdr:row>
      <xdr:rowOff>66742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53529"/>
          <a:ext cx="8382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48499</xdr:rowOff>
    </xdr:from>
    <xdr:to>
      <xdr:col>50</xdr:col>
      <xdr:colOff>114300</xdr:colOff>
      <xdr:row>98</xdr:row>
      <xdr:rowOff>51429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50599"/>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44010</xdr:rowOff>
    </xdr:from>
    <xdr:to>
      <xdr:col>45</xdr:col>
      <xdr:colOff>177800</xdr:colOff>
      <xdr:row>98</xdr:row>
      <xdr:rowOff>48499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46110"/>
          <a:ext cx="8890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44010</xdr:rowOff>
    </xdr:from>
    <xdr:to>
      <xdr:col>41</xdr:col>
      <xdr:colOff>50800</xdr:colOff>
      <xdr:row>98</xdr:row>
      <xdr:rowOff>58643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46110"/>
          <a:ext cx="8890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15942</xdr:rowOff>
    </xdr:from>
    <xdr:to>
      <xdr:col>55</xdr:col>
      <xdr:colOff>50800</xdr:colOff>
      <xdr:row>98</xdr:row>
      <xdr:rowOff>117542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117181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4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629</xdr:rowOff>
    </xdr:from>
    <xdr:to>
      <xdr:col>50</xdr:col>
      <xdr:colOff>165100</xdr:colOff>
      <xdr:row>98</xdr:row>
      <xdr:rowOff>102229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93356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89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169149</xdr:rowOff>
    </xdr:from>
    <xdr:to>
      <xdr:col>46</xdr:col>
      <xdr:colOff>38100</xdr:colOff>
      <xdr:row>98</xdr:row>
      <xdr:rowOff>99299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90426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89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164660</xdr:rowOff>
    </xdr:from>
    <xdr:to>
      <xdr:col>41</xdr:col>
      <xdr:colOff>101600</xdr:colOff>
      <xdr:row>98</xdr:row>
      <xdr:rowOff>94810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111337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7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7843</xdr:rowOff>
    </xdr:from>
    <xdr:to>
      <xdr:col>36</xdr:col>
      <xdr:colOff>165100</xdr:colOff>
      <xdr:row>98</xdr:row>
      <xdr:rowOff>109443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100570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90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84520</xdr:rowOff>
    </xdr:from>
    <xdr:to>
      <xdr:col>85</xdr:col>
      <xdr:colOff>127000</xdr:colOff>
      <xdr:row>37</xdr:row>
      <xdr:rowOff>98141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8170"/>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86855</xdr:rowOff>
    </xdr:from>
    <xdr:to>
      <xdr:col>81</xdr:col>
      <xdr:colOff>50800</xdr:colOff>
      <xdr:row>37</xdr:row>
      <xdr:rowOff>98141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30505"/>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51670</xdr:rowOff>
    </xdr:from>
    <xdr:to>
      <xdr:col>76</xdr:col>
      <xdr:colOff>114300</xdr:colOff>
      <xdr:row>37</xdr:row>
      <xdr:rowOff>86855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23870"/>
          <a:ext cx="889000" cy="2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51670</xdr:rowOff>
    </xdr:from>
    <xdr:to>
      <xdr:col>71</xdr:col>
      <xdr:colOff>177800</xdr:colOff>
      <xdr:row>37</xdr:row>
      <xdr:rowOff>109216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23870"/>
          <a:ext cx="889000" cy="2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33720</xdr:rowOff>
    </xdr:from>
    <xdr:to>
      <xdr:col>85</xdr:col>
      <xdr:colOff>177800</xdr:colOff>
      <xdr:row>37</xdr:row>
      <xdr:rowOff>135320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56597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47341</xdr:rowOff>
    </xdr:from>
    <xdr:to>
      <xdr:col>81</xdr:col>
      <xdr:colOff>101600</xdr:colOff>
      <xdr:row>37</xdr:row>
      <xdr:rowOff>148941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165468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6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36055</xdr:rowOff>
    </xdr:from>
    <xdr:to>
      <xdr:col>76</xdr:col>
      <xdr:colOff>165100</xdr:colOff>
      <xdr:row>37</xdr:row>
      <xdr:rowOff>137655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154182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870</xdr:rowOff>
    </xdr:from>
    <xdr:to>
      <xdr:col>72</xdr:col>
      <xdr:colOff>38100</xdr:colOff>
      <xdr:row>36</xdr:row>
      <xdr:rowOff>102470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118997</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594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58416</xdr:rowOff>
    </xdr:from>
    <xdr:to>
      <xdr:col>67</xdr:col>
      <xdr:colOff>101600</xdr:colOff>
      <xdr:row>37</xdr:row>
      <xdr:rowOff>160017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020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4259</xdr:rowOff>
    </xdr:from>
    <xdr:to>
      <xdr:col>85</xdr:col>
      <xdr:colOff>127000</xdr:colOff>
      <xdr:row>56</xdr:row>
      <xdr:rowOff>39570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05459"/>
          <a:ext cx="8382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4259</xdr:rowOff>
    </xdr:from>
    <xdr:to>
      <xdr:col>81</xdr:col>
      <xdr:colOff>50800</xdr:colOff>
      <xdr:row>56</xdr:row>
      <xdr:rowOff>13832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05459"/>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129474</xdr:rowOff>
    </xdr:from>
    <xdr:to>
      <xdr:col>76</xdr:col>
      <xdr:colOff>114300</xdr:colOff>
      <xdr:row>56</xdr:row>
      <xdr:rowOff>13832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387774"/>
          <a:ext cx="889000" cy="2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129474</xdr:rowOff>
    </xdr:from>
    <xdr:to>
      <xdr:col>71</xdr:col>
      <xdr:colOff>177800</xdr:colOff>
      <xdr:row>56</xdr:row>
      <xdr:rowOff>65218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387774"/>
          <a:ext cx="889000" cy="27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160220</xdr:rowOff>
    </xdr:from>
    <xdr:to>
      <xdr:col>85</xdr:col>
      <xdr:colOff>177800</xdr:colOff>
      <xdr:row>56</xdr:row>
      <xdr:rowOff>90370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11647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4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124909</xdr:rowOff>
    </xdr:from>
    <xdr:to>
      <xdr:col>81</xdr:col>
      <xdr:colOff>101600</xdr:colOff>
      <xdr:row>56</xdr:row>
      <xdr:rowOff>55059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71586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134482</xdr:rowOff>
    </xdr:from>
    <xdr:to>
      <xdr:col>76</xdr:col>
      <xdr:colOff>165100</xdr:colOff>
      <xdr:row>56</xdr:row>
      <xdr:rowOff>64632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81159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33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78674</xdr:rowOff>
    </xdr:from>
    <xdr:to>
      <xdr:col>72</xdr:col>
      <xdr:colOff>38100</xdr:colOff>
      <xdr:row>55</xdr:row>
      <xdr:rowOff>8824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25351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11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14418</xdr:rowOff>
    </xdr:from>
    <xdr:to>
      <xdr:col>67</xdr:col>
      <xdr:colOff>101600</xdr:colOff>
      <xdr:row>56</xdr:row>
      <xdr:rowOff>116018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1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132545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9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21045</xdr:rowOff>
    </xdr:from>
    <xdr:to>
      <xdr:col>85</xdr:col>
      <xdr:colOff>127000</xdr:colOff>
      <xdr:row>79</xdr:row>
      <xdr:rowOff>43421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65595"/>
          <a:ext cx="8382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36198</xdr:rowOff>
    </xdr:from>
    <xdr:to>
      <xdr:col>81</xdr:col>
      <xdr:colOff>50800</xdr:colOff>
      <xdr:row>79</xdr:row>
      <xdr:rowOff>43421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074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36198</xdr:rowOff>
    </xdr:from>
    <xdr:to>
      <xdr:col>76</xdr:col>
      <xdr:colOff>114300</xdr:colOff>
      <xdr:row>79</xdr:row>
      <xdr:rowOff>39410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0748"/>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78956</xdr:rowOff>
    </xdr:from>
    <xdr:to>
      <xdr:col>71</xdr:col>
      <xdr:colOff>177800</xdr:colOff>
      <xdr:row>79</xdr:row>
      <xdr:rowOff>39410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52056"/>
          <a:ext cx="889000" cy="13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141695</xdr:rowOff>
    </xdr:from>
    <xdr:to>
      <xdr:col>85</xdr:col>
      <xdr:colOff>177800</xdr:colOff>
      <xdr:row>79</xdr:row>
      <xdr:rowOff>71845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56622</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164071</xdr:rowOff>
    </xdr:from>
    <xdr:to>
      <xdr:col>81</xdr:col>
      <xdr:colOff>101600</xdr:colOff>
      <xdr:row>79</xdr:row>
      <xdr:rowOff>94221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85348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156848</xdr:rowOff>
    </xdr:from>
    <xdr:to>
      <xdr:col>76</xdr:col>
      <xdr:colOff>165100</xdr:colOff>
      <xdr:row>79</xdr:row>
      <xdr:rowOff>86998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78125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160060</xdr:rowOff>
    </xdr:from>
    <xdr:to>
      <xdr:col>72</xdr:col>
      <xdr:colOff>38100</xdr:colOff>
      <xdr:row>79</xdr:row>
      <xdr:rowOff>90210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81337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28156</xdr:rowOff>
    </xdr:from>
    <xdr:to>
      <xdr:col>67</xdr:col>
      <xdr:colOff>101600</xdr:colOff>
      <xdr:row>78</xdr:row>
      <xdr:rowOff>129756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146283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105584</xdr:rowOff>
    </xdr:from>
    <xdr:to>
      <xdr:col>85</xdr:col>
      <xdr:colOff>127000</xdr:colOff>
      <xdr:row>96</xdr:row>
      <xdr:rowOff>129209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64784"/>
          <a:ext cx="838200" cy="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105584</xdr:rowOff>
    </xdr:from>
    <xdr:to>
      <xdr:col>81</xdr:col>
      <xdr:colOff>50800</xdr:colOff>
      <xdr:row>97</xdr:row>
      <xdr:rowOff>3477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64784"/>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3477</xdr:rowOff>
    </xdr:from>
    <xdr:to>
      <xdr:col>76</xdr:col>
      <xdr:colOff>114300</xdr:colOff>
      <xdr:row>97</xdr:row>
      <xdr:rowOff>30091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4127"/>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30091</xdr:rowOff>
    </xdr:from>
    <xdr:to>
      <xdr:col>71</xdr:col>
      <xdr:colOff>177800</xdr:colOff>
      <xdr:row>97</xdr:row>
      <xdr:rowOff>66653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60741"/>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78409</xdr:rowOff>
    </xdr:from>
    <xdr:to>
      <xdr:col>85</xdr:col>
      <xdr:colOff>177800</xdr:colOff>
      <xdr:row>97</xdr:row>
      <xdr:rowOff>8559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101286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8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54784</xdr:rowOff>
    </xdr:from>
    <xdr:to>
      <xdr:col>81</xdr:col>
      <xdr:colOff>101600</xdr:colOff>
      <xdr:row>96</xdr:row>
      <xdr:rowOff>156384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1461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8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124127</xdr:rowOff>
    </xdr:from>
    <xdr:to>
      <xdr:col>76</xdr:col>
      <xdr:colOff>165100</xdr:colOff>
      <xdr:row>97</xdr:row>
      <xdr:rowOff>54277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70804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5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150741</xdr:rowOff>
    </xdr:from>
    <xdr:to>
      <xdr:col>72</xdr:col>
      <xdr:colOff>38100</xdr:colOff>
      <xdr:row>97</xdr:row>
      <xdr:rowOff>80891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97418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8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15853</xdr:rowOff>
    </xdr:from>
    <xdr:to>
      <xdr:col>67</xdr:col>
      <xdr:colOff>101600</xdr:colOff>
      <xdr:row>97</xdr:row>
      <xdr:rowOff>117453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133980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4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１人当たりのコストについては、依然として人口の減少が進んでいることから今後も増加傾向が続くと想定される。個別の項目について分析すると、議会費については、人件費の議員報酬等で類似団体より議員の人数が多いことが原因である。令和４年度については議員定数減のため減額となった。総務費については、昨年実施した移住定住促進施設整備事業や新型コロナウイルス感染症対策事業の減少に伴い減額となった。民生費については、昨年実施した住民税非課税世帯等に対する臨時特別給付金がなくなったが、電力・ガス・食糧品等価格高騰緊急支援給付金のほか、障害者に対する自立支援給付金や医療費助成が増えたため増額となった。衛生費については、令和２年度からさくら広域環境衛生組合負担金がごみ処理施設の建設工事費分及び宇陀衛生一部事務組合負担金の建設事業費分に伴い大きく増額している。商工費については、温泉等施設の整備、小さな道の駅駐車場の修繕等に伴い増額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財政調整基金残高については平成２８年度まではほぼ横ばいの比率であったが、平成２９年度に歳計剰余金処分による積立を行った結果、基金残高は大幅に増加した。しかし、普通交付税額の減少</a:t>
          </a:r>
          <a:r>
            <a:rPr kumimoji="1" lang="ja-JP" altLang="ja-JP" sz="800" b="0" i="0" baseline="0">
              <a:solidFill>
                <a:schemeClr val="dk1"/>
              </a:solidFill>
              <a:effectLst/>
              <a:latin typeface="+mn-lt"/>
              <a:ea typeface="+mn-ea"/>
              <a:cs typeface="+mn-cs"/>
            </a:rPr>
            <a:t>（平成２８年度</a:t>
          </a:r>
          <a:r>
            <a:rPr kumimoji="1" lang="en-US" altLang="ja-JP" sz="800" b="0" i="0" baseline="0">
              <a:solidFill>
                <a:schemeClr val="dk1"/>
              </a:solidFill>
              <a:effectLst/>
              <a:latin typeface="+mn-lt"/>
              <a:ea typeface="+mn-ea"/>
              <a:cs typeface="+mn-cs"/>
            </a:rPr>
            <a:t>1,218</a:t>
          </a:r>
          <a:r>
            <a:rPr kumimoji="1" lang="ja-JP" altLang="ja-JP" sz="800" b="0" i="0" baseline="0">
              <a:solidFill>
                <a:schemeClr val="dk1"/>
              </a:solidFill>
              <a:effectLst/>
              <a:latin typeface="+mn-lt"/>
              <a:ea typeface="+mn-ea"/>
              <a:cs typeface="+mn-cs"/>
            </a:rPr>
            <a:t>百万円→平成３０年度</a:t>
          </a:r>
          <a:r>
            <a:rPr kumimoji="1" lang="en-US" altLang="ja-JP" sz="800" b="0" i="0" baseline="0">
              <a:solidFill>
                <a:schemeClr val="dk1"/>
              </a:solidFill>
              <a:effectLst/>
              <a:latin typeface="+mn-lt"/>
              <a:ea typeface="+mn-ea"/>
              <a:cs typeface="+mn-cs"/>
            </a:rPr>
            <a:t>1,114</a:t>
          </a:r>
          <a:r>
            <a:rPr kumimoji="1" lang="ja-JP" altLang="ja-JP" sz="800" b="0" i="0" baseline="0">
              <a:solidFill>
                <a:schemeClr val="dk1"/>
              </a:solidFill>
              <a:effectLst/>
              <a:latin typeface="+mn-lt"/>
              <a:ea typeface="+mn-ea"/>
              <a:cs typeface="+mn-cs"/>
            </a:rPr>
            <a:t>百万円 ▲</a:t>
          </a:r>
          <a:r>
            <a:rPr kumimoji="1" lang="en-US" altLang="ja-JP" sz="800" b="0" i="0" baseline="0">
              <a:solidFill>
                <a:schemeClr val="dk1"/>
              </a:solidFill>
              <a:effectLst/>
              <a:latin typeface="+mn-lt"/>
              <a:ea typeface="+mn-ea"/>
              <a:cs typeface="+mn-cs"/>
            </a:rPr>
            <a:t>104</a:t>
          </a:r>
          <a:r>
            <a:rPr kumimoji="1" lang="ja-JP" altLang="ja-JP" sz="800" b="0" i="0" baseline="0">
              <a:solidFill>
                <a:schemeClr val="dk1"/>
              </a:solidFill>
              <a:effectLst/>
              <a:latin typeface="+mn-lt"/>
              <a:ea typeface="+mn-ea"/>
              <a:cs typeface="+mn-cs"/>
            </a:rPr>
            <a:t>百万円）等により事業実施に係る財源不足をきたし令和元年度に財政調整基金の取り崩しを行った結果残高は減少した。平成１７年度から実施してきた行財政改革により、適切な財源の確保と歳出の精査に努めていたところではあるが、普通交付税額の減少やインフラ等の定期点検、老朽化対策に伴う経費増により実質単年度収支は４年連続でマイナスとなった。令和３年度及び令和４年度については普通交付税や新型コロナウイルス感染症対応地方創生臨時交付金等によりプラスとなった。今後の普通交付税（令和２年度</a:t>
          </a:r>
          <a:r>
            <a:rPr kumimoji="1" lang="en-US" altLang="ja-JP" sz="800" b="0" i="0" baseline="0">
              <a:solidFill>
                <a:schemeClr val="dk1"/>
              </a:solidFill>
              <a:effectLst/>
              <a:latin typeface="+mn-lt"/>
              <a:ea typeface="+mn-ea"/>
              <a:cs typeface="+mn-cs"/>
            </a:rPr>
            <a:t>1,210</a:t>
          </a:r>
          <a:r>
            <a:rPr kumimoji="1" lang="ja-JP" altLang="ja-JP" sz="800" b="0" i="0" baseline="0">
              <a:solidFill>
                <a:schemeClr val="dk1"/>
              </a:solidFill>
              <a:effectLst/>
              <a:latin typeface="+mn-lt"/>
              <a:ea typeface="+mn-ea"/>
              <a:cs typeface="+mn-cs"/>
            </a:rPr>
            <a:t>百万円→令和３年度</a:t>
          </a:r>
          <a:r>
            <a:rPr kumimoji="1" lang="en-US" altLang="ja-JP" sz="800" b="0" i="0" baseline="0">
              <a:solidFill>
                <a:schemeClr val="dk1"/>
              </a:solidFill>
              <a:effectLst/>
              <a:latin typeface="+mn-lt"/>
              <a:ea typeface="+mn-ea"/>
              <a:cs typeface="+mn-cs"/>
            </a:rPr>
            <a:t>1,394</a:t>
          </a:r>
          <a:r>
            <a:rPr kumimoji="1" lang="ja-JP" altLang="ja-JP" sz="800" b="0" i="0" baseline="0">
              <a:solidFill>
                <a:schemeClr val="dk1"/>
              </a:solidFill>
              <a:effectLst/>
              <a:latin typeface="+mn-lt"/>
              <a:ea typeface="+mn-ea"/>
              <a:cs typeface="+mn-cs"/>
            </a:rPr>
            <a:t>百万円 →令和４年度</a:t>
          </a:r>
          <a:r>
            <a:rPr kumimoji="1" lang="en-US" altLang="ja-JP" sz="800" b="0" i="0" baseline="0">
              <a:solidFill>
                <a:schemeClr val="dk1"/>
              </a:solidFill>
              <a:effectLst/>
              <a:latin typeface="+mn-lt"/>
              <a:ea typeface="+mn-ea"/>
              <a:cs typeface="+mn-cs"/>
            </a:rPr>
            <a:t>1,377</a:t>
          </a:r>
          <a:r>
            <a:rPr kumimoji="1" lang="ja-JP" altLang="ja-JP" sz="800" b="0" i="0" baseline="0">
              <a:solidFill>
                <a:schemeClr val="dk1"/>
              </a:solidFill>
              <a:effectLst/>
              <a:latin typeface="+mn-lt"/>
              <a:ea typeface="+mn-ea"/>
              <a:cs typeface="+mn-cs"/>
            </a:rPr>
            <a:t>百万円 ）の増額は見込めない中、より一層、歳出の抑制を図り健全な行財政運営に努めていく。</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においては、普通交付税や臨時財政対策債は減額となったが、森林環境譲与税が大幅に増えたため標準財政規模比は増加した。公債費や人件費や扶助費等が減少となったことから黒字額が増加した。国民健康保険事業費特別会計においては、平成３０年度より保険者が奈良県となっているが、令和６年度の保険料統一化に向け段階的に保険料の見直しを行うなど健全な運営を行う。介護保険特別会計においては、平成２９年度で赤字となっていたが、平成３０年度において国及び県より収入があり黒字となった。その他の特別会計については、健全な運営を行っている。村税や保険料などの徴収率を上げ財源の確保を図ると共に、さらなる歳出の抑制に努め健全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2938192</v>
      </c>
      <c r="BO4" s="415"/>
      <c r="BP4" s="415"/>
      <c r="BQ4" s="415"/>
      <c r="BR4" s="415"/>
      <c r="BS4" s="415"/>
      <c r="BT4" s="415"/>
      <c r="BU4" s="416"/>
      <c r="BV4" s="414">
        <v>2788978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26.7</v>
      </c>
      <c r="CU4" s="589"/>
      <c r="CV4" s="589"/>
      <c r="CW4" s="589"/>
      <c r="CX4" s="589"/>
      <c r="CY4" s="589"/>
      <c r="CZ4" s="589"/>
      <c r="DA4" s="590"/>
      <c r="DB4" s="588">
        <v>17.399999999999999</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2496593</v>
      </c>
      <c r="BO5" s="420"/>
      <c r="BP5" s="420"/>
      <c r="BQ5" s="420"/>
      <c r="BR5" s="420"/>
      <c r="BS5" s="420"/>
      <c r="BT5" s="420"/>
      <c r="BU5" s="421"/>
      <c r="BV5" s="419">
        <v>2484528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81</v>
      </c>
      <c r="CU5" s="390"/>
      <c r="CV5" s="390"/>
      <c r="CW5" s="390"/>
      <c r="CX5" s="390"/>
      <c r="CY5" s="390"/>
      <c r="CZ5" s="390"/>
      <c r="DA5" s="391"/>
      <c r="DB5" s="389">
        <v>80.8</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441599</v>
      </c>
      <c r="BO6" s="420"/>
      <c r="BP6" s="420"/>
      <c r="BQ6" s="420"/>
      <c r="BR6" s="420"/>
      <c r="BS6" s="420"/>
      <c r="BT6" s="420"/>
      <c r="BU6" s="421"/>
      <c r="BV6" s="419">
        <v>304450</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81.599999999999994</v>
      </c>
      <c r="CU6" s="563"/>
      <c r="CV6" s="563"/>
      <c r="CW6" s="563"/>
      <c r="CX6" s="563"/>
      <c r="CY6" s="563"/>
      <c r="CZ6" s="563"/>
      <c r="DA6" s="564"/>
      <c r="DB6" s="562">
        <v>83.2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3221</v>
      </c>
      <c r="BO7" s="420"/>
      <c r="BP7" s="420"/>
      <c r="BQ7" s="420"/>
      <c r="BR7" s="420"/>
      <c r="BS7" s="420"/>
      <c r="BT7" s="420"/>
      <c r="BU7" s="421"/>
      <c r="BV7" s="419">
        <v>13043</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1642910</v>
      </c>
      <c r="CU7" s="420"/>
      <c r="CV7" s="420"/>
      <c r="CW7" s="420"/>
      <c r="CX7" s="420"/>
      <c r="CY7" s="420"/>
      <c r="CZ7" s="420"/>
      <c r="DA7" s="421"/>
      <c r="DB7" s="419">
        <v>1675279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438378</v>
      </c>
      <c r="BO8" s="420"/>
      <c r="BP8" s="420"/>
      <c r="BQ8" s="420"/>
      <c r="BR8" s="420"/>
      <c r="BS8" s="420"/>
      <c r="BT8" s="420"/>
      <c r="BU8" s="421"/>
      <c r="BV8" s="419">
        <v>291407</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0.14000000000000001</v>
      </c>
      <c r="CU8" s="523"/>
      <c r="CV8" s="523"/>
      <c r="CW8" s="523"/>
      <c r="CX8" s="523"/>
      <c r="CY8" s="523"/>
      <c r="CZ8" s="523"/>
      <c r="DA8" s="524"/>
      <c r="DB8" s="522">
        <v>0.13</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1502</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119</v>
      </c>
      <c r="AV9" s="467"/>
      <c r="AW9" s="467"/>
      <c r="AX9" s="467"/>
      <c r="AY9" s="399" t="s">
        <v>120</v>
      </c>
      <c r="AZ9" s="400"/>
      <c r="BA9" s="400"/>
      <c r="BB9" s="400"/>
      <c r="BC9" s="400"/>
      <c r="BD9" s="400"/>
      <c r="BE9" s="400"/>
      <c r="BF9" s="400"/>
      <c r="BG9" s="400"/>
      <c r="BH9" s="400"/>
      <c r="BI9" s="400"/>
      <c r="BJ9" s="400"/>
      <c r="BK9" s="400"/>
      <c r="BL9" s="400"/>
      <c r="BM9" s="401"/>
      <c r="BN9" s="419">
        <v>146971</v>
      </c>
      <c r="BO9" s="420"/>
      <c r="BP9" s="420"/>
      <c r="BQ9" s="420"/>
      <c r="BR9" s="420"/>
      <c r="BS9" s="420"/>
      <c r="BT9" s="420"/>
      <c r="BU9" s="421"/>
      <c r="BV9" s="419">
        <v>150975</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10.7</v>
      </c>
      <c r="CU9" s="390"/>
      <c r="CV9" s="390"/>
      <c r="CW9" s="390"/>
      <c r="CX9" s="390"/>
      <c r="CY9" s="390"/>
      <c r="CZ9" s="390"/>
      <c r="DA9" s="391"/>
      <c r="DB9" s="389">
        <v>12.3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1745</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124</v>
      </c>
      <c r="AV10" s="467"/>
      <c r="AW10" s="467"/>
      <c r="AX10" s="467"/>
      <c r="AY10" s="399" t="s">
        <v>125</v>
      </c>
      <c r="AZ10" s="400"/>
      <c r="BA10" s="400"/>
      <c r="BB10" s="400"/>
      <c r="BC10" s="400"/>
      <c r="BD10" s="400"/>
      <c r="BE10" s="400"/>
      <c r="BF10" s="400"/>
      <c r="BG10" s="400"/>
      <c r="BH10" s="400"/>
      <c r="BI10" s="400"/>
      <c r="BJ10" s="400"/>
      <c r="BK10" s="400"/>
      <c r="BL10" s="400"/>
      <c r="BM10" s="401"/>
      <c r="BN10" s="419">
        <v>18</v>
      </c>
      <c r="BO10" s="420"/>
      <c r="BP10" s="420"/>
      <c r="BQ10" s="420"/>
      <c r="BR10" s="420"/>
      <c r="BS10" s="420"/>
      <c r="BT10" s="420"/>
      <c r="BU10" s="421"/>
      <c r="BV10" s="419">
        <v>19</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8" t="s">
        <v>129</v>
      </c>
      <c r="AN11" s="393"/>
      <c r="AO11" s="393"/>
      <c r="AP11" s="393"/>
      <c r="AQ11" s="393"/>
      <c r="AR11" s="393"/>
      <c r="AS11" s="393"/>
      <c r="AT11" s="394"/>
      <c r="AU11" s="466" t="s">
        <v>130</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1585</v>
      </c>
      <c r="S12" s="538"/>
      <c r="T12" s="538"/>
      <c r="U12" s="538"/>
      <c r="V12" s="539"/>
      <c r="W12" s="540" t="s">
        <v>1</v>
      </c>
      <c r="X12" s="467"/>
      <c r="Y12" s="467"/>
      <c r="Z12" s="467"/>
      <c r="AA12" s="467"/>
      <c r="AB12" s="541"/>
      <c r="AC12" s="542" t="s">
        <v>137</v>
      </c>
      <c r="AD12" s="543"/>
      <c r="AE12" s="543"/>
      <c r="AF12" s="543"/>
      <c r="AG12" s="544"/>
      <c r="AH12" s="542" t="s">
        <v>138</v>
      </c>
      <c r="AI12" s="543"/>
      <c r="AJ12" s="543"/>
      <c r="AK12" s="543"/>
      <c r="AL12" s="545"/>
      <c r="AM12" s="478" t="s">
        <v>139</v>
      </c>
      <c r="AN12" s="393"/>
      <c r="AO12" s="393"/>
      <c r="AP12" s="393"/>
      <c r="AQ12" s="393"/>
      <c r="AR12" s="393"/>
      <c r="AS12" s="393"/>
      <c r="AT12" s="394"/>
      <c r="AU12" s="466" t="s">
        <v>140</v>
      </c>
      <c r="AV12" s="467"/>
      <c r="AW12" s="467"/>
      <c r="AX12" s="467"/>
      <c r="AY12" s="399" t="s">
        <v>141</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2" t="s">
        <v>143</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144</v>
      </c>
      <c r="N13" s="510"/>
      <c r="O13" s="510"/>
      <c r="P13" s="510"/>
      <c r="Q13" s="511"/>
      <c r="R13" s="512">
        <v>1561</v>
      </c>
      <c r="S13" s="513"/>
      <c r="T13" s="513"/>
      <c r="U13" s="513"/>
      <c r="V13" s="514"/>
      <c r="W13" s="500" t="s">
        <v>145</v>
      </c>
      <c r="X13" s="442"/>
      <c r="Y13" s="442"/>
      <c r="Z13" s="442"/>
      <c r="AA13" s="442"/>
      <c r="AB13" s="443"/>
      <c r="AC13" s="395">
        <v>66</v>
      </c>
      <c r="AD13" s="396"/>
      <c r="AE13" s="396"/>
      <c r="AF13" s="396"/>
      <c r="AG13" s="397"/>
      <c r="AH13" s="395">
        <v>74</v>
      </c>
      <c r="AI13" s="396"/>
      <c r="AJ13" s="396"/>
      <c r="AK13" s="396"/>
      <c r="AL13" s="398"/>
      <c r="AM13" s="478" t="s">
        <v>146</v>
      </c>
      <c r="AN13" s="393"/>
      <c r="AO13" s="393"/>
      <c r="AP13" s="393"/>
      <c r="AQ13" s="393"/>
      <c r="AR13" s="393"/>
      <c r="AS13" s="393"/>
      <c r="AT13" s="394"/>
      <c r="AU13" s="466" t="s">
        <v>147</v>
      </c>
      <c r="AV13" s="467"/>
      <c r="AW13" s="467"/>
      <c r="AX13" s="467"/>
      <c r="AY13" s="399" t="s">
        <v>148</v>
      </c>
      <c r="AZ13" s="400"/>
      <c r="BA13" s="400"/>
      <c r="BB13" s="400"/>
      <c r="BC13" s="400"/>
      <c r="BD13" s="400"/>
      <c r="BE13" s="400"/>
      <c r="BF13" s="400"/>
      <c r="BG13" s="400"/>
      <c r="BH13" s="400"/>
      <c r="BI13" s="400"/>
      <c r="BJ13" s="400"/>
      <c r="BK13" s="400"/>
      <c r="BL13" s="400"/>
      <c r="BM13" s="401"/>
      <c r="BN13" s="419">
        <v>146989</v>
      </c>
      <c r="BO13" s="420"/>
      <c r="BP13" s="420"/>
      <c r="BQ13" s="420"/>
      <c r="BR13" s="420"/>
      <c r="BS13" s="420"/>
      <c r="BT13" s="420"/>
      <c r="BU13" s="421"/>
      <c r="BV13" s="419">
        <v>150994</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9.1</v>
      </c>
      <c r="CU13" s="390"/>
      <c r="CV13" s="390"/>
      <c r="CW13" s="390"/>
      <c r="CX13" s="390"/>
      <c r="CY13" s="390"/>
      <c r="CZ13" s="390"/>
      <c r="DA13" s="391"/>
      <c r="DB13" s="389">
        <v>9.6</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150</v>
      </c>
      <c r="M14" s="546"/>
      <c r="N14" s="546"/>
      <c r="O14" s="546"/>
      <c r="P14" s="546"/>
      <c r="Q14" s="547"/>
      <c r="R14" s="512">
        <v>1639</v>
      </c>
      <c r="S14" s="513"/>
      <c r="T14" s="513"/>
      <c r="U14" s="513"/>
      <c r="V14" s="514"/>
      <c r="W14" s="515"/>
      <c r="X14" s="445"/>
      <c r="Y14" s="445"/>
      <c r="Z14" s="445"/>
      <c r="AA14" s="445"/>
      <c r="AB14" s="446"/>
      <c r="AC14" s="505">
        <v>9.6999999999999993</v>
      </c>
      <c r="AD14" s="506"/>
      <c r="AE14" s="506"/>
      <c r="AF14" s="506"/>
      <c r="AG14" s="507"/>
      <c r="AH14" s="505">
        <v>10.5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6" t="s">
        <v>143</v>
      </c>
      <c r="CU14" s="517"/>
      <c r="CV14" s="517"/>
      <c r="CW14" s="517"/>
      <c r="CX14" s="517"/>
      <c r="CY14" s="517"/>
      <c r="CZ14" s="517"/>
      <c r="DA14" s="518"/>
      <c r="DB14" s="516" t="s">
        <v>143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152</v>
      </c>
      <c r="N15" s="510"/>
      <c r="O15" s="510"/>
      <c r="P15" s="510"/>
      <c r="Q15" s="511"/>
      <c r="R15" s="512">
        <v>1613</v>
      </c>
      <c r="S15" s="513"/>
      <c r="T15" s="513"/>
      <c r="U15" s="513"/>
      <c r="V15" s="514"/>
      <c r="W15" s="500" t="s">
        <v>153</v>
      </c>
      <c r="X15" s="442"/>
      <c r="Y15" s="442"/>
      <c r="Z15" s="442"/>
      <c r="AA15" s="442"/>
      <c r="AB15" s="443"/>
      <c r="AC15" s="395">
        <v>208</v>
      </c>
      <c r="AD15" s="396"/>
      <c r="AE15" s="396"/>
      <c r="AF15" s="396"/>
      <c r="AG15" s="397"/>
      <c r="AH15" s="395">
        <v>217</v>
      </c>
      <c r="AI15" s="396"/>
      <c r="AJ15" s="396"/>
      <c r="AK15" s="396"/>
      <c r="AL15" s="398"/>
      <c r="AM15" s="478"/>
      <c r="AN15" s="393"/>
      <c r="AO15" s="393"/>
      <c r="AP15" s="393"/>
      <c r="AQ15" s="393"/>
      <c r="AR15" s="393"/>
      <c r="AS15" s="393"/>
      <c r="AT15" s="394"/>
      <c r="AU15" s="466"/>
      <c r="AV15" s="467"/>
      <c r="AW15" s="467"/>
      <c r="AX15" s="467"/>
      <c r="AY15" s="411" t="s">
        <v>154</v>
      </c>
      <c r="AZ15" s="412"/>
      <c r="BA15" s="412"/>
      <c r="BB15" s="412"/>
      <c r="BC15" s="412"/>
      <c r="BD15" s="412"/>
      <c r="BE15" s="412"/>
      <c r="BF15" s="412"/>
      <c r="BG15" s="412"/>
      <c r="BH15" s="412"/>
      <c r="BI15" s="412"/>
      <c r="BJ15" s="412"/>
      <c r="BK15" s="412"/>
      <c r="BL15" s="412"/>
      <c r="BM15" s="413"/>
      <c r="BN15" s="414">
        <v>216451</v>
      </c>
      <c r="BO15" s="415"/>
      <c r="BP15" s="415"/>
      <c r="BQ15" s="415"/>
      <c r="BR15" s="415"/>
      <c r="BS15" s="415"/>
      <c r="BT15" s="415"/>
      <c r="BU15" s="416"/>
      <c r="BV15" s="414">
        <v>198428</v>
      </c>
      <c r="BW15" s="415"/>
      <c r="BX15" s="415"/>
      <c r="BY15" s="415"/>
      <c r="BZ15" s="415"/>
      <c r="CA15" s="415"/>
      <c r="CB15" s="415"/>
      <c r="CC15" s="416"/>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156</v>
      </c>
      <c r="M16" s="503"/>
      <c r="N16" s="503"/>
      <c r="O16" s="503"/>
      <c r="P16" s="503"/>
      <c r="Q16" s="504"/>
      <c r="R16" s="497" t="s">
        <v>157</v>
      </c>
      <c r="S16" s="498"/>
      <c r="T16" s="498"/>
      <c r="U16" s="498"/>
      <c r="V16" s="499"/>
      <c r="W16" s="515"/>
      <c r="X16" s="445"/>
      <c r="Y16" s="445"/>
      <c r="Z16" s="445"/>
      <c r="AA16" s="445"/>
      <c r="AB16" s="446"/>
      <c r="AC16" s="505">
        <v>30.5</v>
      </c>
      <c r="AD16" s="506"/>
      <c r="AE16" s="506"/>
      <c r="AF16" s="506"/>
      <c r="AG16" s="507"/>
      <c r="AH16" s="505">
        <v>30.9</v>
      </c>
      <c r="AI16" s="506"/>
      <c r="AJ16" s="506"/>
      <c r="AK16" s="506"/>
      <c r="AL16" s="508"/>
      <c r="AM16" s="478"/>
      <c r="AN16" s="393"/>
      <c r="AO16" s="393"/>
      <c r="AP16" s="393"/>
      <c r="AQ16" s="393"/>
      <c r="AR16" s="393"/>
      <c r="AS16" s="393"/>
      <c r="AT16" s="394"/>
      <c r="AU16" s="466"/>
      <c r="AV16" s="467"/>
      <c r="AW16" s="467"/>
      <c r="AX16" s="467"/>
      <c r="AY16" s="399" t="s">
        <v>158</v>
      </c>
      <c r="AZ16" s="400"/>
      <c r="BA16" s="400"/>
      <c r="BB16" s="400"/>
      <c r="BC16" s="400"/>
      <c r="BD16" s="400"/>
      <c r="BE16" s="400"/>
      <c r="BF16" s="400"/>
      <c r="BG16" s="400"/>
      <c r="BH16" s="400"/>
      <c r="BI16" s="400"/>
      <c r="BJ16" s="400"/>
      <c r="BK16" s="400"/>
      <c r="BL16" s="400"/>
      <c r="BM16" s="401"/>
      <c r="BN16" s="419">
        <v>1593636</v>
      </c>
      <c r="BO16" s="420"/>
      <c r="BP16" s="420"/>
      <c r="BQ16" s="420"/>
      <c r="BR16" s="420"/>
      <c r="BS16" s="420"/>
      <c r="BT16" s="420"/>
      <c r="BU16" s="421"/>
      <c r="BV16" s="419">
        <v>1592400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159</v>
      </c>
      <c r="N17" s="495"/>
      <c r="O17" s="495"/>
      <c r="P17" s="495"/>
      <c r="Q17" s="496"/>
      <c r="R17" s="497" t="s">
        <v>160</v>
      </c>
      <c r="S17" s="498"/>
      <c r="T17" s="498"/>
      <c r="U17" s="498"/>
      <c r="V17" s="499"/>
      <c r="W17" s="500" t="s">
        <v>161</v>
      </c>
      <c r="X17" s="442"/>
      <c r="Y17" s="442"/>
      <c r="Z17" s="442"/>
      <c r="AA17" s="442"/>
      <c r="AB17" s="443"/>
      <c r="AC17" s="395">
        <v>409</v>
      </c>
      <c r="AD17" s="396"/>
      <c r="AE17" s="396"/>
      <c r="AF17" s="396"/>
      <c r="AG17" s="397"/>
      <c r="AH17" s="395">
        <v>411</v>
      </c>
      <c r="AI17" s="396"/>
      <c r="AJ17" s="396"/>
      <c r="AK17" s="396"/>
      <c r="AL17" s="398"/>
      <c r="AM17" s="478"/>
      <c r="AN17" s="393"/>
      <c r="AO17" s="393"/>
      <c r="AP17" s="393"/>
      <c r="AQ17" s="393"/>
      <c r="AR17" s="393"/>
      <c r="AS17" s="393"/>
      <c r="AT17" s="394"/>
      <c r="AU17" s="466"/>
      <c r="AV17" s="467"/>
      <c r="AW17" s="467"/>
      <c r="AX17" s="467"/>
      <c r="AY17" s="399" t="s">
        <v>162</v>
      </c>
      <c r="AZ17" s="400"/>
      <c r="BA17" s="400"/>
      <c r="BB17" s="400"/>
      <c r="BC17" s="400"/>
      <c r="BD17" s="400"/>
      <c r="BE17" s="400"/>
      <c r="BF17" s="400"/>
      <c r="BG17" s="400"/>
      <c r="BH17" s="400"/>
      <c r="BI17" s="400"/>
      <c r="BJ17" s="400"/>
      <c r="BK17" s="400"/>
      <c r="BL17" s="400"/>
      <c r="BM17" s="401"/>
      <c r="BN17" s="419">
        <v>253510</v>
      </c>
      <c r="BO17" s="420"/>
      <c r="BP17" s="420"/>
      <c r="BQ17" s="420"/>
      <c r="BR17" s="420"/>
      <c r="BS17" s="420"/>
      <c r="BT17" s="420"/>
      <c r="BU17" s="421"/>
      <c r="BV17" s="419">
        <v>232055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163</v>
      </c>
      <c r="C18" s="472"/>
      <c r="D18" s="472"/>
      <c r="E18" s="473"/>
      <c r="F18" s="473"/>
      <c r="G18" s="473"/>
      <c r="H18" s="473"/>
      <c r="I18" s="473"/>
      <c r="J18" s="473"/>
      <c r="K18" s="473"/>
      <c r="L18" s="474">
        <v>131.65</v>
      </c>
      <c r="M18" s="474"/>
      <c r="N18" s="474"/>
      <c r="O18" s="474"/>
      <c r="P18" s="474"/>
      <c r="Q18" s="474"/>
      <c r="R18" s="475"/>
      <c r="S18" s="475"/>
      <c r="T18" s="475"/>
      <c r="U18" s="475"/>
      <c r="V18" s="476"/>
      <c r="W18" s="490"/>
      <c r="X18" s="491"/>
      <c r="Y18" s="491"/>
      <c r="Z18" s="491"/>
      <c r="AA18" s="491"/>
      <c r="AB18" s="501"/>
      <c r="AC18" s="383">
        <v>59.9</v>
      </c>
      <c r="AD18" s="384"/>
      <c r="AE18" s="384"/>
      <c r="AF18" s="384"/>
      <c r="AG18" s="477"/>
      <c r="AH18" s="383">
        <v>58.5</v>
      </c>
      <c r="AI18" s="384"/>
      <c r="AJ18" s="384"/>
      <c r="AK18" s="384"/>
      <c r="AL18" s="385"/>
      <c r="AM18" s="478"/>
      <c r="AN18" s="393"/>
      <c r="AO18" s="393"/>
      <c r="AP18" s="393"/>
      <c r="AQ18" s="393"/>
      <c r="AR18" s="393"/>
      <c r="AS18" s="393"/>
      <c r="AT18" s="394"/>
      <c r="AU18" s="466"/>
      <c r="AV18" s="467"/>
      <c r="AW18" s="467"/>
      <c r="AX18" s="467"/>
      <c r="AY18" s="399" t="s">
        <v>164</v>
      </c>
      <c r="AZ18" s="400"/>
      <c r="BA18" s="400"/>
      <c r="BB18" s="400"/>
      <c r="BC18" s="400"/>
      <c r="BD18" s="400"/>
      <c r="BE18" s="400"/>
      <c r="BF18" s="400"/>
      <c r="BG18" s="400"/>
      <c r="BH18" s="400"/>
      <c r="BI18" s="400"/>
      <c r="BJ18" s="400"/>
      <c r="BK18" s="400"/>
      <c r="BL18" s="400"/>
      <c r="BM18" s="401"/>
      <c r="BN18" s="419">
        <v>1347825</v>
      </c>
      <c r="BO18" s="420"/>
      <c r="BP18" s="420"/>
      <c r="BQ18" s="420"/>
      <c r="BR18" s="420"/>
      <c r="BS18" s="420"/>
      <c r="BT18" s="420"/>
      <c r="BU18" s="421"/>
      <c r="BV18" s="419">
        <v>1367385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165</v>
      </c>
      <c r="C19" s="472"/>
      <c r="D19" s="472"/>
      <c r="E19" s="473"/>
      <c r="F19" s="473"/>
      <c r="G19" s="473"/>
      <c r="H19" s="473"/>
      <c r="I19" s="473"/>
      <c r="J19" s="473"/>
      <c r="K19" s="473"/>
      <c r="L19" s="479">
        <v>11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166</v>
      </c>
      <c r="AZ19" s="400"/>
      <c r="BA19" s="400"/>
      <c r="BB19" s="400"/>
      <c r="BC19" s="400"/>
      <c r="BD19" s="400"/>
      <c r="BE19" s="400"/>
      <c r="BF19" s="400"/>
      <c r="BG19" s="400"/>
      <c r="BH19" s="400"/>
      <c r="BI19" s="400"/>
      <c r="BJ19" s="400"/>
      <c r="BK19" s="400"/>
      <c r="BL19" s="400"/>
      <c r="BM19" s="401"/>
      <c r="BN19" s="419">
        <v>2298994</v>
      </c>
      <c r="BO19" s="420"/>
      <c r="BP19" s="420"/>
      <c r="BQ19" s="420"/>
      <c r="BR19" s="420"/>
      <c r="BS19" s="420"/>
      <c r="BT19" s="420"/>
      <c r="BU19" s="421"/>
      <c r="BV19" s="419">
        <v>2202024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167</v>
      </c>
      <c r="C20" s="472"/>
      <c r="D20" s="472"/>
      <c r="E20" s="473"/>
      <c r="F20" s="473"/>
      <c r="G20" s="473"/>
      <c r="H20" s="473"/>
      <c r="I20" s="473"/>
      <c r="J20" s="473"/>
      <c r="K20" s="473"/>
      <c r="L20" s="479">
        <v>762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169</v>
      </c>
      <c r="C22" s="433"/>
      <c r="D22" s="434"/>
      <c r="E22" s="441" t="s">
        <v>1</v>
      </c>
      <c r="F22" s="442"/>
      <c r="G22" s="442"/>
      <c r="H22" s="442"/>
      <c r="I22" s="442"/>
      <c r="J22" s="442"/>
      <c r="K22" s="443"/>
      <c r="L22" s="441" t="s">
        <v>170</v>
      </c>
      <c r="M22" s="442"/>
      <c r="N22" s="442"/>
      <c r="O22" s="442"/>
      <c r="P22" s="443"/>
      <c r="Q22" s="447" t="s">
        <v>171</v>
      </c>
      <c r="R22" s="448"/>
      <c r="S22" s="448"/>
      <c r="T22" s="448"/>
      <c r="U22" s="448"/>
      <c r="V22" s="449"/>
      <c r="W22" s="453" t="s">
        <v>172</v>
      </c>
      <c r="X22" s="433"/>
      <c r="Y22" s="434"/>
      <c r="Z22" s="441" t="s">
        <v>1</v>
      </c>
      <c r="AA22" s="442"/>
      <c r="AB22" s="442"/>
      <c r="AC22" s="442"/>
      <c r="AD22" s="442"/>
      <c r="AE22" s="442"/>
      <c r="AF22" s="442"/>
      <c r="AG22" s="443"/>
      <c r="AH22" s="458" t="s">
        <v>173</v>
      </c>
      <c r="AI22" s="442"/>
      <c r="AJ22" s="442"/>
      <c r="AK22" s="442"/>
      <c r="AL22" s="443"/>
      <c r="AM22" s="458" t="s">
        <v>174</v>
      </c>
      <c r="AN22" s="459"/>
      <c r="AO22" s="459"/>
      <c r="AP22" s="459"/>
      <c r="AQ22" s="459"/>
      <c r="AR22" s="460"/>
      <c r="AS22" s="447" t="s">
        <v>171</v>
      </c>
      <c r="AT22" s="448"/>
      <c r="AU22" s="448"/>
      <c r="AV22" s="448"/>
      <c r="AW22" s="448"/>
      <c r="AX22" s="464"/>
      <c r="AY22" s="411" t="s">
        <v>175</v>
      </c>
      <c r="AZ22" s="412"/>
      <c r="BA22" s="412"/>
      <c r="BB22" s="412"/>
      <c r="BC22" s="412"/>
      <c r="BD22" s="412"/>
      <c r="BE22" s="412"/>
      <c r="BF22" s="412"/>
      <c r="BG22" s="412"/>
      <c r="BH22" s="412"/>
      <c r="BI22" s="412"/>
      <c r="BJ22" s="412"/>
      <c r="BK22" s="412"/>
      <c r="BL22" s="412"/>
      <c r="BM22" s="413"/>
      <c r="BN22" s="414">
        <v>2663683</v>
      </c>
      <c r="BO22" s="415"/>
      <c r="BP22" s="415"/>
      <c r="BQ22" s="415"/>
      <c r="BR22" s="415"/>
      <c r="BS22" s="415"/>
      <c r="BT22" s="415"/>
      <c r="BU22" s="416"/>
      <c r="BV22" s="414">
        <v>2668423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176</v>
      </c>
      <c r="AZ23" s="400"/>
      <c r="BA23" s="400"/>
      <c r="BB23" s="400"/>
      <c r="BC23" s="400"/>
      <c r="BD23" s="400"/>
      <c r="BE23" s="400"/>
      <c r="BF23" s="400"/>
      <c r="BG23" s="400"/>
      <c r="BH23" s="400"/>
      <c r="BI23" s="400"/>
      <c r="BJ23" s="400"/>
      <c r="BK23" s="400"/>
      <c r="BL23" s="400"/>
      <c r="BM23" s="401"/>
      <c r="BN23" s="419">
        <v>2607399</v>
      </c>
      <c r="BO23" s="420"/>
      <c r="BP23" s="420"/>
      <c r="BQ23" s="420"/>
      <c r="BR23" s="420"/>
      <c r="BS23" s="420"/>
      <c r="BT23" s="420"/>
      <c r="BU23" s="421"/>
      <c r="BV23" s="419">
        <v>2601403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177</v>
      </c>
      <c r="F24" s="393"/>
      <c r="G24" s="393"/>
      <c r="H24" s="393"/>
      <c r="I24" s="393"/>
      <c r="J24" s="393"/>
      <c r="K24" s="394"/>
      <c r="L24" s="395">
        <v>1</v>
      </c>
      <c r="M24" s="396"/>
      <c r="N24" s="396"/>
      <c r="O24" s="396"/>
      <c r="P24" s="397"/>
      <c r="Q24" s="395">
        <v>6460</v>
      </c>
      <c r="R24" s="396"/>
      <c r="S24" s="396"/>
      <c r="T24" s="396"/>
      <c r="U24" s="396"/>
      <c r="V24" s="397"/>
      <c r="W24" s="454"/>
      <c r="X24" s="436"/>
      <c r="Y24" s="437"/>
      <c r="Z24" s="392" t="s">
        <v>178</v>
      </c>
      <c r="AA24" s="393"/>
      <c r="AB24" s="393"/>
      <c r="AC24" s="393"/>
      <c r="AD24" s="393"/>
      <c r="AE24" s="393"/>
      <c r="AF24" s="393"/>
      <c r="AG24" s="394"/>
      <c r="AH24" s="395">
        <v>55</v>
      </c>
      <c r="AI24" s="396"/>
      <c r="AJ24" s="396"/>
      <c r="AK24" s="396"/>
      <c r="AL24" s="397"/>
      <c r="AM24" s="395">
        <v>155210</v>
      </c>
      <c r="AN24" s="396"/>
      <c r="AO24" s="396"/>
      <c r="AP24" s="396"/>
      <c r="AQ24" s="396"/>
      <c r="AR24" s="397"/>
      <c r="AS24" s="395">
        <v>2822</v>
      </c>
      <c r="AT24" s="396"/>
      <c r="AU24" s="396"/>
      <c r="AV24" s="396"/>
      <c r="AW24" s="396"/>
      <c r="AX24" s="398"/>
      <c r="AY24" s="386" t="s">
        <v>179</v>
      </c>
      <c r="AZ24" s="387"/>
      <c r="BA24" s="387"/>
      <c r="BB24" s="387"/>
      <c r="BC24" s="387"/>
      <c r="BD24" s="387"/>
      <c r="BE24" s="387"/>
      <c r="BF24" s="387"/>
      <c r="BG24" s="387"/>
      <c r="BH24" s="387"/>
      <c r="BI24" s="387"/>
      <c r="BJ24" s="387"/>
      <c r="BK24" s="387"/>
      <c r="BL24" s="387"/>
      <c r="BM24" s="388"/>
      <c r="BN24" s="419">
        <v>1933859</v>
      </c>
      <c r="BO24" s="420"/>
      <c r="BP24" s="420"/>
      <c r="BQ24" s="420"/>
      <c r="BR24" s="420"/>
      <c r="BS24" s="420"/>
      <c r="BT24" s="420"/>
      <c r="BU24" s="421"/>
      <c r="BV24" s="419">
        <v>1858248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180</v>
      </c>
      <c r="F25" s="393"/>
      <c r="G25" s="393"/>
      <c r="H25" s="393"/>
      <c r="I25" s="393"/>
      <c r="J25" s="393"/>
      <c r="K25" s="394"/>
      <c r="L25" s="395">
        <v>1</v>
      </c>
      <c r="M25" s="396"/>
      <c r="N25" s="396"/>
      <c r="O25" s="396"/>
      <c r="P25" s="397"/>
      <c r="Q25" s="395">
        <v>5850</v>
      </c>
      <c r="R25" s="396"/>
      <c r="S25" s="396"/>
      <c r="T25" s="396"/>
      <c r="U25" s="396"/>
      <c r="V25" s="397"/>
      <c r="W25" s="454"/>
      <c r="X25" s="436"/>
      <c r="Y25" s="437"/>
      <c r="Z25" s="392" t="s">
        <v>181</v>
      </c>
      <c r="AA25" s="393"/>
      <c r="AB25" s="393"/>
      <c r="AC25" s="393"/>
      <c r="AD25" s="393"/>
      <c r="AE25" s="393"/>
      <c r="AF25" s="393"/>
      <c r="AG25" s="394"/>
      <c r="AH25" s="395" t="s">
        <v>143</v>
      </c>
      <c r="AI25" s="396"/>
      <c r="AJ25" s="396"/>
      <c r="AK25" s="396"/>
      <c r="AL25" s="397"/>
      <c r="AM25" s="395" t="s">
        <v>143</v>
      </c>
      <c r="AN25" s="396"/>
      <c r="AO25" s="396"/>
      <c r="AP25" s="396"/>
      <c r="AQ25" s="396"/>
      <c r="AR25" s="397"/>
      <c r="AS25" s="395" t="s">
        <v>143</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t="s">
        <v>143</v>
      </c>
      <c r="BO25" s="415"/>
      <c r="BP25" s="415"/>
      <c r="BQ25" s="415"/>
      <c r="BR25" s="415"/>
      <c r="BS25" s="415"/>
      <c r="BT25" s="415"/>
      <c r="BU25" s="416"/>
      <c r="BV25" s="414" t="s">
        <v>143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183</v>
      </c>
      <c r="F26" s="393"/>
      <c r="G26" s="393"/>
      <c r="H26" s="393"/>
      <c r="I26" s="393"/>
      <c r="J26" s="393"/>
      <c r="K26" s="394"/>
      <c r="L26" s="395">
        <v>1</v>
      </c>
      <c r="M26" s="396"/>
      <c r="N26" s="396"/>
      <c r="O26" s="396"/>
      <c r="P26" s="397"/>
      <c r="Q26" s="395">
        <v>5140</v>
      </c>
      <c r="R26" s="396"/>
      <c r="S26" s="396"/>
      <c r="T26" s="396"/>
      <c r="U26" s="396"/>
      <c r="V26" s="397"/>
      <c r="W26" s="454"/>
      <c r="X26" s="436"/>
      <c r="Y26" s="437"/>
      <c r="Z26" s="392" t="s">
        <v>184</v>
      </c>
      <c r="AA26" s="430"/>
      <c r="AB26" s="430"/>
      <c r="AC26" s="430"/>
      <c r="AD26" s="430"/>
      <c r="AE26" s="430"/>
      <c r="AF26" s="430"/>
      <c r="AG26" s="431"/>
      <c r="AH26" s="395">
        <v>1</v>
      </c>
      <c r="AI26" s="396"/>
      <c r="AJ26" s="396"/>
      <c r="AK26" s="396"/>
      <c r="AL26" s="397"/>
      <c r="AM26" s="395" t="s">
        <v>185</v>
      </c>
      <c r="AN26" s="396"/>
      <c r="AO26" s="396"/>
      <c r="AP26" s="396"/>
      <c r="AQ26" s="396"/>
      <c r="AR26" s="397"/>
      <c r="AS26" s="395" t="s">
        <v>185</v>
      </c>
      <c r="AT26" s="396"/>
      <c r="AU26" s="396"/>
      <c r="AV26" s="396"/>
      <c r="AW26" s="396"/>
      <c r="AX26" s="398"/>
      <c r="AY26" s="428" t="s">
        <v>186</v>
      </c>
      <c r="AZ26" s="373"/>
      <c r="BA26" s="373"/>
      <c r="BB26" s="373"/>
      <c r="BC26" s="373"/>
      <c r="BD26" s="373"/>
      <c r="BE26" s="373"/>
      <c r="BF26" s="373"/>
      <c r="BG26" s="373"/>
      <c r="BH26" s="373"/>
      <c r="BI26" s="373"/>
      <c r="BJ26" s="373"/>
      <c r="BK26" s="373"/>
      <c r="BL26" s="373"/>
      <c r="BM26" s="429"/>
      <c r="BN26" s="419" t="s">
        <v>143</v>
      </c>
      <c r="BO26" s="420"/>
      <c r="BP26" s="420"/>
      <c r="BQ26" s="420"/>
      <c r="BR26" s="420"/>
      <c r="BS26" s="420"/>
      <c r="BT26" s="420"/>
      <c r="BU26" s="421"/>
      <c r="BV26" s="419" t="s">
        <v>143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187</v>
      </c>
      <c r="F27" s="393"/>
      <c r="G27" s="393"/>
      <c r="H27" s="393"/>
      <c r="I27" s="393"/>
      <c r="J27" s="393"/>
      <c r="K27" s="394"/>
      <c r="L27" s="395">
        <v>1</v>
      </c>
      <c r="M27" s="396"/>
      <c r="N27" s="396"/>
      <c r="O27" s="396"/>
      <c r="P27" s="397"/>
      <c r="Q27" s="395">
        <v>2640</v>
      </c>
      <c r="R27" s="396"/>
      <c r="S27" s="396"/>
      <c r="T27" s="396"/>
      <c r="U27" s="396"/>
      <c r="V27" s="397"/>
      <c r="W27" s="454"/>
      <c r="X27" s="436"/>
      <c r="Y27" s="437"/>
      <c r="Z27" s="392" t="s">
        <v>188</v>
      </c>
      <c r="AA27" s="393"/>
      <c r="AB27" s="393"/>
      <c r="AC27" s="393"/>
      <c r="AD27" s="393"/>
      <c r="AE27" s="393"/>
      <c r="AF27" s="393"/>
      <c r="AG27" s="394"/>
      <c r="AH27" s="395">
        <v>3</v>
      </c>
      <c r="AI27" s="396"/>
      <c r="AJ27" s="396"/>
      <c r="AK27" s="396"/>
      <c r="AL27" s="397"/>
      <c r="AM27" s="395">
        <v>9045</v>
      </c>
      <c r="AN27" s="396"/>
      <c r="AO27" s="396"/>
      <c r="AP27" s="396"/>
      <c r="AQ27" s="396"/>
      <c r="AR27" s="397"/>
      <c r="AS27" s="395">
        <v>3015</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v>113650</v>
      </c>
      <c r="BO27" s="423"/>
      <c r="BP27" s="423"/>
      <c r="BQ27" s="423"/>
      <c r="BR27" s="423"/>
      <c r="BS27" s="423"/>
      <c r="BT27" s="423"/>
      <c r="BU27" s="424"/>
      <c r="BV27" s="422">
        <v>113649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190</v>
      </c>
      <c r="F28" s="393"/>
      <c r="G28" s="393"/>
      <c r="H28" s="393"/>
      <c r="I28" s="393"/>
      <c r="J28" s="393"/>
      <c r="K28" s="394"/>
      <c r="L28" s="395">
        <v>1</v>
      </c>
      <c r="M28" s="396"/>
      <c r="N28" s="396"/>
      <c r="O28" s="396"/>
      <c r="P28" s="397"/>
      <c r="Q28" s="395">
        <v>2240</v>
      </c>
      <c r="R28" s="396"/>
      <c r="S28" s="396"/>
      <c r="T28" s="396"/>
      <c r="U28" s="396"/>
      <c r="V28" s="397"/>
      <c r="W28" s="454"/>
      <c r="X28" s="436"/>
      <c r="Y28" s="437"/>
      <c r="Z28" s="392" t="s">
        <v>191</v>
      </c>
      <c r="AA28" s="393"/>
      <c r="AB28" s="393"/>
      <c r="AC28" s="393"/>
      <c r="AD28" s="393"/>
      <c r="AE28" s="393"/>
      <c r="AF28" s="393"/>
      <c r="AG28" s="394"/>
      <c r="AH28" s="395" t="s">
        <v>192</v>
      </c>
      <c r="AI28" s="396"/>
      <c r="AJ28" s="396"/>
      <c r="AK28" s="396"/>
      <c r="AL28" s="397"/>
      <c r="AM28" s="395" t="s">
        <v>143</v>
      </c>
      <c r="AN28" s="396"/>
      <c r="AO28" s="396"/>
      <c r="AP28" s="396"/>
      <c r="AQ28" s="396"/>
      <c r="AR28" s="397"/>
      <c r="AS28" s="395" t="s">
        <v>143</v>
      </c>
      <c r="AT28" s="396"/>
      <c r="AU28" s="396"/>
      <c r="AV28" s="396"/>
      <c r="AW28" s="396"/>
      <c r="AX28" s="398"/>
      <c r="AY28" s="402" t="s">
        <v>193</v>
      </c>
      <c r="AZ28" s="403"/>
      <c r="BA28" s="403"/>
      <c r="BB28" s="404"/>
      <c r="BC28" s="411" t="s">
        <v>50</v>
      </c>
      <c r="BD28" s="412"/>
      <c r="BE28" s="412"/>
      <c r="BF28" s="412"/>
      <c r="BG28" s="412"/>
      <c r="BH28" s="412"/>
      <c r="BI28" s="412"/>
      <c r="BJ28" s="412"/>
      <c r="BK28" s="412"/>
      <c r="BL28" s="412"/>
      <c r="BM28" s="413"/>
      <c r="BN28" s="414">
        <v>917874</v>
      </c>
      <c r="BO28" s="415"/>
      <c r="BP28" s="415"/>
      <c r="BQ28" s="415"/>
      <c r="BR28" s="415"/>
      <c r="BS28" s="415"/>
      <c r="BT28" s="415"/>
      <c r="BU28" s="416"/>
      <c r="BV28" s="414">
        <v>917856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194</v>
      </c>
      <c r="F29" s="393"/>
      <c r="G29" s="393"/>
      <c r="H29" s="393"/>
      <c r="I29" s="393"/>
      <c r="J29" s="393"/>
      <c r="K29" s="394"/>
      <c r="L29" s="395">
        <v>5</v>
      </c>
      <c r="M29" s="396"/>
      <c r="N29" s="396"/>
      <c r="O29" s="396"/>
      <c r="P29" s="397"/>
      <c r="Q29" s="395">
        <v>2070</v>
      </c>
      <c r="R29" s="396"/>
      <c r="S29" s="396"/>
      <c r="T29" s="396"/>
      <c r="U29" s="396"/>
      <c r="V29" s="397"/>
      <c r="W29" s="455"/>
      <c r="X29" s="456"/>
      <c r="Y29" s="457"/>
      <c r="Z29" s="392" t="s">
        <v>195</v>
      </c>
      <c r="AA29" s="393"/>
      <c r="AB29" s="393"/>
      <c r="AC29" s="393"/>
      <c r="AD29" s="393"/>
      <c r="AE29" s="393"/>
      <c r="AF29" s="393"/>
      <c r="AG29" s="394"/>
      <c r="AH29" s="395">
        <v>58</v>
      </c>
      <c r="AI29" s="396"/>
      <c r="AJ29" s="396"/>
      <c r="AK29" s="396"/>
      <c r="AL29" s="397"/>
      <c r="AM29" s="395">
        <v>164255</v>
      </c>
      <c r="AN29" s="396"/>
      <c r="AO29" s="396"/>
      <c r="AP29" s="396"/>
      <c r="AQ29" s="396"/>
      <c r="AR29" s="397"/>
      <c r="AS29" s="395">
        <v>2832</v>
      </c>
      <c r="AT29" s="396"/>
      <c r="AU29" s="396"/>
      <c r="AV29" s="396"/>
      <c r="AW29" s="396"/>
      <c r="AX29" s="398"/>
      <c r="AY29" s="405"/>
      <c r="AZ29" s="406"/>
      <c r="BA29" s="406"/>
      <c r="BB29" s="407"/>
      <c r="BC29" s="399" t="s">
        <v>196</v>
      </c>
      <c r="BD29" s="400"/>
      <c r="BE29" s="400"/>
      <c r="BF29" s="400"/>
      <c r="BG29" s="400"/>
      <c r="BH29" s="400"/>
      <c r="BI29" s="400"/>
      <c r="BJ29" s="400"/>
      <c r="BK29" s="400"/>
      <c r="BL29" s="400"/>
      <c r="BM29" s="401"/>
      <c r="BN29" s="419">
        <v>347400</v>
      </c>
      <c r="BO29" s="420"/>
      <c r="BP29" s="420"/>
      <c r="BQ29" s="420"/>
      <c r="BR29" s="420"/>
      <c r="BS29" s="420"/>
      <c r="BT29" s="420"/>
      <c r="BU29" s="421"/>
      <c r="BV29" s="419">
        <v>338451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197</v>
      </c>
      <c r="X30" s="381"/>
      <c r="Y30" s="381"/>
      <c r="Z30" s="381"/>
      <c r="AA30" s="381"/>
      <c r="AB30" s="381"/>
      <c r="AC30" s="381"/>
      <c r="AD30" s="381"/>
      <c r="AE30" s="381"/>
      <c r="AF30" s="381"/>
      <c r="AG30" s="382"/>
      <c r="AH30" s="383">
        <v>92.9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275299</v>
      </c>
      <c r="BO30" s="423"/>
      <c r="BP30" s="423"/>
      <c r="BQ30" s="423"/>
      <c r="BR30" s="423"/>
      <c r="BS30" s="423"/>
      <c r="BT30" s="423"/>
      <c r="BU30" s="424"/>
      <c r="BV30" s="422">
        <v>263826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198</v>
      </c>
      <c r="D32" s="372"/>
      <c r="E32" s="372"/>
      <c r="F32" s="372"/>
      <c r="G32" s="372"/>
      <c r="H32" s="372"/>
      <c r="I32" s="372"/>
      <c r="J32" s="372"/>
      <c r="K32" s="372"/>
      <c r="L32" s="372"/>
      <c r="M32" s="372"/>
      <c r="N32" s="372"/>
      <c r="O32" s="372"/>
      <c r="P32" s="372"/>
      <c r="Q32" s="372"/>
      <c r="R32" s="372"/>
      <c r="S32" s="372"/>
      <c r="U32" s="373" t="s">
        <v>199</v>
      </c>
      <c r="V32" s="373"/>
      <c r="W32" s="373"/>
      <c r="X32" s="373"/>
      <c r="Y32" s="373"/>
      <c r="Z32" s="373"/>
      <c r="AA32" s="373"/>
      <c r="AB32" s="373"/>
      <c r="AC32" s="373"/>
      <c r="AD32" s="373"/>
      <c r="AE32" s="373"/>
      <c r="AF32" s="373"/>
      <c r="AG32" s="373"/>
      <c r="AH32" s="373"/>
      <c r="AI32" s="373"/>
      <c r="AJ32" s="373"/>
      <c r="AK32" s="373"/>
      <c r="AM32" s="373" t="s">
        <v>200</v>
      </c>
      <c r="AN32" s="373"/>
      <c r="AO32" s="373"/>
      <c r="AP32" s="373"/>
      <c r="AQ32" s="373"/>
      <c r="AR32" s="373"/>
      <c r="AS32" s="373"/>
      <c r="AT32" s="373"/>
      <c r="AU32" s="373"/>
      <c r="AV32" s="373"/>
      <c r="AW32" s="373"/>
      <c r="AX32" s="373"/>
      <c r="AY32" s="373"/>
      <c r="AZ32" s="373"/>
      <c r="BA32" s="373"/>
      <c r="BB32" s="373"/>
      <c r="BC32" s="373"/>
      <c r="BE32" s="373" t="s">
        <v>201</v>
      </c>
      <c r="BF32" s="373"/>
      <c r="BG32" s="373"/>
      <c r="BH32" s="373"/>
      <c r="BI32" s="373"/>
      <c r="BJ32" s="373"/>
      <c r="BK32" s="373"/>
      <c r="BL32" s="373"/>
      <c r="BM32" s="373"/>
      <c r="BN32" s="373"/>
      <c r="BO32" s="373"/>
      <c r="BP32" s="373"/>
      <c r="BQ32" s="373"/>
      <c r="BR32" s="373"/>
      <c r="BS32" s="373"/>
      <c r="BT32" s="373"/>
      <c r="BU32" s="373"/>
      <c r="BW32" s="373" t="s">
        <v>202</v>
      </c>
      <c r="BX32" s="373"/>
      <c r="BY32" s="373"/>
      <c r="BZ32" s="373"/>
      <c r="CA32" s="373"/>
      <c r="CB32" s="373"/>
      <c r="CC32" s="373"/>
      <c r="CD32" s="373"/>
      <c r="CE32" s="373"/>
      <c r="CF32" s="373"/>
      <c r="CG32" s="373"/>
      <c r="CH32" s="373"/>
      <c r="CI32" s="373"/>
      <c r="CJ32" s="373"/>
      <c r="CK32" s="373"/>
      <c r="CL32" s="373"/>
      <c r="CM32" s="373"/>
      <c r="CO32" s="373" t="s">
        <v>203</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204</v>
      </c>
      <c r="V33" s="371"/>
      <c r="W33" s="370" t="s">
        <v>206</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204</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国民健康保険事業費特別会計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簡易水道事業費特別会計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宇陀衛生一部事務組合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学校給食事業費特別会計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奈良県市町村総合事務組合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吉野広域行政組合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奈良広域水質検査センター組合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奈良県広域消防組合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さくら広域環境衛生組合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南和広域医療企業団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pnk7liNyPBXtCRD6IVgsn6DXmMOtrgUG+d/gZrlZlGxqOjwPJnxIFYpEau3wQP7+3nWWu058BMiadBE7UNM8g==" saltValue="+kS2Y2nAKlqRQvyLO0K7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577</v>
      </c>
      <c r="D34" s="1151"/>
      <c r="E34" s="1152"/>
      <c r="F34" s="32">
        <v>11.66</v>
      </c>
      <c r="G34" s="33">
        <v>11.8</v>
      </c>
      <c r="H34" s="33">
        <v>9.4</v>
      </c>
      <c r="I34" s="33">
        <v>17.39</v>
      </c>
      <c r="J34" s="34">
        <v>26.68</v>
      </c>
      <c r="K34" s="22"/>
      <c r="L34" s="22"/>
      <c r="M34" s="22"/>
      <c r="N34" s="22"/>
      <c r="O34" s="22"/>
      <c r="P34" s="22"/>
    </row>
    <row r="35" spans="1:16" ht="39" customHeight="1" x14ac:dyDescent="0.15">
      <c r="A35" s="22"/>
      <c r="B35" s="35"/>
      <c r="C35" s="1145" t="s">
        <v>578</v>
      </c>
      <c r="D35" s="1146"/>
      <c r="E35" s="1147"/>
      <c r="F35" s="36">
        <v>4.62</v>
      </c>
      <c r="G35" s="37">
        <v>5.24</v>
      </c>
      <c r="H35" s="37">
        <v>4.9000000000000004</v>
      </c>
      <c r="I35" s="37">
        <v>4.28</v>
      </c>
      <c r="J35" s="38">
        <v>4.17</v>
      </c>
      <c r="K35" s="22"/>
      <c r="L35" s="22"/>
      <c r="M35" s="22"/>
      <c r="N35" s="22"/>
      <c r="O35" s="22"/>
      <c r="P35" s="22"/>
    </row>
    <row r="36" spans="1:16" ht="39" customHeight="1" x14ac:dyDescent="0.15">
      <c r="A36" s="22"/>
      <c r="B36" s="35"/>
      <c r="C36" s="1145" t="s">
        <v>579</v>
      </c>
      <c r="D36" s="1146"/>
      <c r="E36" s="1147"/>
      <c r="F36" s="36">
        <v>1.1499999999999999</v>
      </c>
      <c r="G36" s="37">
        <v>1.63</v>
      </c>
      <c r="H36" s="37">
        <v>0.7</v>
      </c>
      <c r="I36" s="37">
        <v>0.72</v>
      </c>
      <c r="J36" s="38">
        <v>3.11</v>
      </c>
      <c r="K36" s="22"/>
      <c r="L36" s="22"/>
      <c r="M36" s="22"/>
      <c r="N36" s="22"/>
      <c r="O36" s="22"/>
      <c r="P36" s="22"/>
    </row>
    <row r="37" spans="1:16" ht="39" customHeight="1" x14ac:dyDescent="0.15">
      <c r="A37" s="22"/>
      <c r="B37" s="35"/>
      <c r="C37" s="1145" t="s">
        <v>580</v>
      </c>
      <c r="D37" s="1146"/>
      <c r="E37" s="1147"/>
      <c r="F37" s="36">
        <v>0</v>
      </c>
      <c r="G37" s="37">
        <v>0</v>
      </c>
      <c r="H37" s="37">
        <v>0</v>
      </c>
      <c r="I37" s="37">
        <v>0</v>
      </c>
      <c r="J37" s="38">
        <v>0.04</v>
      </c>
      <c r="K37" s="22"/>
      <c r="L37" s="22"/>
      <c r="M37" s="22"/>
      <c r="N37" s="22"/>
      <c r="O37" s="22"/>
      <c r="P37" s="22"/>
    </row>
    <row r="38" spans="1:16" ht="39" customHeight="1" x14ac:dyDescent="0.15">
      <c r="A38" s="22"/>
      <c r="B38" s="35"/>
      <c r="C38" s="1145" t="s">
        <v>581</v>
      </c>
      <c r="D38" s="1146"/>
      <c r="E38" s="1147"/>
      <c r="F38" s="36">
        <v>0</v>
      </c>
      <c r="G38" s="37">
        <v>0</v>
      </c>
      <c r="H38" s="37">
        <v>0</v>
      </c>
      <c r="I38" s="37">
        <v>0</v>
      </c>
      <c r="J38" s="38">
        <v>0</v>
      </c>
      <c r="K38" s="22"/>
      <c r="L38" s="22"/>
      <c r="M38" s="22"/>
      <c r="N38" s="22"/>
      <c r="O38" s="22"/>
      <c r="P38" s="22"/>
    </row>
    <row r="39" spans="1:16" ht="39" customHeight="1" x14ac:dyDescent="0.15">
      <c r="A39" s="22"/>
      <c r="B39" s="35"/>
      <c r="C39" s="1145" t="s">
        <v>582</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583</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584</v>
      </c>
      <c r="D43" s="1149"/>
      <c r="E43" s="1150"/>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nu7zbOJtj4TpQ6n4hrXMLNkYXes4yM7oeFHgHnsQAmANBRx+mzYIcuW5I2kHSsCp7ooWdDqJJZ52MxfjrFKQ==" saltValue="AFYKBJVeiVUPwGEUsJ+W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191</v>
      </c>
      <c r="L45" s="60">
        <v>211</v>
      </c>
      <c r="M45" s="60">
        <v>225</v>
      </c>
      <c r="N45" s="60">
        <v>270</v>
      </c>
      <c r="O45" s="61">
        <v>245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15">
      <c r="A48" s="48"/>
      <c r="B48" s="1178"/>
      <c r="C48" s="1179"/>
      <c r="D48" s="62"/>
      <c r="E48" s="1155" t="s">
        <v>15</v>
      </c>
      <c r="F48" s="1155"/>
      <c r="G48" s="1155"/>
      <c r="H48" s="1155"/>
      <c r="I48" s="1155"/>
      <c r="J48" s="1156"/>
      <c r="K48" s="63">
        <v>58</v>
      </c>
      <c r="L48" s="64">
        <v>58</v>
      </c>
      <c r="M48" s="64">
        <v>60</v>
      </c>
      <c r="N48" s="64">
        <v>61</v>
      </c>
      <c r="O48" s="65">
        <v>69</v>
      </c>
      <c r="P48" s="48"/>
      <c r="Q48" s="48"/>
      <c r="R48" s="48"/>
      <c r="S48" s="48"/>
      <c r="T48" s="48"/>
      <c r="U48" s="48"/>
    </row>
    <row r="49" spans="1:21" ht="30.75" customHeight="1" x14ac:dyDescent="0.15">
      <c r="A49" s="48"/>
      <c r="B49" s="1178"/>
      <c r="C49" s="1179"/>
      <c r="D49" s="62"/>
      <c r="E49" s="1155" t="s">
        <v>16</v>
      </c>
      <c r="F49" s="1155"/>
      <c r="G49" s="1155"/>
      <c r="H49" s="1155"/>
      <c r="I49" s="1155"/>
      <c r="J49" s="1156"/>
      <c r="K49" s="63">
        <v>27</v>
      </c>
      <c r="L49" s="64">
        <v>28</v>
      </c>
      <c r="M49" s="64">
        <v>31</v>
      </c>
      <c r="N49" s="64">
        <v>25</v>
      </c>
      <c r="O49" s="65">
        <v>17</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527</v>
      </c>
      <c r="L50" s="64" t="s">
        <v>527</v>
      </c>
      <c r="M50" s="64" t="s">
        <v>527</v>
      </c>
      <c r="N50" s="64" t="s">
        <v>527</v>
      </c>
      <c r="O50" s="65" t="s">
        <v>527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527</v>
      </c>
      <c r="L51" s="64" t="s">
        <v>527</v>
      </c>
      <c r="M51" s="64" t="s">
        <v>527</v>
      </c>
      <c r="N51" s="64" t="s">
        <v>527</v>
      </c>
      <c r="O51" s="65" t="s">
        <v>527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171</v>
      </c>
      <c r="L52" s="64">
        <v>183</v>
      </c>
      <c r="M52" s="64">
        <v>193</v>
      </c>
      <c r="N52" s="64">
        <v>211</v>
      </c>
      <c r="O52" s="65">
        <v>214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105</v>
      </c>
      <c r="L53" s="69">
        <v>114</v>
      </c>
      <c r="M53" s="69">
        <v>123</v>
      </c>
      <c r="N53" s="69">
        <v>145</v>
      </c>
      <c r="O53" s="70">
        <v>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KjsgMTJRXC8y9BnkYTBqO9QBm/S0psC1FjUbQGQ+TGLzJts1UVoDQRHdZ/JoUp+rky6PuE5sizlxo+ag0qJWg==" saltValue="LfP5kN4EoaLruGCs+OWZ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96" t="s">
        <v>32</v>
      </c>
      <c r="C41" s="1197"/>
      <c r="D41" s="105"/>
      <c r="E41" s="1198" t="s">
        <v>33</v>
      </c>
      <c r="F41" s="1198"/>
      <c r="G41" s="1198"/>
      <c r="H41" s="1199"/>
      <c r="I41" s="355">
        <v>2618</v>
      </c>
      <c r="J41" s="356">
        <v>2790</v>
      </c>
      <c r="K41" s="356">
        <v>2752</v>
      </c>
      <c r="L41" s="356">
        <v>2668</v>
      </c>
      <c r="M41" s="357">
        <v>2664</v>
      </c>
    </row>
    <row r="42" spans="2:13" ht="27.75" customHeight="1" x14ac:dyDescent="0.15">
      <c r="B42" s="1186"/>
      <c r="C42" s="1187"/>
      <c r="D42" s="106"/>
      <c r="E42" s="1190" t="s">
        <v>34</v>
      </c>
      <c r="F42" s="1190"/>
      <c r="G42" s="1190"/>
      <c r="H42" s="1191"/>
      <c r="I42" s="358" t="s">
        <v>527</v>
      </c>
      <c r="J42" s="359" t="s">
        <v>527</v>
      </c>
      <c r="K42" s="359" t="s">
        <v>527</v>
      </c>
      <c r="L42" s="359" t="s">
        <v>527</v>
      </c>
      <c r="M42" s="360" t="s">
        <v>527</v>
      </c>
    </row>
    <row r="43" spans="2:13" ht="27.75" customHeight="1" x14ac:dyDescent="0.15">
      <c r="B43" s="1186"/>
      <c r="C43" s="1187"/>
      <c r="D43" s="106"/>
      <c r="E43" s="1190" t="s">
        <v>35</v>
      </c>
      <c r="F43" s="1190"/>
      <c r="G43" s="1190"/>
      <c r="H43" s="1191"/>
      <c r="I43" s="358">
        <v>564</v>
      </c>
      <c r="J43" s="359">
        <v>518</v>
      </c>
      <c r="K43" s="359">
        <v>467</v>
      </c>
      <c r="L43" s="359">
        <v>438</v>
      </c>
      <c r="M43" s="360">
        <v>425</v>
      </c>
    </row>
    <row r="44" spans="2:13" ht="27.75" customHeight="1" x14ac:dyDescent="0.15">
      <c r="B44" s="1186"/>
      <c r="C44" s="1187"/>
      <c r="D44" s="106"/>
      <c r="E44" s="1190" t="s">
        <v>36</v>
      </c>
      <c r="F44" s="1190"/>
      <c r="G44" s="1190"/>
      <c r="H44" s="1191"/>
      <c r="I44" s="358">
        <v>298</v>
      </c>
      <c r="J44" s="359">
        <v>239</v>
      </c>
      <c r="K44" s="359">
        <v>207</v>
      </c>
      <c r="L44" s="359">
        <v>195</v>
      </c>
      <c r="M44" s="360">
        <v>187</v>
      </c>
    </row>
    <row r="45" spans="2:13" ht="27.75" customHeight="1" x14ac:dyDescent="0.15">
      <c r="B45" s="1186"/>
      <c r="C45" s="1187"/>
      <c r="D45" s="106"/>
      <c r="E45" s="1190" t="s">
        <v>37</v>
      </c>
      <c r="F45" s="1190"/>
      <c r="G45" s="1190"/>
      <c r="H45" s="1191"/>
      <c r="I45" s="358">
        <v>523</v>
      </c>
      <c r="J45" s="359">
        <v>482</v>
      </c>
      <c r="K45" s="359">
        <v>449</v>
      </c>
      <c r="L45" s="359">
        <v>427</v>
      </c>
      <c r="M45" s="360">
        <v>449</v>
      </c>
    </row>
    <row r="46" spans="2:13" ht="27.75" customHeight="1" x14ac:dyDescent="0.15">
      <c r="B46" s="1186"/>
      <c r="C46" s="1187"/>
      <c r="D46" s="107"/>
      <c r="E46" s="1190" t="s">
        <v>38</v>
      </c>
      <c r="F46" s="1190"/>
      <c r="G46" s="1190"/>
      <c r="H46" s="1191"/>
      <c r="I46" s="358" t="s">
        <v>527</v>
      </c>
      <c r="J46" s="359" t="s">
        <v>527</v>
      </c>
      <c r="K46" s="359" t="s">
        <v>527</v>
      </c>
      <c r="L46" s="359" t="s">
        <v>527</v>
      </c>
      <c r="M46" s="360" t="s">
        <v>527</v>
      </c>
    </row>
    <row r="47" spans="2:13" ht="27.75" customHeight="1" x14ac:dyDescent="0.15">
      <c r="B47" s="1186"/>
      <c r="C47" s="1187"/>
      <c r="D47" s="108"/>
      <c r="E47" s="1200" t="s">
        <v>39</v>
      </c>
      <c r="F47" s="1201"/>
      <c r="G47" s="1201"/>
      <c r="H47" s="1202"/>
      <c r="I47" s="358" t="s">
        <v>527</v>
      </c>
      <c r="J47" s="359" t="s">
        <v>527</v>
      </c>
      <c r="K47" s="359" t="s">
        <v>527</v>
      </c>
      <c r="L47" s="359" t="s">
        <v>527</v>
      </c>
      <c r="M47" s="360" t="s">
        <v>527</v>
      </c>
    </row>
    <row r="48" spans="2:13" ht="27.75" customHeight="1" x14ac:dyDescent="0.15">
      <c r="B48" s="1186"/>
      <c r="C48" s="1187"/>
      <c r="D48" s="106"/>
      <c r="E48" s="1190" t="s">
        <v>40</v>
      </c>
      <c r="F48" s="1190"/>
      <c r="G48" s="1190"/>
      <c r="H48" s="1191"/>
      <c r="I48" s="358" t="s">
        <v>527</v>
      </c>
      <c r="J48" s="359" t="s">
        <v>527</v>
      </c>
      <c r="K48" s="359" t="s">
        <v>527</v>
      </c>
      <c r="L48" s="359" t="s">
        <v>527</v>
      </c>
      <c r="M48" s="360" t="s">
        <v>527</v>
      </c>
    </row>
    <row r="49" spans="2:13" ht="27.75" customHeight="1" x14ac:dyDescent="0.15">
      <c r="B49" s="1188"/>
      <c r="C49" s="1189"/>
      <c r="D49" s="106"/>
      <c r="E49" s="1190" t="s">
        <v>41</v>
      </c>
      <c r="F49" s="1190"/>
      <c r="G49" s="1190"/>
      <c r="H49" s="1191"/>
      <c r="I49" s="358" t="s">
        <v>527</v>
      </c>
      <c r="J49" s="359" t="s">
        <v>527</v>
      </c>
      <c r="K49" s="359" t="s">
        <v>527</v>
      </c>
      <c r="L49" s="359" t="s">
        <v>527</v>
      </c>
      <c r="M49" s="360" t="s">
        <v>527</v>
      </c>
    </row>
    <row r="50" spans="2:13" ht="27.75" customHeight="1" x14ac:dyDescent="0.15">
      <c r="B50" s="1184" t="s">
        <v>42</v>
      </c>
      <c r="C50" s="1185"/>
      <c r="D50" s="109"/>
      <c r="E50" s="1190" t="s">
        <v>43</v>
      </c>
      <c r="F50" s="1190"/>
      <c r="G50" s="1190"/>
      <c r="H50" s="1191"/>
      <c r="I50" s="358">
        <v>1710</v>
      </c>
      <c r="J50" s="359">
        <v>1586</v>
      </c>
      <c r="K50" s="359">
        <v>1616</v>
      </c>
      <c r="L50" s="359">
        <v>1662</v>
      </c>
      <c r="M50" s="360">
        <v>1689</v>
      </c>
    </row>
    <row r="51" spans="2:13" ht="27.75" customHeight="1" x14ac:dyDescent="0.15">
      <c r="B51" s="1186"/>
      <c r="C51" s="1187"/>
      <c r="D51" s="106"/>
      <c r="E51" s="1190" t="s">
        <v>44</v>
      </c>
      <c r="F51" s="1190"/>
      <c r="G51" s="1190"/>
      <c r="H51" s="1191"/>
      <c r="I51" s="358" t="s">
        <v>527</v>
      </c>
      <c r="J51" s="359" t="s">
        <v>527</v>
      </c>
      <c r="K51" s="359" t="s">
        <v>527</v>
      </c>
      <c r="L51" s="359" t="s">
        <v>527</v>
      </c>
      <c r="M51" s="360" t="s">
        <v>527</v>
      </c>
    </row>
    <row r="52" spans="2:13" ht="27.75" customHeight="1" x14ac:dyDescent="0.15">
      <c r="B52" s="1188"/>
      <c r="C52" s="1189"/>
      <c r="D52" s="106"/>
      <c r="E52" s="1190" t="s">
        <v>45</v>
      </c>
      <c r="F52" s="1190"/>
      <c r="G52" s="1190"/>
      <c r="H52" s="1191"/>
      <c r="I52" s="358">
        <v>2351</v>
      </c>
      <c r="J52" s="359">
        <v>2324</v>
      </c>
      <c r="K52" s="359">
        <v>2357</v>
      </c>
      <c r="L52" s="359">
        <v>2294</v>
      </c>
      <c r="M52" s="360">
        <v>2270</v>
      </c>
    </row>
    <row r="53" spans="2:13" ht="27.75" customHeight="1" thickBot="1" x14ac:dyDescent="0.2">
      <c r="B53" s="1192" t="s">
        <v>46</v>
      </c>
      <c r="C53" s="1193"/>
      <c r="D53" s="110"/>
      <c r="E53" s="1194" t="s">
        <v>47</v>
      </c>
      <c r="F53" s="1194"/>
      <c r="G53" s="1194"/>
      <c r="H53" s="1195"/>
      <c r="I53" s="361">
        <v>-58</v>
      </c>
      <c r="J53" s="362">
        <v>118</v>
      </c>
      <c r="K53" s="362">
        <v>-97</v>
      </c>
      <c r="L53" s="362">
        <v>-227</v>
      </c>
      <c r="M53" s="363">
        <v>-236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Qi8xcb8dgBK5t0xToq7AKYRZF0wTQUPdN6BmICFm7NFZynFa79R5tKSkd/p4ocXlGHDUy9qvyHdSjYyWYP0Uw==" saltValue="ZWdDHysKULklIvcfIgjO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50</v>
      </c>
      <c r="D55" s="1211"/>
      <c r="E55" s="1212"/>
      <c r="F55" s="122">
        <v>918</v>
      </c>
      <c r="G55" s="122">
        <v>918</v>
      </c>
      <c r="H55" s="123">
        <v>918</v>
      </c>
    </row>
    <row r="56" spans="2:8" ht="52.5" customHeight="1" x14ac:dyDescent="0.15">
      <c r="B56" s="124"/>
      <c r="C56" s="1213" t="s">
        <v>51</v>
      </c>
      <c r="D56" s="1213"/>
      <c r="E56" s="1214"/>
      <c r="F56" s="125">
        <v>312</v>
      </c>
      <c r="G56" s="125">
        <v>338</v>
      </c>
      <c r="H56" s="126">
        <v>347</v>
      </c>
    </row>
    <row r="57" spans="2:8" ht="53.25" customHeight="1" x14ac:dyDescent="0.15">
      <c r="B57" s="124"/>
      <c r="C57" s="1215" t="s">
        <v>52</v>
      </c>
      <c r="D57" s="1215"/>
      <c r="E57" s="1216"/>
      <c r="F57" s="127">
        <v>247</v>
      </c>
      <c r="G57" s="127">
        <v>264</v>
      </c>
      <c r="H57" s="128">
        <v>275</v>
      </c>
    </row>
    <row r="58" spans="2:8" ht="45.75" customHeight="1" x14ac:dyDescent="0.15">
      <c r="B58" s="129"/>
      <c r="C58" s="1203" t="s">
        <v>599</v>
      </c>
      <c r="D58" s="1204"/>
      <c r="E58" s="1205"/>
      <c r="F58" s="130">
        <v>60</v>
      </c>
      <c r="G58" s="130">
        <v>60</v>
      </c>
      <c r="H58" s="131">
        <v>60</v>
      </c>
    </row>
    <row r="59" spans="2:8" ht="45.75" customHeight="1" x14ac:dyDescent="0.15">
      <c r="B59" s="129"/>
      <c r="C59" s="1203" t="s">
        <v>600</v>
      </c>
      <c r="D59" s="1204"/>
      <c r="E59" s="1205"/>
      <c r="F59" s="130">
        <v>35</v>
      </c>
      <c r="G59" s="130">
        <v>47</v>
      </c>
      <c r="H59" s="131">
        <v>56</v>
      </c>
    </row>
    <row r="60" spans="2:8" ht="45.75" customHeight="1" x14ac:dyDescent="0.15">
      <c r="B60" s="129"/>
      <c r="C60" s="1203" t="s">
        <v>601</v>
      </c>
      <c r="D60" s="1204"/>
      <c r="E60" s="1205"/>
      <c r="F60" s="130">
        <v>39</v>
      </c>
      <c r="G60" s="130">
        <v>45</v>
      </c>
      <c r="H60" s="131">
        <v>47</v>
      </c>
    </row>
    <row r="61" spans="2:8" ht="45.75" customHeight="1" x14ac:dyDescent="0.15">
      <c r="B61" s="129"/>
      <c r="C61" s="1203" t="s">
        <v>602</v>
      </c>
      <c r="D61" s="1204"/>
      <c r="E61" s="1205"/>
      <c r="F61" s="130">
        <v>28</v>
      </c>
      <c r="G61" s="130">
        <v>28</v>
      </c>
      <c r="H61" s="131">
        <v>28</v>
      </c>
    </row>
    <row r="62" spans="2:8" ht="45.75" customHeight="1" thickBot="1" x14ac:dyDescent="0.2">
      <c r="B62" s="132"/>
      <c r="C62" s="1206" t="s">
        <v>603</v>
      </c>
      <c r="D62" s="1207"/>
      <c r="E62" s="1208"/>
      <c r="F62" s="133">
        <v>20</v>
      </c>
      <c r="G62" s="133">
        <v>20</v>
      </c>
      <c r="H62" s="134">
        <v>20</v>
      </c>
    </row>
    <row r="63" spans="2:8" ht="52.5" customHeight="1" thickBot="1" x14ac:dyDescent="0.2">
      <c r="B63" s="135"/>
      <c r="C63" s="1209" t="s">
        <v>53</v>
      </c>
      <c r="D63" s="1209"/>
      <c r="E63" s="1210"/>
      <c r="F63" s="136">
        <v>1476</v>
      </c>
      <c r="G63" s="136">
        <v>1520</v>
      </c>
      <c r="H63" s="137">
        <v>1541</v>
      </c>
    </row>
    <row r="64" spans="2:8" x14ac:dyDescent="0.15"/>
  </sheetData>
  <sheetProtection algorithmName="SHA-512" hashValue="1SmySXKZvfX0kh4DUqFWUsot5LyIvWIuqqDAix9a1mDIwpB3ABGwERAoMZIUDVieU2CRtm9Y0+37Sa71KmVi/w==" saltValue="N844buUD8C9ru1Q7iPFZ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246566</v>
      </c>
      <c r="E3" s="156"/>
      <c r="F3" s="157">
        <v>228215</v>
      </c>
      <c r="G3" s="158"/>
      <c r="H3" s="159"/>
    </row>
    <row r="4" spans="1:8" x14ac:dyDescent="0.15">
      <c r="A4" s="160"/>
      <c r="B4" s="161"/>
      <c r="C4" s="162"/>
      <c r="D4" s="163">
        <v>182870</v>
      </c>
      <c r="E4" s="164"/>
      <c r="F4" s="165">
        <v>117571</v>
      </c>
      <c r="G4" s="166"/>
      <c r="H4" s="167"/>
    </row>
    <row r="5" spans="1:8" x14ac:dyDescent="0.15">
      <c r="A5" s="148" t="s">
        <v>561</v>
      </c>
      <c r="B5" s="153"/>
      <c r="C5" s="154"/>
      <c r="D5" s="155">
        <v>400369</v>
      </c>
      <c r="E5" s="156"/>
      <c r="F5" s="157">
        <v>264232</v>
      </c>
      <c r="G5" s="158"/>
      <c r="H5" s="159"/>
    </row>
    <row r="6" spans="1:8" x14ac:dyDescent="0.15">
      <c r="A6" s="160"/>
      <c r="B6" s="161"/>
      <c r="C6" s="162"/>
      <c r="D6" s="163">
        <v>230874</v>
      </c>
      <c r="E6" s="164"/>
      <c r="F6" s="165">
        <v>133959</v>
      </c>
      <c r="G6" s="166"/>
      <c r="H6" s="167"/>
    </row>
    <row r="7" spans="1:8" x14ac:dyDescent="0.15">
      <c r="A7" s="148" t="s">
        <v>562</v>
      </c>
      <c r="B7" s="153"/>
      <c r="C7" s="154"/>
      <c r="D7" s="155">
        <v>239416</v>
      </c>
      <c r="E7" s="156"/>
      <c r="F7" s="157">
        <v>263613</v>
      </c>
      <c r="G7" s="158"/>
      <c r="H7" s="159"/>
    </row>
    <row r="8" spans="1:8" x14ac:dyDescent="0.15">
      <c r="A8" s="160"/>
      <c r="B8" s="161"/>
      <c r="C8" s="162"/>
      <c r="D8" s="163">
        <v>96193</v>
      </c>
      <c r="E8" s="164"/>
      <c r="F8" s="165">
        <v>128823</v>
      </c>
      <c r="G8" s="166"/>
      <c r="H8" s="167"/>
    </row>
    <row r="9" spans="1:8" x14ac:dyDescent="0.15">
      <c r="A9" s="148" t="s">
        <v>563</v>
      </c>
      <c r="B9" s="153"/>
      <c r="C9" s="154"/>
      <c r="D9" s="155">
        <v>239074</v>
      </c>
      <c r="E9" s="156"/>
      <c r="F9" s="157">
        <v>330026</v>
      </c>
      <c r="G9" s="158"/>
      <c r="H9" s="159"/>
    </row>
    <row r="10" spans="1:8" x14ac:dyDescent="0.15">
      <c r="A10" s="160"/>
      <c r="B10" s="161"/>
      <c r="C10" s="162"/>
      <c r="D10" s="163">
        <v>95672</v>
      </c>
      <c r="E10" s="164"/>
      <c r="F10" s="165">
        <v>141075</v>
      </c>
      <c r="G10" s="166"/>
      <c r="H10" s="167"/>
    </row>
    <row r="11" spans="1:8" x14ac:dyDescent="0.15">
      <c r="A11" s="148" t="s">
        <v>564</v>
      </c>
      <c r="B11" s="153"/>
      <c r="C11" s="154"/>
      <c r="D11" s="155">
        <v>205230</v>
      </c>
      <c r="E11" s="156"/>
      <c r="F11" s="157">
        <v>278179</v>
      </c>
      <c r="G11" s="158"/>
      <c r="H11" s="159"/>
    </row>
    <row r="12" spans="1:8" x14ac:dyDescent="0.15">
      <c r="A12" s="160"/>
      <c r="B12" s="161"/>
      <c r="C12" s="168"/>
      <c r="D12" s="163">
        <v>91685</v>
      </c>
      <c r="E12" s="164"/>
      <c r="F12" s="165">
        <v>122182</v>
      </c>
      <c r="G12" s="166"/>
      <c r="H12" s="167"/>
    </row>
    <row r="13" spans="1:8" x14ac:dyDescent="0.15">
      <c r="A13" s="148"/>
      <c r="B13" s="153"/>
      <c r="C13" s="169"/>
      <c r="D13" s="170">
        <v>266131</v>
      </c>
      <c r="E13" s="171"/>
      <c r="F13" s="172">
        <v>272853</v>
      </c>
      <c r="G13" s="173"/>
      <c r="H13" s="159"/>
    </row>
    <row r="14" spans="1:8" x14ac:dyDescent="0.15">
      <c r="A14" s="160"/>
      <c r="B14" s="161"/>
      <c r="C14" s="162"/>
      <c r="D14" s="163">
        <v>139459</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11.66</v>
      </c>
      <c r="C19" s="174">
        <f>ROUND(VALUE(SUBSTITUTE(実質収支比率等に係る経年分析!G$48,"▲","-")),2)</f>
        <v>11.81</v>
      </c>
      <c r="D19" s="174">
        <f>ROUND(VALUE(SUBSTITUTE(実質収支比率等に係る経年分析!H$48,"▲","-")),2)</f>
        <v>9.4</v>
      </c>
      <c r="E19" s="174">
        <f>ROUND(VALUE(SUBSTITUTE(実質収支比率等に係る経年分析!I$48,"▲","-")),2)</f>
        <v>17.39</v>
      </c>
      <c r="F19" s="174">
        <f>ROUND(VALUE(SUBSTITUTE(実質収支比率等に係る経年分析!J$48,"▲","-")),2)</f>
        <v>26.68</v>
      </c>
    </row>
    <row r="20" spans="1:11" x14ac:dyDescent="0.15">
      <c r="A20" s="174" t="s">
        <v>57</v>
      </c>
      <c r="B20" s="174">
        <f>ROUND(VALUE(SUBSTITUTE(実質収支比率等に係る経年分析!F$47,"▲","-")),2)</f>
        <v>82.48</v>
      </c>
      <c r="C20" s="174">
        <f>ROUND(VALUE(SUBSTITUTE(実質収支比率等に係る経年分析!G$47,"▲","-")),2)</f>
        <v>66.540000000000006</v>
      </c>
      <c r="D20" s="174">
        <f>ROUND(VALUE(SUBSTITUTE(実質収支比率等に係る経年分析!H$47,"▲","-")),2)</f>
        <v>61.46</v>
      </c>
      <c r="E20" s="174">
        <f>ROUND(VALUE(SUBSTITUTE(実質収支比率等に係る経年分析!I$47,"▲","-")),2)</f>
        <v>54.79</v>
      </c>
      <c r="F20" s="174">
        <f>ROUND(VALUE(SUBSTITUTE(実質収支比率等に係る経年分析!J$47,"▲","-")),2)</f>
        <v>55.87</v>
      </c>
    </row>
    <row r="21" spans="1:11" x14ac:dyDescent="0.15">
      <c r="A21" s="174" t="s">
        <v>58</v>
      </c>
      <c r="B21" s="174">
        <f>IF(ISNUMBER(VALUE(SUBSTITUTE(実質収支比率等に係る経年分析!F$49,"▲","-"))),ROUND(VALUE(SUBSTITUTE(実質収支比率等に係る経年分析!F$49,"▲","-")),2),NA())</f>
        <v>-14.34</v>
      </c>
      <c r="C21" s="174">
        <f>IF(ISNUMBER(VALUE(SUBSTITUTE(実質収支比率等に係る経年分析!G$49,"▲","-"))),ROUND(VALUE(SUBSTITUTE(実質収支比率等に係る経年分析!G$49,"▲","-")),2),NA())</f>
        <v>-14.14</v>
      </c>
      <c r="D21" s="174">
        <f>IF(ISNUMBER(VALUE(SUBSTITUTE(実質収支比率等に係る経年分析!H$49,"▲","-"))),ROUND(VALUE(SUBSTITUTE(実質収支比率等に係る経年分析!H$49,"▲","-")),2),NA())</f>
        <v>-1.49</v>
      </c>
      <c r="E21" s="174">
        <f>IF(ISNUMBER(VALUE(SUBSTITUTE(実質収支比率等に係る経年分析!I$49,"▲","-"))),ROUND(VALUE(SUBSTITUTE(実質収支比率等に係る経年分析!I$49,"▲","-")),2),NA())</f>
        <v>9.01</v>
      </c>
      <c r="F21" s="174">
        <f>IF(ISNUMBER(VALUE(SUBSTITUTE(実質収支比率等に係る経年分析!J$49,"▲","-"))),ROUND(VALUE(SUBSTITUTE(実質収支比率等に係る経年分析!J$49,"▲","-")),2),NA())</f>
        <v>8.9499999999999993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学校給食事業費特別会計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1.1499999999999999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3.11</v>
      </c>
    </row>
    <row r="35" spans="1:16" x14ac:dyDescent="0.15">
      <c r="A35" s="175" t="str">
        <f>IF(連結実質赤字比率に係る赤字・黒字の構成分析!C$35="",NA(),連結実質赤字比率に係る赤字・黒字の構成分析!C$35)</f>
        <v>国民健康保険事業費特別会計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26.68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171</v>
      </c>
      <c r="E42" s="176"/>
      <c r="F42" s="176"/>
      <c r="G42" s="176">
        <f>'実質公債費比率（分子）の構造'!L$52</f>
        <v>183</v>
      </c>
      <c r="H42" s="176"/>
      <c r="I42" s="176"/>
      <c r="J42" s="176">
        <f>'実質公債費比率（分子）の構造'!M$52</f>
        <v>193</v>
      </c>
      <c r="K42" s="176"/>
      <c r="L42" s="176"/>
      <c r="M42" s="176">
        <f>'実質公債費比率（分子）の構造'!N$52</f>
        <v>211</v>
      </c>
      <c r="N42" s="176"/>
      <c r="O42" s="176"/>
      <c r="P42" s="176">
        <f>'実質公債費比率（分子）の構造'!O$52</f>
        <v>214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27</v>
      </c>
      <c r="C45" s="176"/>
      <c r="D45" s="176"/>
      <c r="E45" s="176">
        <f>'実質公債費比率（分子）の構造'!L$49</f>
        <v>28</v>
      </c>
      <c r="F45" s="176"/>
      <c r="G45" s="176"/>
      <c r="H45" s="176">
        <f>'実質公債費比率（分子）の構造'!M$49</f>
        <v>31</v>
      </c>
      <c r="I45" s="176"/>
      <c r="J45" s="176"/>
      <c r="K45" s="176">
        <f>'実質公債費比率（分子）の構造'!N$49</f>
        <v>25</v>
      </c>
      <c r="L45" s="176"/>
      <c r="M45" s="176"/>
      <c r="N45" s="176">
        <f>'実質公債費比率（分子）の構造'!O$49</f>
        <v>17</v>
      </c>
      <c r="O45" s="176"/>
      <c r="P45" s="176"/>
    </row>
    <row r="46" spans="1:16" x14ac:dyDescent="0.15">
      <c r="A46" s="176" t="s">
        <v>69</v>
      </c>
      <c r="B46" s="176">
        <f>'実質公債費比率（分子）の構造'!K$48</f>
        <v>58</v>
      </c>
      <c r="C46" s="176"/>
      <c r="D46" s="176"/>
      <c r="E46" s="176">
        <f>'実質公債費比率（分子）の構造'!L$48</f>
        <v>58</v>
      </c>
      <c r="F46" s="176"/>
      <c r="G46" s="176"/>
      <c r="H46" s="176">
        <f>'実質公債費比率（分子）の構造'!M$48</f>
        <v>60</v>
      </c>
      <c r="I46" s="176"/>
      <c r="J46" s="176"/>
      <c r="K46" s="176">
        <f>'実質公債費比率（分子）の構造'!N$48</f>
        <v>61</v>
      </c>
      <c r="L46" s="176"/>
      <c r="M46" s="176"/>
      <c r="N46" s="176">
        <f>'実質公債費比率（分子）の構造'!O$48</f>
        <v>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191</v>
      </c>
      <c r="C49" s="176"/>
      <c r="D49" s="176"/>
      <c r="E49" s="176">
        <f>'実質公債費比率（分子）の構造'!L$45</f>
        <v>211</v>
      </c>
      <c r="F49" s="176"/>
      <c r="G49" s="176"/>
      <c r="H49" s="176">
        <f>'実質公債費比率（分子）の構造'!M$45</f>
        <v>225</v>
      </c>
      <c r="I49" s="176"/>
      <c r="J49" s="176"/>
      <c r="K49" s="176">
        <f>'実質公債費比率（分子）の構造'!N$45</f>
        <v>270</v>
      </c>
      <c r="L49" s="176"/>
      <c r="M49" s="176"/>
      <c r="N49" s="176">
        <f>'実質公債費比率（分子）の構造'!O$45</f>
        <v>245</v>
      </c>
      <c r="O49" s="176"/>
      <c r="P49" s="176"/>
    </row>
    <row r="50" spans="1:16" x14ac:dyDescent="0.15">
      <c r="A50" s="176" t="s">
        <v>73</v>
      </c>
      <c r="B50" s="176" t="e">
        <f>NA()</f>
        <v>#N/A</v>
      </c>
      <c r="C50" s="176">
        <f>IF(ISNUMBER('実質公債費比率（分子）の構造'!K$53),'実質公債費比率（分子）の構造'!K$53,NA())</f>
        <v>105</v>
      </c>
      <c r="D50" s="176" t="e">
        <f>NA()</f>
        <v>#N/A</v>
      </c>
      <c r="E50" s="176" t="e">
        <f>NA()</f>
        <v>#N/A</v>
      </c>
      <c r="F50" s="176">
        <f>IF(ISNUMBER('実質公債費比率（分子）の構造'!L$53),'実質公債費比率（分子）の構造'!L$53,NA())</f>
        <v>114</v>
      </c>
      <c r="G50" s="176" t="e">
        <f>NA()</f>
        <v>#N/A</v>
      </c>
      <c r="H50" s="176" t="e">
        <f>NA()</f>
        <v>#N/A</v>
      </c>
      <c r="I50" s="176">
        <f>IF(ISNUMBER('実質公債費比率（分子）の構造'!M$53),'実質公債費比率（分子）の構造'!M$53,NA())</f>
        <v>123</v>
      </c>
      <c r="J50" s="176" t="e">
        <f>NA()</f>
        <v>#N/A</v>
      </c>
      <c r="K50" s="176" t="e">
        <f>NA()</f>
        <v>#N/A</v>
      </c>
      <c r="L50" s="176">
        <f>IF(ISNUMBER('実質公債費比率（分子）の構造'!N$53),'実質公債費比率（分子）の構造'!N$53,NA())</f>
        <v>145</v>
      </c>
      <c r="M50" s="176" t="e">
        <f>NA()</f>
        <v>#N/A</v>
      </c>
      <c r="N50" s="176" t="e">
        <f>NA()</f>
        <v>#N/A</v>
      </c>
      <c r="O50" s="176">
        <f>IF(ISNUMBER('実質公債費比率（分子）の構造'!O$53),'実質公債費比率（分子）の構造'!O$53,NA())</f>
        <v>117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2351</v>
      </c>
      <c r="E56" s="175"/>
      <c r="F56" s="175"/>
      <c r="G56" s="175">
        <f>'将来負担比率（分子）の構造'!J$52</f>
        <v>2324</v>
      </c>
      <c r="H56" s="175"/>
      <c r="I56" s="175"/>
      <c r="J56" s="175">
        <f>'将来負担比率（分子）の構造'!K$52</f>
        <v>2357</v>
      </c>
      <c r="K56" s="175"/>
      <c r="L56" s="175"/>
      <c r="M56" s="175">
        <f>'将来負担比率（分子）の構造'!L$52</f>
        <v>2294</v>
      </c>
      <c r="N56" s="175"/>
      <c r="O56" s="175"/>
      <c r="P56" s="175">
        <f>'将来負担比率（分子）の構造'!M$52</f>
        <v>2270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1710</v>
      </c>
      <c r="E58" s="175"/>
      <c r="F58" s="175"/>
      <c r="G58" s="175">
        <f>'将来負担比率（分子）の構造'!J$50</f>
        <v>1586</v>
      </c>
      <c r="H58" s="175"/>
      <c r="I58" s="175"/>
      <c r="J58" s="175">
        <f>'将来負担比率（分子）の構造'!K$50</f>
        <v>1616</v>
      </c>
      <c r="K58" s="175"/>
      <c r="L58" s="175"/>
      <c r="M58" s="175">
        <f>'将来負担比率（分子）の構造'!L$50</f>
        <v>1662</v>
      </c>
      <c r="N58" s="175"/>
      <c r="O58" s="175"/>
      <c r="P58" s="175">
        <f>'将来負担比率（分子）の構造'!M$50</f>
        <v>1689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523</v>
      </c>
      <c r="C62" s="175"/>
      <c r="D62" s="175"/>
      <c r="E62" s="175">
        <f>'将来負担比率（分子）の構造'!J$45</f>
        <v>482</v>
      </c>
      <c r="F62" s="175"/>
      <c r="G62" s="175"/>
      <c r="H62" s="175">
        <f>'将来負担比率（分子）の構造'!K$45</f>
        <v>449</v>
      </c>
      <c r="I62" s="175"/>
      <c r="J62" s="175"/>
      <c r="K62" s="175">
        <f>'将来負担比率（分子）の構造'!L$45</f>
        <v>427</v>
      </c>
      <c r="L62" s="175"/>
      <c r="M62" s="175"/>
      <c r="N62" s="175">
        <f>'将来負担比率（分子）の構造'!M$45</f>
        <v>449</v>
      </c>
      <c r="O62" s="175"/>
      <c r="P62" s="175"/>
    </row>
    <row r="63" spans="1:16" x14ac:dyDescent="0.15">
      <c r="A63" s="175" t="s">
        <v>36</v>
      </c>
      <c r="B63" s="175">
        <f>'将来負担比率（分子）の構造'!I$44</f>
        <v>298</v>
      </c>
      <c r="C63" s="175"/>
      <c r="D63" s="175"/>
      <c r="E63" s="175">
        <f>'将来負担比率（分子）の構造'!J$44</f>
        <v>239</v>
      </c>
      <c r="F63" s="175"/>
      <c r="G63" s="175"/>
      <c r="H63" s="175">
        <f>'将来負担比率（分子）の構造'!K$44</f>
        <v>207</v>
      </c>
      <c r="I63" s="175"/>
      <c r="J63" s="175"/>
      <c r="K63" s="175">
        <f>'将来負担比率（分子）の構造'!L$44</f>
        <v>195</v>
      </c>
      <c r="L63" s="175"/>
      <c r="M63" s="175"/>
      <c r="N63" s="175">
        <f>'将来負担比率（分子）の構造'!M$44</f>
        <v>187</v>
      </c>
      <c r="O63" s="175"/>
      <c r="P63" s="175"/>
    </row>
    <row r="64" spans="1:16" x14ac:dyDescent="0.15">
      <c r="A64" s="175" t="s">
        <v>35</v>
      </c>
      <c r="B64" s="175">
        <f>'将来負担比率（分子）の構造'!I$43</f>
        <v>564</v>
      </c>
      <c r="C64" s="175"/>
      <c r="D64" s="175"/>
      <c r="E64" s="175">
        <f>'将来負担比率（分子）の構造'!J$43</f>
        <v>518</v>
      </c>
      <c r="F64" s="175"/>
      <c r="G64" s="175"/>
      <c r="H64" s="175">
        <f>'将来負担比率（分子）の構造'!K$43</f>
        <v>467</v>
      </c>
      <c r="I64" s="175"/>
      <c r="J64" s="175"/>
      <c r="K64" s="175">
        <f>'将来負担比率（分子）の構造'!L$43</f>
        <v>438</v>
      </c>
      <c r="L64" s="175"/>
      <c r="M64" s="175"/>
      <c r="N64" s="175">
        <f>'将来負担比率（分子）の構造'!M$43</f>
        <v>425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2618</v>
      </c>
      <c r="C66" s="175"/>
      <c r="D66" s="175"/>
      <c r="E66" s="175">
        <f>'将来負担比率（分子）の構造'!J$41</f>
        <v>2790</v>
      </c>
      <c r="F66" s="175"/>
      <c r="G66" s="175"/>
      <c r="H66" s="175">
        <f>'将来負担比率（分子）の構造'!K$41</f>
        <v>2752</v>
      </c>
      <c r="I66" s="175"/>
      <c r="J66" s="175"/>
      <c r="K66" s="175">
        <f>'将来負担比率（分子）の構造'!L$41</f>
        <v>2668</v>
      </c>
      <c r="L66" s="175"/>
      <c r="M66" s="175"/>
      <c r="N66" s="175">
        <f>'将来負担比率（分子）の構造'!M$41</f>
        <v>2664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118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918</v>
      </c>
      <c r="C72" s="179">
        <f>基金残高に係る経年分析!G55</f>
        <v>918</v>
      </c>
      <c r="D72" s="179">
        <f>基金残高に係る経年分析!H55</f>
        <v>918</v>
      </c>
    </row>
    <row r="73" spans="1:16" x14ac:dyDescent="0.15">
      <c r="A73" s="178" t="s">
        <v>80</v>
      </c>
      <c r="B73" s="179">
        <f>基金残高に係る経年分析!F56</f>
        <v>312</v>
      </c>
      <c r="C73" s="179">
        <f>基金残高に係る経年分析!G56</f>
        <v>338</v>
      </c>
      <c r="D73" s="179">
        <f>基金残高に係る経年分析!H56</f>
        <v>347</v>
      </c>
    </row>
    <row r="74" spans="1:16" x14ac:dyDescent="0.15">
      <c r="A74" s="178" t="s">
        <v>81</v>
      </c>
      <c r="B74" s="179">
        <f>基金残高に係る経年分析!F57</f>
        <v>247</v>
      </c>
      <c r="C74" s="179">
        <f>基金残高に係る経年分析!G57</f>
        <v>264</v>
      </c>
      <c r="D74" s="179">
        <f>基金残高に係る経年分析!H57</f>
        <v>275</v>
      </c>
    </row>
  </sheetData>
  <sheetProtection algorithmName="SHA-512" hashValue="i2I7HWj5HpFeDcMOpRupDCk0okTaRJlYpOJh8eGnBzWPAvQtrCvCa4mFlcfu2VgqQ2c+WrZYR4NZFNk4IPgmWw==" saltValue="DMy/PMXEeJtUJQV2a207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147128</v>
      </c>
      <c r="S5" s="674"/>
      <c r="T5" s="674"/>
      <c r="U5" s="674"/>
      <c r="V5" s="674"/>
      <c r="W5" s="674"/>
      <c r="X5" s="674"/>
      <c r="Y5" s="702"/>
      <c r="Z5" s="715">
        <v>5</v>
      </c>
      <c r="AA5" s="715"/>
      <c r="AB5" s="715"/>
      <c r="AC5" s="715"/>
      <c r="AD5" s="716">
        <v>147128</v>
      </c>
      <c r="AE5" s="716"/>
      <c r="AF5" s="716"/>
      <c r="AG5" s="716"/>
      <c r="AH5" s="716"/>
      <c r="AI5" s="716"/>
      <c r="AJ5" s="716"/>
      <c r="AK5" s="716"/>
      <c r="AL5" s="703">
        <v>8.9</v>
      </c>
      <c r="AM5" s="686"/>
      <c r="AN5" s="686"/>
      <c r="AO5" s="704"/>
      <c r="AP5" s="676" t="s">
        <v>235</v>
      </c>
      <c r="AQ5" s="677"/>
      <c r="AR5" s="677"/>
      <c r="AS5" s="677"/>
      <c r="AT5" s="677"/>
      <c r="AU5" s="677"/>
      <c r="AV5" s="677"/>
      <c r="AW5" s="677"/>
      <c r="AX5" s="677"/>
      <c r="AY5" s="677"/>
      <c r="AZ5" s="677"/>
      <c r="BA5" s="677"/>
      <c r="BB5" s="677"/>
      <c r="BC5" s="677"/>
      <c r="BD5" s="677"/>
      <c r="BE5" s="677"/>
      <c r="BF5" s="678"/>
      <c r="BG5" s="627">
        <v>147128</v>
      </c>
      <c r="BH5" s="628"/>
      <c r="BI5" s="628"/>
      <c r="BJ5" s="628"/>
      <c r="BK5" s="628"/>
      <c r="BL5" s="628"/>
      <c r="BM5" s="628"/>
      <c r="BN5" s="629"/>
      <c r="BO5" s="663">
        <v>100</v>
      </c>
      <c r="BP5" s="663"/>
      <c r="BQ5" s="663"/>
      <c r="BR5" s="663"/>
      <c r="BS5" s="664" t="s">
        <v>236</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228</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15">
      <c r="B6" s="624" t="s">
        <v>240</v>
      </c>
      <c r="C6" s="625"/>
      <c r="D6" s="625"/>
      <c r="E6" s="625"/>
      <c r="F6" s="625"/>
      <c r="G6" s="625"/>
      <c r="H6" s="625"/>
      <c r="I6" s="625"/>
      <c r="J6" s="625"/>
      <c r="K6" s="625"/>
      <c r="L6" s="625"/>
      <c r="M6" s="625"/>
      <c r="N6" s="625"/>
      <c r="O6" s="625"/>
      <c r="P6" s="625"/>
      <c r="Q6" s="626"/>
      <c r="R6" s="627">
        <v>78993</v>
      </c>
      <c r="S6" s="628"/>
      <c r="T6" s="628"/>
      <c r="U6" s="628"/>
      <c r="V6" s="628"/>
      <c r="W6" s="628"/>
      <c r="X6" s="628"/>
      <c r="Y6" s="629"/>
      <c r="Z6" s="663">
        <v>2.7</v>
      </c>
      <c r="AA6" s="663"/>
      <c r="AB6" s="663"/>
      <c r="AC6" s="663"/>
      <c r="AD6" s="664">
        <v>78993</v>
      </c>
      <c r="AE6" s="664"/>
      <c r="AF6" s="664"/>
      <c r="AG6" s="664"/>
      <c r="AH6" s="664"/>
      <c r="AI6" s="664"/>
      <c r="AJ6" s="664"/>
      <c r="AK6" s="664"/>
      <c r="AL6" s="630">
        <v>4.8</v>
      </c>
      <c r="AM6" s="631"/>
      <c r="AN6" s="631"/>
      <c r="AO6" s="665"/>
      <c r="AP6" s="624" t="s">
        <v>241</v>
      </c>
      <c r="AQ6" s="625"/>
      <c r="AR6" s="625"/>
      <c r="AS6" s="625"/>
      <c r="AT6" s="625"/>
      <c r="AU6" s="625"/>
      <c r="AV6" s="625"/>
      <c r="AW6" s="625"/>
      <c r="AX6" s="625"/>
      <c r="AY6" s="625"/>
      <c r="AZ6" s="625"/>
      <c r="BA6" s="625"/>
      <c r="BB6" s="625"/>
      <c r="BC6" s="625"/>
      <c r="BD6" s="625"/>
      <c r="BE6" s="625"/>
      <c r="BF6" s="626"/>
      <c r="BG6" s="627">
        <v>147128</v>
      </c>
      <c r="BH6" s="628"/>
      <c r="BI6" s="628"/>
      <c r="BJ6" s="628"/>
      <c r="BK6" s="628"/>
      <c r="BL6" s="628"/>
      <c r="BM6" s="628"/>
      <c r="BN6" s="629"/>
      <c r="BO6" s="663">
        <v>100</v>
      </c>
      <c r="BP6" s="663"/>
      <c r="BQ6" s="663"/>
      <c r="BR6" s="663"/>
      <c r="BS6" s="664" t="s">
        <v>242</v>
      </c>
      <c r="BT6" s="664"/>
      <c r="BU6" s="664"/>
      <c r="BV6" s="664"/>
      <c r="BW6" s="664"/>
      <c r="BX6" s="664"/>
      <c r="BY6" s="664"/>
      <c r="BZ6" s="664"/>
      <c r="CA6" s="664"/>
      <c r="CB6" s="695"/>
      <c r="CD6" s="676" t="s">
        <v>243</v>
      </c>
      <c r="CE6" s="677"/>
      <c r="CF6" s="677"/>
      <c r="CG6" s="677"/>
      <c r="CH6" s="677"/>
      <c r="CI6" s="677"/>
      <c r="CJ6" s="677"/>
      <c r="CK6" s="677"/>
      <c r="CL6" s="677"/>
      <c r="CM6" s="677"/>
      <c r="CN6" s="677"/>
      <c r="CO6" s="677"/>
      <c r="CP6" s="677"/>
      <c r="CQ6" s="678"/>
      <c r="CR6" s="627">
        <v>39193</v>
      </c>
      <c r="CS6" s="628"/>
      <c r="CT6" s="628"/>
      <c r="CU6" s="628"/>
      <c r="CV6" s="628"/>
      <c r="CW6" s="628"/>
      <c r="CX6" s="628"/>
      <c r="CY6" s="629"/>
      <c r="CZ6" s="703">
        <v>1.6</v>
      </c>
      <c r="DA6" s="686"/>
      <c r="DB6" s="686"/>
      <c r="DC6" s="705"/>
      <c r="DD6" s="633" t="s">
        <v>242</v>
      </c>
      <c r="DE6" s="628"/>
      <c r="DF6" s="628"/>
      <c r="DG6" s="628"/>
      <c r="DH6" s="628"/>
      <c r="DI6" s="628"/>
      <c r="DJ6" s="628"/>
      <c r="DK6" s="628"/>
      <c r="DL6" s="628"/>
      <c r="DM6" s="628"/>
      <c r="DN6" s="628"/>
      <c r="DO6" s="628"/>
      <c r="DP6" s="629"/>
      <c r="DQ6" s="633">
        <v>39193</v>
      </c>
      <c r="DR6" s="628"/>
      <c r="DS6" s="628"/>
      <c r="DT6" s="628"/>
      <c r="DU6" s="628"/>
      <c r="DV6" s="628"/>
      <c r="DW6" s="628"/>
      <c r="DX6" s="628"/>
      <c r="DY6" s="628"/>
      <c r="DZ6" s="628"/>
      <c r="EA6" s="628"/>
      <c r="EB6" s="628"/>
      <c r="EC6" s="662"/>
    </row>
    <row r="7" spans="2:143" ht="11.25" customHeight="1" x14ac:dyDescent="0.15">
      <c r="B7" s="624" t="s">
        <v>244</v>
      </c>
      <c r="C7" s="625"/>
      <c r="D7" s="625"/>
      <c r="E7" s="625"/>
      <c r="F7" s="625"/>
      <c r="G7" s="625"/>
      <c r="H7" s="625"/>
      <c r="I7" s="625"/>
      <c r="J7" s="625"/>
      <c r="K7" s="625"/>
      <c r="L7" s="625"/>
      <c r="M7" s="625"/>
      <c r="N7" s="625"/>
      <c r="O7" s="625"/>
      <c r="P7" s="625"/>
      <c r="Q7" s="626"/>
      <c r="R7" s="627">
        <v>55</v>
      </c>
      <c r="S7" s="628"/>
      <c r="T7" s="628"/>
      <c r="U7" s="628"/>
      <c r="V7" s="628"/>
      <c r="W7" s="628"/>
      <c r="X7" s="628"/>
      <c r="Y7" s="629"/>
      <c r="Z7" s="663">
        <v>0</v>
      </c>
      <c r="AA7" s="663"/>
      <c r="AB7" s="663"/>
      <c r="AC7" s="663"/>
      <c r="AD7" s="664">
        <v>55</v>
      </c>
      <c r="AE7" s="664"/>
      <c r="AF7" s="664"/>
      <c r="AG7" s="664"/>
      <c r="AH7" s="664"/>
      <c r="AI7" s="664"/>
      <c r="AJ7" s="664"/>
      <c r="AK7" s="664"/>
      <c r="AL7" s="630">
        <v>0</v>
      </c>
      <c r="AM7" s="631"/>
      <c r="AN7" s="631"/>
      <c r="AO7" s="665"/>
      <c r="AP7" s="624" t="s">
        <v>245</v>
      </c>
      <c r="AQ7" s="625"/>
      <c r="AR7" s="625"/>
      <c r="AS7" s="625"/>
      <c r="AT7" s="625"/>
      <c r="AU7" s="625"/>
      <c r="AV7" s="625"/>
      <c r="AW7" s="625"/>
      <c r="AX7" s="625"/>
      <c r="AY7" s="625"/>
      <c r="AZ7" s="625"/>
      <c r="BA7" s="625"/>
      <c r="BB7" s="625"/>
      <c r="BC7" s="625"/>
      <c r="BD7" s="625"/>
      <c r="BE7" s="625"/>
      <c r="BF7" s="626"/>
      <c r="BG7" s="627">
        <v>64865</v>
      </c>
      <c r="BH7" s="628"/>
      <c r="BI7" s="628"/>
      <c r="BJ7" s="628"/>
      <c r="BK7" s="628"/>
      <c r="BL7" s="628"/>
      <c r="BM7" s="628"/>
      <c r="BN7" s="629"/>
      <c r="BO7" s="663">
        <v>44.1</v>
      </c>
      <c r="BP7" s="663"/>
      <c r="BQ7" s="663"/>
      <c r="BR7" s="663"/>
      <c r="BS7" s="664" t="s">
        <v>242</v>
      </c>
      <c r="BT7" s="664"/>
      <c r="BU7" s="664"/>
      <c r="BV7" s="664"/>
      <c r="BW7" s="664"/>
      <c r="BX7" s="664"/>
      <c r="BY7" s="664"/>
      <c r="BZ7" s="664"/>
      <c r="CA7" s="664"/>
      <c r="CB7" s="695"/>
      <c r="CD7" s="624" t="s">
        <v>246</v>
      </c>
      <c r="CE7" s="625"/>
      <c r="CF7" s="625"/>
      <c r="CG7" s="625"/>
      <c r="CH7" s="625"/>
      <c r="CI7" s="625"/>
      <c r="CJ7" s="625"/>
      <c r="CK7" s="625"/>
      <c r="CL7" s="625"/>
      <c r="CM7" s="625"/>
      <c r="CN7" s="625"/>
      <c r="CO7" s="625"/>
      <c r="CP7" s="625"/>
      <c r="CQ7" s="626"/>
      <c r="CR7" s="627">
        <v>554681</v>
      </c>
      <c r="CS7" s="628"/>
      <c r="CT7" s="628"/>
      <c r="CU7" s="628"/>
      <c r="CV7" s="628"/>
      <c r="CW7" s="628"/>
      <c r="CX7" s="628"/>
      <c r="CY7" s="629"/>
      <c r="CZ7" s="663">
        <v>22.2</v>
      </c>
      <c r="DA7" s="663"/>
      <c r="DB7" s="663"/>
      <c r="DC7" s="663"/>
      <c r="DD7" s="633">
        <v>39618</v>
      </c>
      <c r="DE7" s="628"/>
      <c r="DF7" s="628"/>
      <c r="DG7" s="628"/>
      <c r="DH7" s="628"/>
      <c r="DI7" s="628"/>
      <c r="DJ7" s="628"/>
      <c r="DK7" s="628"/>
      <c r="DL7" s="628"/>
      <c r="DM7" s="628"/>
      <c r="DN7" s="628"/>
      <c r="DO7" s="628"/>
      <c r="DP7" s="629"/>
      <c r="DQ7" s="633">
        <v>465344</v>
      </c>
      <c r="DR7" s="628"/>
      <c r="DS7" s="628"/>
      <c r="DT7" s="628"/>
      <c r="DU7" s="628"/>
      <c r="DV7" s="628"/>
      <c r="DW7" s="628"/>
      <c r="DX7" s="628"/>
      <c r="DY7" s="628"/>
      <c r="DZ7" s="628"/>
      <c r="EA7" s="628"/>
      <c r="EB7" s="628"/>
      <c r="EC7" s="662"/>
    </row>
    <row r="8" spans="2:143" ht="11.25" customHeight="1" x14ac:dyDescent="0.15">
      <c r="B8" s="624" t="s">
        <v>247</v>
      </c>
      <c r="C8" s="625"/>
      <c r="D8" s="625"/>
      <c r="E8" s="625"/>
      <c r="F8" s="625"/>
      <c r="G8" s="625"/>
      <c r="H8" s="625"/>
      <c r="I8" s="625"/>
      <c r="J8" s="625"/>
      <c r="K8" s="625"/>
      <c r="L8" s="625"/>
      <c r="M8" s="625"/>
      <c r="N8" s="625"/>
      <c r="O8" s="625"/>
      <c r="P8" s="625"/>
      <c r="Q8" s="626"/>
      <c r="R8" s="627">
        <v>1176</v>
      </c>
      <c r="S8" s="628"/>
      <c r="T8" s="628"/>
      <c r="U8" s="628"/>
      <c r="V8" s="628"/>
      <c r="W8" s="628"/>
      <c r="X8" s="628"/>
      <c r="Y8" s="629"/>
      <c r="Z8" s="663">
        <v>0</v>
      </c>
      <c r="AA8" s="663"/>
      <c r="AB8" s="663"/>
      <c r="AC8" s="663"/>
      <c r="AD8" s="664">
        <v>1176</v>
      </c>
      <c r="AE8" s="664"/>
      <c r="AF8" s="664"/>
      <c r="AG8" s="664"/>
      <c r="AH8" s="664"/>
      <c r="AI8" s="664"/>
      <c r="AJ8" s="664"/>
      <c r="AK8" s="664"/>
      <c r="AL8" s="630">
        <v>0.1</v>
      </c>
      <c r="AM8" s="631"/>
      <c r="AN8" s="631"/>
      <c r="AO8" s="665"/>
      <c r="AP8" s="624" t="s">
        <v>248</v>
      </c>
      <c r="AQ8" s="625"/>
      <c r="AR8" s="625"/>
      <c r="AS8" s="625"/>
      <c r="AT8" s="625"/>
      <c r="AU8" s="625"/>
      <c r="AV8" s="625"/>
      <c r="AW8" s="625"/>
      <c r="AX8" s="625"/>
      <c r="AY8" s="625"/>
      <c r="AZ8" s="625"/>
      <c r="BA8" s="625"/>
      <c r="BB8" s="625"/>
      <c r="BC8" s="625"/>
      <c r="BD8" s="625"/>
      <c r="BE8" s="625"/>
      <c r="BF8" s="626"/>
      <c r="BG8" s="627">
        <v>2251</v>
      </c>
      <c r="BH8" s="628"/>
      <c r="BI8" s="628"/>
      <c r="BJ8" s="628"/>
      <c r="BK8" s="628"/>
      <c r="BL8" s="628"/>
      <c r="BM8" s="628"/>
      <c r="BN8" s="629"/>
      <c r="BO8" s="663">
        <v>1.5</v>
      </c>
      <c r="BP8" s="663"/>
      <c r="BQ8" s="663"/>
      <c r="BR8" s="663"/>
      <c r="BS8" s="664" t="s">
        <v>236</v>
      </c>
      <c r="BT8" s="664"/>
      <c r="BU8" s="664"/>
      <c r="BV8" s="664"/>
      <c r="BW8" s="664"/>
      <c r="BX8" s="664"/>
      <c r="BY8" s="664"/>
      <c r="BZ8" s="664"/>
      <c r="CA8" s="664"/>
      <c r="CB8" s="695"/>
      <c r="CD8" s="624" t="s">
        <v>249</v>
      </c>
      <c r="CE8" s="625"/>
      <c r="CF8" s="625"/>
      <c r="CG8" s="625"/>
      <c r="CH8" s="625"/>
      <c r="CI8" s="625"/>
      <c r="CJ8" s="625"/>
      <c r="CK8" s="625"/>
      <c r="CL8" s="625"/>
      <c r="CM8" s="625"/>
      <c r="CN8" s="625"/>
      <c r="CO8" s="625"/>
      <c r="CP8" s="625"/>
      <c r="CQ8" s="626"/>
      <c r="CR8" s="627">
        <v>418258</v>
      </c>
      <c r="CS8" s="628"/>
      <c r="CT8" s="628"/>
      <c r="CU8" s="628"/>
      <c r="CV8" s="628"/>
      <c r="CW8" s="628"/>
      <c r="CX8" s="628"/>
      <c r="CY8" s="629"/>
      <c r="CZ8" s="663">
        <v>16.8</v>
      </c>
      <c r="DA8" s="663"/>
      <c r="DB8" s="663"/>
      <c r="DC8" s="663"/>
      <c r="DD8" s="633" t="s">
        <v>236</v>
      </c>
      <c r="DE8" s="628"/>
      <c r="DF8" s="628"/>
      <c r="DG8" s="628"/>
      <c r="DH8" s="628"/>
      <c r="DI8" s="628"/>
      <c r="DJ8" s="628"/>
      <c r="DK8" s="628"/>
      <c r="DL8" s="628"/>
      <c r="DM8" s="628"/>
      <c r="DN8" s="628"/>
      <c r="DO8" s="628"/>
      <c r="DP8" s="629"/>
      <c r="DQ8" s="633">
        <v>243066</v>
      </c>
      <c r="DR8" s="628"/>
      <c r="DS8" s="628"/>
      <c r="DT8" s="628"/>
      <c r="DU8" s="628"/>
      <c r="DV8" s="628"/>
      <c r="DW8" s="628"/>
      <c r="DX8" s="628"/>
      <c r="DY8" s="628"/>
      <c r="DZ8" s="628"/>
      <c r="EA8" s="628"/>
      <c r="EB8" s="628"/>
      <c r="EC8" s="662"/>
    </row>
    <row r="9" spans="2:143" ht="11.25" customHeight="1" x14ac:dyDescent="0.15">
      <c r="B9" s="624" t="s">
        <v>250</v>
      </c>
      <c r="C9" s="625"/>
      <c r="D9" s="625"/>
      <c r="E9" s="625"/>
      <c r="F9" s="625"/>
      <c r="G9" s="625"/>
      <c r="H9" s="625"/>
      <c r="I9" s="625"/>
      <c r="J9" s="625"/>
      <c r="K9" s="625"/>
      <c r="L9" s="625"/>
      <c r="M9" s="625"/>
      <c r="N9" s="625"/>
      <c r="O9" s="625"/>
      <c r="P9" s="625"/>
      <c r="Q9" s="626"/>
      <c r="R9" s="627">
        <v>822</v>
      </c>
      <c r="S9" s="628"/>
      <c r="T9" s="628"/>
      <c r="U9" s="628"/>
      <c r="V9" s="628"/>
      <c r="W9" s="628"/>
      <c r="X9" s="628"/>
      <c r="Y9" s="629"/>
      <c r="Z9" s="663">
        <v>0</v>
      </c>
      <c r="AA9" s="663"/>
      <c r="AB9" s="663"/>
      <c r="AC9" s="663"/>
      <c r="AD9" s="664">
        <v>822</v>
      </c>
      <c r="AE9" s="664"/>
      <c r="AF9" s="664"/>
      <c r="AG9" s="664"/>
      <c r="AH9" s="664"/>
      <c r="AI9" s="664"/>
      <c r="AJ9" s="664"/>
      <c r="AK9" s="664"/>
      <c r="AL9" s="630">
        <v>0</v>
      </c>
      <c r="AM9" s="631"/>
      <c r="AN9" s="631"/>
      <c r="AO9" s="665"/>
      <c r="AP9" s="624" t="s">
        <v>251</v>
      </c>
      <c r="AQ9" s="625"/>
      <c r="AR9" s="625"/>
      <c r="AS9" s="625"/>
      <c r="AT9" s="625"/>
      <c r="AU9" s="625"/>
      <c r="AV9" s="625"/>
      <c r="AW9" s="625"/>
      <c r="AX9" s="625"/>
      <c r="AY9" s="625"/>
      <c r="AZ9" s="625"/>
      <c r="BA9" s="625"/>
      <c r="BB9" s="625"/>
      <c r="BC9" s="625"/>
      <c r="BD9" s="625"/>
      <c r="BE9" s="625"/>
      <c r="BF9" s="626"/>
      <c r="BG9" s="627">
        <v>55361</v>
      </c>
      <c r="BH9" s="628"/>
      <c r="BI9" s="628"/>
      <c r="BJ9" s="628"/>
      <c r="BK9" s="628"/>
      <c r="BL9" s="628"/>
      <c r="BM9" s="628"/>
      <c r="BN9" s="629"/>
      <c r="BO9" s="663">
        <v>37.6</v>
      </c>
      <c r="BP9" s="663"/>
      <c r="BQ9" s="663"/>
      <c r="BR9" s="663"/>
      <c r="BS9" s="664" t="s">
        <v>242</v>
      </c>
      <c r="BT9" s="664"/>
      <c r="BU9" s="664"/>
      <c r="BV9" s="664"/>
      <c r="BW9" s="664"/>
      <c r="BX9" s="664"/>
      <c r="BY9" s="664"/>
      <c r="BZ9" s="664"/>
      <c r="CA9" s="664"/>
      <c r="CB9" s="695"/>
      <c r="CD9" s="624" t="s">
        <v>252</v>
      </c>
      <c r="CE9" s="625"/>
      <c r="CF9" s="625"/>
      <c r="CG9" s="625"/>
      <c r="CH9" s="625"/>
      <c r="CI9" s="625"/>
      <c r="CJ9" s="625"/>
      <c r="CK9" s="625"/>
      <c r="CL9" s="625"/>
      <c r="CM9" s="625"/>
      <c r="CN9" s="625"/>
      <c r="CO9" s="625"/>
      <c r="CP9" s="625"/>
      <c r="CQ9" s="626"/>
      <c r="CR9" s="627">
        <v>391293</v>
      </c>
      <c r="CS9" s="628"/>
      <c r="CT9" s="628"/>
      <c r="CU9" s="628"/>
      <c r="CV9" s="628"/>
      <c r="CW9" s="628"/>
      <c r="CX9" s="628"/>
      <c r="CY9" s="629"/>
      <c r="CZ9" s="663">
        <v>15.7</v>
      </c>
      <c r="DA9" s="663"/>
      <c r="DB9" s="663"/>
      <c r="DC9" s="663"/>
      <c r="DD9" s="633">
        <v>2695</v>
      </c>
      <c r="DE9" s="628"/>
      <c r="DF9" s="628"/>
      <c r="DG9" s="628"/>
      <c r="DH9" s="628"/>
      <c r="DI9" s="628"/>
      <c r="DJ9" s="628"/>
      <c r="DK9" s="628"/>
      <c r="DL9" s="628"/>
      <c r="DM9" s="628"/>
      <c r="DN9" s="628"/>
      <c r="DO9" s="628"/>
      <c r="DP9" s="629"/>
      <c r="DQ9" s="633">
        <v>229510</v>
      </c>
      <c r="DR9" s="628"/>
      <c r="DS9" s="628"/>
      <c r="DT9" s="628"/>
      <c r="DU9" s="628"/>
      <c r="DV9" s="628"/>
      <c r="DW9" s="628"/>
      <c r="DX9" s="628"/>
      <c r="DY9" s="628"/>
      <c r="DZ9" s="628"/>
      <c r="EA9" s="628"/>
      <c r="EB9" s="628"/>
      <c r="EC9" s="662"/>
    </row>
    <row r="10" spans="2:143" ht="11.25" customHeight="1" x14ac:dyDescent="0.15">
      <c r="B10" s="624" t="s">
        <v>253</v>
      </c>
      <c r="C10" s="625"/>
      <c r="D10" s="625"/>
      <c r="E10" s="625"/>
      <c r="F10" s="625"/>
      <c r="G10" s="625"/>
      <c r="H10" s="625"/>
      <c r="I10" s="625"/>
      <c r="J10" s="625"/>
      <c r="K10" s="625"/>
      <c r="L10" s="625"/>
      <c r="M10" s="625"/>
      <c r="N10" s="625"/>
      <c r="O10" s="625"/>
      <c r="P10" s="625"/>
      <c r="Q10" s="626"/>
      <c r="R10" s="627" t="s">
        <v>236</v>
      </c>
      <c r="S10" s="628"/>
      <c r="T10" s="628"/>
      <c r="U10" s="628"/>
      <c r="V10" s="628"/>
      <c r="W10" s="628"/>
      <c r="X10" s="628"/>
      <c r="Y10" s="629"/>
      <c r="Z10" s="663" t="s">
        <v>242</v>
      </c>
      <c r="AA10" s="663"/>
      <c r="AB10" s="663"/>
      <c r="AC10" s="663"/>
      <c r="AD10" s="664" t="s">
        <v>236</v>
      </c>
      <c r="AE10" s="664"/>
      <c r="AF10" s="664"/>
      <c r="AG10" s="664"/>
      <c r="AH10" s="664"/>
      <c r="AI10" s="664"/>
      <c r="AJ10" s="664"/>
      <c r="AK10" s="664"/>
      <c r="AL10" s="630" t="s">
        <v>242</v>
      </c>
      <c r="AM10" s="631"/>
      <c r="AN10" s="631"/>
      <c r="AO10" s="665"/>
      <c r="AP10" s="624" t="s">
        <v>254</v>
      </c>
      <c r="AQ10" s="625"/>
      <c r="AR10" s="625"/>
      <c r="AS10" s="625"/>
      <c r="AT10" s="625"/>
      <c r="AU10" s="625"/>
      <c r="AV10" s="625"/>
      <c r="AW10" s="625"/>
      <c r="AX10" s="625"/>
      <c r="AY10" s="625"/>
      <c r="AZ10" s="625"/>
      <c r="BA10" s="625"/>
      <c r="BB10" s="625"/>
      <c r="BC10" s="625"/>
      <c r="BD10" s="625"/>
      <c r="BE10" s="625"/>
      <c r="BF10" s="626"/>
      <c r="BG10" s="627">
        <v>5671</v>
      </c>
      <c r="BH10" s="628"/>
      <c r="BI10" s="628"/>
      <c r="BJ10" s="628"/>
      <c r="BK10" s="628"/>
      <c r="BL10" s="628"/>
      <c r="BM10" s="628"/>
      <c r="BN10" s="629"/>
      <c r="BO10" s="663">
        <v>3.9</v>
      </c>
      <c r="BP10" s="663"/>
      <c r="BQ10" s="663"/>
      <c r="BR10" s="663"/>
      <c r="BS10" s="664" t="s">
        <v>242</v>
      </c>
      <c r="BT10" s="664"/>
      <c r="BU10" s="664"/>
      <c r="BV10" s="664"/>
      <c r="BW10" s="664"/>
      <c r="BX10" s="664"/>
      <c r="BY10" s="664"/>
      <c r="BZ10" s="664"/>
      <c r="CA10" s="664"/>
      <c r="CB10" s="695"/>
      <c r="CD10" s="624" t="s">
        <v>255</v>
      </c>
      <c r="CE10" s="625"/>
      <c r="CF10" s="625"/>
      <c r="CG10" s="625"/>
      <c r="CH10" s="625"/>
      <c r="CI10" s="625"/>
      <c r="CJ10" s="625"/>
      <c r="CK10" s="625"/>
      <c r="CL10" s="625"/>
      <c r="CM10" s="625"/>
      <c r="CN10" s="625"/>
      <c r="CO10" s="625"/>
      <c r="CP10" s="625"/>
      <c r="CQ10" s="626"/>
      <c r="CR10" s="627" t="s">
        <v>242</v>
      </c>
      <c r="CS10" s="628"/>
      <c r="CT10" s="628"/>
      <c r="CU10" s="628"/>
      <c r="CV10" s="628"/>
      <c r="CW10" s="628"/>
      <c r="CX10" s="628"/>
      <c r="CY10" s="629"/>
      <c r="CZ10" s="663" t="s">
        <v>242</v>
      </c>
      <c r="DA10" s="663"/>
      <c r="DB10" s="663"/>
      <c r="DC10" s="663"/>
      <c r="DD10" s="633" t="s">
        <v>236</v>
      </c>
      <c r="DE10" s="628"/>
      <c r="DF10" s="628"/>
      <c r="DG10" s="628"/>
      <c r="DH10" s="628"/>
      <c r="DI10" s="628"/>
      <c r="DJ10" s="628"/>
      <c r="DK10" s="628"/>
      <c r="DL10" s="628"/>
      <c r="DM10" s="628"/>
      <c r="DN10" s="628"/>
      <c r="DO10" s="628"/>
      <c r="DP10" s="629"/>
      <c r="DQ10" s="633" t="s">
        <v>236</v>
      </c>
      <c r="DR10" s="628"/>
      <c r="DS10" s="628"/>
      <c r="DT10" s="628"/>
      <c r="DU10" s="628"/>
      <c r="DV10" s="628"/>
      <c r="DW10" s="628"/>
      <c r="DX10" s="628"/>
      <c r="DY10" s="628"/>
      <c r="DZ10" s="628"/>
      <c r="EA10" s="628"/>
      <c r="EB10" s="628"/>
      <c r="EC10" s="662"/>
    </row>
    <row r="11" spans="2:143" ht="11.25" customHeight="1" x14ac:dyDescent="0.15">
      <c r="B11" s="624" t="s">
        <v>256</v>
      </c>
      <c r="C11" s="625"/>
      <c r="D11" s="625"/>
      <c r="E11" s="625"/>
      <c r="F11" s="625"/>
      <c r="G11" s="625"/>
      <c r="H11" s="625"/>
      <c r="I11" s="625"/>
      <c r="J11" s="625"/>
      <c r="K11" s="625"/>
      <c r="L11" s="625"/>
      <c r="M11" s="625"/>
      <c r="N11" s="625"/>
      <c r="O11" s="625"/>
      <c r="P11" s="625"/>
      <c r="Q11" s="626"/>
      <c r="R11" s="627">
        <v>35667</v>
      </c>
      <c r="S11" s="628"/>
      <c r="T11" s="628"/>
      <c r="U11" s="628"/>
      <c r="V11" s="628"/>
      <c r="W11" s="628"/>
      <c r="X11" s="628"/>
      <c r="Y11" s="629"/>
      <c r="Z11" s="630">
        <v>1.2</v>
      </c>
      <c r="AA11" s="631"/>
      <c r="AB11" s="631"/>
      <c r="AC11" s="632"/>
      <c r="AD11" s="633">
        <v>35667</v>
      </c>
      <c r="AE11" s="628"/>
      <c r="AF11" s="628"/>
      <c r="AG11" s="628"/>
      <c r="AH11" s="628"/>
      <c r="AI11" s="628"/>
      <c r="AJ11" s="628"/>
      <c r="AK11" s="629"/>
      <c r="AL11" s="630">
        <v>2.2000000000000002</v>
      </c>
      <c r="AM11" s="631"/>
      <c r="AN11" s="631"/>
      <c r="AO11" s="665"/>
      <c r="AP11" s="624" t="s">
        <v>257</v>
      </c>
      <c r="AQ11" s="625"/>
      <c r="AR11" s="625"/>
      <c r="AS11" s="625"/>
      <c r="AT11" s="625"/>
      <c r="AU11" s="625"/>
      <c r="AV11" s="625"/>
      <c r="AW11" s="625"/>
      <c r="AX11" s="625"/>
      <c r="AY11" s="625"/>
      <c r="AZ11" s="625"/>
      <c r="BA11" s="625"/>
      <c r="BB11" s="625"/>
      <c r="BC11" s="625"/>
      <c r="BD11" s="625"/>
      <c r="BE11" s="625"/>
      <c r="BF11" s="626"/>
      <c r="BG11" s="627">
        <v>1582</v>
      </c>
      <c r="BH11" s="628"/>
      <c r="BI11" s="628"/>
      <c r="BJ11" s="628"/>
      <c r="BK11" s="628"/>
      <c r="BL11" s="628"/>
      <c r="BM11" s="628"/>
      <c r="BN11" s="629"/>
      <c r="BO11" s="663">
        <v>1.1000000000000001</v>
      </c>
      <c r="BP11" s="663"/>
      <c r="BQ11" s="663"/>
      <c r="BR11" s="663"/>
      <c r="BS11" s="664" t="s">
        <v>242</v>
      </c>
      <c r="BT11" s="664"/>
      <c r="BU11" s="664"/>
      <c r="BV11" s="664"/>
      <c r="BW11" s="664"/>
      <c r="BX11" s="664"/>
      <c r="BY11" s="664"/>
      <c r="BZ11" s="664"/>
      <c r="CA11" s="664"/>
      <c r="CB11" s="695"/>
      <c r="CD11" s="624" t="s">
        <v>258</v>
      </c>
      <c r="CE11" s="625"/>
      <c r="CF11" s="625"/>
      <c r="CG11" s="625"/>
      <c r="CH11" s="625"/>
      <c r="CI11" s="625"/>
      <c r="CJ11" s="625"/>
      <c r="CK11" s="625"/>
      <c r="CL11" s="625"/>
      <c r="CM11" s="625"/>
      <c r="CN11" s="625"/>
      <c r="CO11" s="625"/>
      <c r="CP11" s="625"/>
      <c r="CQ11" s="626"/>
      <c r="CR11" s="627">
        <v>217917</v>
      </c>
      <c r="CS11" s="628"/>
      <c r="CT11" s="628"/>
      <c r="CU11" s="628"/>
      <c r="CV11" s="628"/>
      <c r="CW11" s="628"/>
      <c r="CX11" s="628"/>
      <c r="CY11" s="629"/>
      <c r="CZ11" s="663">
        <v>8.6999999999999993</v>
      </c>
      <c r="DA11" s="663"/>
      <c r="DB11" s="663"/>
      <c r="DC11" s="663"/>
      <c r="DD11" s="633">
        <v>122589</v>
      </c>
      <c r="DE11" s="628"/>
      <c r="DF11" s="628"/>
      <c r="DG11" s="628"/>
      <c r="DH11" s="628"/>
      <c r="DI11" s="628"/>
      <c r="DJ11" s="628"/>
      <c r="DK11" s="628"/>
      <c r="DL11" s="628"/>
      <c r="DM11" s="628"/>
      <c r="DN11" s="628"/>
      <c r="DO11" s="628"/>
      <c r="DP11" s="629"/>
      <c r="DQ11" s="633">
        <v>163081</v>
      </c>
      <c r="DR11" s="628"/>
      <c r="DS11" s="628"/>
      <c r="DT11" s="628"/>
      <c r="DU11" s="628"/>
      <c r="DV11" s="628"/>
      <c r="DW11" s="628"/>
      <c r="DX11" s="628"/>
      <c r="DY11" s="628"/>
      <c r="DZ11" s="628"/>
      <c r="EA11" s="628"/>
      <c r="EB11" s="628"/>
      <c r="EC11" s="662"/>
    </row>
    <row r="12" spans="2:143" ht="11.25" customHeight="1" x14ac:dyDescent="0.15">
      <c r="B12" s="624" t="s">
        <v>259</v>
      </c>
      <c r="C12" s="625"/>
      <c r="D12" s="625"/>
      <c r="E12" s="625"/>
      <c r="F12" s="625"/>
      <c r="G12" s="625"/>
      <c r="H12" s="625"/>
      <c r="I12" s="625"/>
      <c r="J12" s="625"/>
      <c r="K12" s="625"/>
      <c r="L12" s="625"/>
      <c r="M12" s="625"/>
      <c r="N12" s="625"/>
      <c r="O12" s="625"/>
      <c r="P12" s="625"/>
      <c r="Q12" s="626"/>
      <c r="R12" s="627" t="s">
        <v>236</v>
      </c>
      <c r="S12" s="628"/>
      <c r="T12" s="628"/>
      <c r="U12" s="628"/>
      <c r="V12" s="628"/>
      <c r="W12" s="628"/>
      <c r="X12" s="628"/>
      <c r="Y12" s="629"/>
      <c r="Z12" s="663" t="s">
        <v>242</v>
      </c>
      <c r="AA12" s="663"/>
      <c r="AB12" s="663"/>
      <c r="AC12" s="663"/>
      <c r="AD12" s="664" t="s">
        <v>242</v>
      </c>
      <c r="AE12" s="664"/>
      <c r="AF12" s="664"/>
      <c r="AG12" s="664"/>
      <c r="AH12" s="664"/>
      <c r="AI12" s="664"/>
      <c r="AJ12" s="664"/>
      <c r="AK12" s="664"/>
      <c r="AL12" s="630" t="s">
        <v>236</v>
      </c>
      <c r="AM12" s="631"/>
      <c r="AN12" s="631"/>
      <c r="AO12" s="665"/>
      <c r="AP12" s="624" t="s">
        <v>260</v>
      </c>
      <c r="AQ12" s="625"/>
      <c r="AR12" s="625"/>
      <c r="AS12" s="625"/>
      <c r="AT12" s="625"/>
      <c r="AU12" s="625"/>
      <c r="AV12" s="625"/>
      <c r="AW12" s="625"/>
      <c r="AX12" s="625"/>
      <c r="AY12" s="625"/>
      <c r="AZ12" s="625"/>
      <c r="BA12" s="625"/>
      <c r="BB12" s="625"/>
      <c r="BC12" s="625"/>
      <c r="BD12" s="625"/>
      <c r="BE12" s="625"/>
      <c r="BF12" s="626"/>
      <c r="BG12" s="627">
        <v>70151</v>
      </c>
      <c r="BH12" s="628"/>
      <c r="BI12" s="628"/>
      <c r="BJ12" s="628"/>
      <c r="BK12" s="628"/>
      <c r="BL12" s="628"/>
      <c r="BM12" s="628"/>
      <c r="BN12" s="629"/>
      <c r="BO12" s="663">
        <v>47.7</v>
      </c>
      <c r="BP12" s="663"/>
      <c r="BQ12" s="663"/>
      <c r="BR12" s="663"/>
      <c r="BS12" s="664" t="s">
        <v>242</v>
      </c>
      <c r="BT12" s="664"/>
      <c r="BU12" s="664"/>
      <c r="BV12" s="664"/>
      <c r="BW12" s="664"/>
      <c r="BX12" s="664"/>
      <c r="BY12" s="664"/>
      <c r="BZ12" s="664"/>
      <c r="CA12" s="664"/>
      <c r="CB12" s="695"/>
      <c r="CD12" s="624" t="s">
        <v>261</v>
      </c>
      <c r="CE12" s="625"/>
      <c r="CF12" s="625"/>
      <c r="CG12" s="625"/>
      <c r="CH12" s="625"/>
      <c r="CI12" s="625"/>
      <c r="CJ12" s="625"/>
      <c r="CK12" s="625"/>
      <c r="CL12" s="625"/>
      <c r="CM12" s="625"/>
      <c r="CN12" s="625"/>
      <c r="CO12" s="625"/>
      <c r="CP12" s="625"/>
      <c r="CQ12" s="626"/>
      <c r="CR12" s="627">
        <v>92350</v>
      </c>
      <c r="CS12" s="628"/>
      <c r="CT12" s="628"/>
      <c r="CU12" s="628"/>
      <c r="CV12" s="628"/>
      <c r="CW12" s="628"/>
      <c r="CX12" s="628"/>
      <c r="CY12" s="629"/>
      <c r="CZ12" s="663">
        <v>3.7</v>
      </c>
      <c r="DA12" s="663"/>
      <c r="DB12" s="663"/>
      <c r="DC12" s="663"/>
      <c r="DD12" s="633">
        <v>5434</v>
      </c>
      <c r="DE12" s="628"/>
      <c r="DF12" s="628"/>
      <c r="DG12" s="628"/>
      <c r="DH12" s="628"/>
      <c r="DI12" s="628"/>
      <c r="DJ12" s="628"/>
      <c r="DK12" s="628"/>
      <c r="DL12" s="628"/>
      <c r="DM12" s="628"/>
      <c r="DN12" s="628"/>
      <c r="DO12" s="628"/>
      <c r="DP12" s="629"/>
      <c r="DQ12" s="633">
        <v>89130</v>
      </c>
      <c r="DR12" s="628"/>
      <c r="DS12" s="628"/>
      <c r="DT12" s="628"/>
      <c r="DU12" s="628"/>
      <c r="DV12" s="628"/>
      <c r="DW12" s="628"/>
      <c r="DX12" s="628"/>
      <c r="DY12" s="628"/>
      <c r="DZ12" s="628"/>
      <c r="EA12" s="628"/>
      <c r="EB12" s="628"/>
      <c r="EC12" s="662"/>
    </row>
    <row r="13" spans="2:143" ht="11.25" customHeight="1" x14ac:dyDescent="0.15">
      <c r="B13" s="624" t="s">
        <v>262</v>
      </c>
      <c r="C13" s="625"/>
      <c r="D13" s="625"/>
      <c r="E13" s="625"/>
      <c r="F13" s="625"/>
      <c r="G13" s="625"/>
      <c r="H13" s="625"/>
      <c r="I13" s="625"/>
      <c r="J13" s="625"/>
      <c r="K13" s="625"/>
      <c r="L13" s="625"/>
      <c r="M13" s="625"/>
      <c r="N13" s="625"/>
      <c r="O13" s="625"/>
      <c r="P13" s="625"/>
      <c r="Q13" s="626"/>
      <c r="R13" s="627" t="s">
        <v>236</v>
      </c>
      <c r="S13" s="628"/>
      <c r="T13" s="628"/>
      <c r="U13" s="628"/>
      <c r="V13" s="628"/>
      <c r="W13" s="628"/>
      <c r="X13" s="628"/>
      <c r="Y13" s="629"/>
      <c r="Z13" s="663" t="s">
        <v>242</v>
      </c>
      <c r="AA13" s="663"/>
      <c r="AB13" s="663"/>
      <c r="AC13" s="663"/>
      <c r="AD13" s="664" t="s">
        <v>242</v>
      </c>
      <c r="AE13" s="664"/>
      <c r="AF13" s="664"/>
      <c r="AG13" s="664"/>
      <c r="AH13" s="664"/>
      <c r="AI13" s="664"/>
      <c r="AJ13" s="664"/>
      <c r="AK13" s="664"/>
      <c r="AL13" s="630" t="s">
        <v>242</v>
      </c>
      <c r="AM13" s="631"/>
      <c r="AN13" s="631"/>
      <c r="AO13" s="665"/>
      <c r="AP13" s="624" t="s">
        <v>263</v>
      </c>
      <c r="AQ13" s="625"/>
      <c r="AR13" s="625"/>
      <c r="AS13" s="625"/>
      <c r="AT13" s="625"/>
      <c r="AU13" s="625"/>
      <c r="AV13" s="625"/>
      <c r="AW13" s="625"/>
      <c r="AX13" s="625"/>
      <c r="AY13" s="625"/>
      <c r="AZ13" s="625"/>
      <c r="BA13" s="625"/>
      <c r="BB13" s="625"/>
      <c r="BC13" s="625"/>
      <c r="BD13" s="625"/>
      <c r="BE13" s="625"/>
      <c r="BF13" s="626"/>
      <c r="BG13" s="627">
        <v>70151</v>
      </c>
      <c r="BH13" s="628"/>
      <c r="BI13" s="628"/>
      <c r="BJ13" s="628"/>
      <c r="BK13" s="628"/>
      <c r="BL13" s="628"/>
      <c r="BM13" s="628"/>
      <c r="BN13" s="629"/>
      <c r="BO13" s="663">
        <v>47.7</v>
      </c>
      <c r="BP13" s="663"/>
      <c r="BQ13" s="663"/>
      <c r="BR13" s="663"/>
      <c r="BS13" s="664" t="s">
        <v>236</v>
      </c>
      <c r="BT13" s="664"/>
      <c r="BU13" s="664"/>
      <c r="BV13" s="664"/>
      <c r="BW13" s="664"/>
      <c r="BX13" s="664"/>
      <c r="BY13" s="664"/>
      <c r="BZ13" s="664"/>
      <c r="CA13" s="664"/>
      <c r="CB13" s="695"/>
      <c r="CD13" s="624" t="s">
        <v>264</v>
      </c>
      <c r="CE13" s="625"/>
      <c r="CF13" s="625"/>
      <c r="CG13" s="625"/>
      <c r="CH13" s="625"/>
      <c r="CI13" s="625"/>
      <c r="CJ13" s="625"/>
      <c r="CK13" s="625"/>
      <c r="CL13" s="625"/>
      <c r="CM13" s="625"/>
      <c r="CN13" s="625"/>
      <c r="CO13" s="625"/>
      <c r="CP13" s="625"/>
      <c r="CQ13" s="626"/>
      <c r="CR13" s="627">
        <v>186155</v>
      </c>
      <c r="CS13" s="628"/>
      <c r="CT13" s="628"/>
      <c r="CU13" s="628"/>
      <c r="CV13" s="628"/>
      <c r="CW13" s="628"/>
      <c r="CX13" s="628"/>
      <c r="CY13" s="629"/>
      <c r="CZ13" s="663">
        <v>7.5</v>
      </c>
      <c r="DA13" s="663"/>
      <c r="DB13" s="663"/>
      <c r="DC13" s="663"/>
      <c r="DD13" s="633">
        <v>154482</v>
      </c>
      <c r="DE13" s="628"/>
      <c r="DF13" s="628"/>
      <c r="DG13" s="628"/>
      <c r="DH13" s="628"/>
      <c r="DI13" s="628"/>
      <c r="DJ13" s="628"/>
      <c r="DK13" s="628"/>
      <c r="DL13" s="628"/>
      <c r="DM13" s="628"/>
      <c r="DN13" s="628"/>
      <c r="DO13" s="628"/>
      <c r="DP13" s="629"/>
      <c r="DQ13" s="633">
        <v>50999</v>
      </c>
      <c r="DR13" s="628"/>
      <c r="DS13" s="628"/>
      <c r="DT13" s="628"/>
      <c r="DU13" s="628"/>
      <c r="DV13" s="628"/>
      <c r="DW13" s="628"/>
      <c r="DX13" s="628"/>
      <c r="DY13" s="628"/>
      <c r="DZ13" s="628"/>
      <c r="EA13" s="628"/>
      <c r="EB13" s="628"/>
      <c r="EC13" s="662"/>
    </row>
    <row r="14" spans="2:143" ht="11.25" customHeight="1" x14ac:dyDescent="0.15">
      <c r="B14" s="624" t="s">
        <v>265</v>
      </c>
      <c r="C14" s="625"/>
      <c r="D14" s="625"/>
      <c r="E14" s="625"/>
      <c r="F14" s="625"/>
      <c r="G14" s="625"/>
      <c r="H14" s="625"/>
      <c r="I14" s="625"/>
      <c r="J14" s="625"/>
      <c r="K14" s="625"/>
      <c r="L14" s="625"/>
      <c r="M14" s="625"/>
      <c r="N14" s="625"/>
      <c r="O14" s="625"/>
      <c r="P14" s="625"/>
      <c r="Q14" s="626"/>
      <c r="R14" s="627">
        <v>110</v>
      </c>
      <c r="S14" s="628"/>
      <c r="T14" s="628"/>
      <c r="U14" s="628"/>
      <c r="V14" s="628"/>
      <c r="W14" s="628"/>
      <c r="X14" s="628"/>
      <c r="Y14" s="629"/>
      <c r="Z14" s="663">
        <v>0</v>
      </c>
      <c r="AA14" s="663"/>
      <c r="AB14" s="663"/>
      <c r="AC14" s="663"/>
      <c r="AD14" s="664">
        <v>110</v>
      </c>
      <c r="AE14" s="664"/>
      <c r="AF14" s="664"/>
      <c r="AG14" s="664"/>
      <c r="AH14" s="664"/>
      <c r="AI14" s="664"/>
      <c r="AJ14" s="664"/>
      <c r="AK14" s="664"/>
      <c r="AL14" s="630">
        <v>0</v>
      </c>
      <c r="AM14" s="631"/>
      <c r="AN14" s="631"/>
      <c r="AO14" s="665"/>
      <c r="AP14" s="624" t="s">
        <v>266</v>
      </c>
      <c r="AQ14" s="625"/>
      <c r="AR14" s="625"/>
      <c r="AS14" s="625"/>
      <c r="AT14" s="625"/>
      <c r="AU14" s="625"/>
      <c r="AV14" s="625"/>
      <c r="AW14" s="625"/>
      <c r="AX14" s="625"/>
      <c r="AY14" s="625"/>
      <c r="AZ14" s="625"/>
      <c r="BA14" s="625"/>
      <c r="BB14" s="625"/>
      <c r="BC14" s="625"/>
      <c r="BD14" s="625"/>
      <c r="BE14" s="625"/>
      <c r="BF14" s="626"/>
      <c r="BG14" s="627">
        <v>9170</v>
      </c>
      <c r="BH14" s="628"/>
      <c r="BI14" s="628"/>
      <c r="BJ14" s="628"/>
      <c r="BK14" s="628"/>
      <c r="BL14" s="628"/>
      <c r="BM14" s="628"/>
      <c r="BN14" s="629"/>
      <c r="BO14" s="663">
        <v>6.2</v>
      </c>
      <c r="BP14" s="663"/>
      <c r="BQ14" s="663"/>
      <c r="BR14" s="663"/>
      <c r="BS14" s="664" t="s">
        <v>242</v>
      </c>
      <c r="BT14" s="664"/>
      <c r="BU14" s="664"/>
      <c r="BV14" s="664"/>
      <c r="BW14" s="664"/>
      <c r="BX14" s="664"/>
      <c r="BY14" s="664"/>
      <c r="BZ14" s="664"/>
      <c r="CA14" s="664"/>
      <c r="CB14" s="695"/>
      <c r="CD14" s="624" t="s">
        <v>267</v>
      </c>
      <c r="CE14" s="625"/>
      <c r="CF14" s="625"/>
      <c r="CG14" s="625"/>
      <c r="CH14" s="625"/>
      <c r="CI14" s="625"/>
      <c r="CJ14" s="625"/>
      <c r="CK14" s="625"/>
      <c r="CL14" s="625"/>
      <c r="CM14" s="625"/>
      <c r="CN14" s="625"/>
      <c r="CO14" s="625"/>
      <c r="CP14" s="625"/>
      <c r="CQ14" s="626"/>
      <c r="CR14" s="627">
        <v>125980</v>
      </c>
      <c r="CS14" s="628"/>
      <c r="CT14" s="628"/>
      <c r="CU14" s="628"/>
      <c r="CV14" s="628"/>
      <c r="CW14" s="628"/>
      <c r="CX14" s="628"/>
      <c r="CY14" s="629"/>
      <c r="CZ14" s="663">
        <v>5</v>
      </c>
      <c r="DA14" s="663"/>
      <c r="DB14" s="663"/>
      <c r="DC14" s="663"/>
      <c r="DD14" s="633" t="s">
        <v>242</v>
      </c>
      <c r="DE14" s="628"/>
      <c r="DF14" s="628"/>
      <c r="DG14" s="628"/>
      <c r="DH14" s="628"/>
      <c r="DI14" s="628"/>
      <c r="DJ14" s="628"/>
      <c r="DK14" s="628"/>
      <c r="DL14" s="628"/>
      <c r="DM14" s="628"/>
      <c r="DN14" s="628"/>
      <c r="DO14" s="628"/>
      <c r="DP14" s="629"/>
      <c r="DQ14" s="633">
        <v>125980</v>
      </c>
      <c r="DR14" s="628"/>
      <c r="DS14" s="628"/>
      <c r="DT14" s="628"/>
      <c r="DU14" s="628"/>
      <c r="DV14" s="628"/>
      <c r="DW14" s="628"/>
      <c r="DX14" s="628"/>
      <c r="DY14" s="628"/>
      <c r="DZ14" s="628"/>
      <c r="EA14" s="628"/>
      <c r="EB14" s="628"/>
      <c r="EC14" s="662"/>
    </row>
    <row r="15" spans="2:143" ht="11.25" customHeight="1" x14ac:dyDescent="0.15">
      <c r="B15" s="624" t="s">
        <v>268</v>
      </c>
      <c r="C15" s="625"/>
      <c r="D15" s="625"/>
      <c r="E15" s="625"/>
      <c r="F15" s="625"/>
      <c r="G15" s="625"/>
      <c r="H15" s="625"/>
      <c r="I15" s="625"/>
      <c r="J15" s="625"/>
      <c r="K15" s="625"/>
      <c r="L15" s="625"/>
      <c r="M15" s="625"/>
      <c r="N15" s="625"/>
      <c r="O15" s="625"/>
      <c r="P15" s="625"/>
      <c r="Q15" s="626"/>
      <c r="R15" s="627" t="s">
        <v>242</v>
      </c>
      <c r="S15" s="628"/>
      <c r="T15" s="628"/>
      <c r="U15" s="628"/>
      <c r="V15" s="628"/>
      <c r="W15" s="628"/>
      <c r="X15" s="628"/>
      <c r="Y15" s="629"/>
      <c r="Z15" s="663" t="s">
        <v>242</v>
      </c>
      <c r="AA15" s="663"/>
      <c r="AB15" s="663"/>
      <c r="AC15" s="663"/>
      <c r="AD15" s="664" t="s">
        <v>236</v>
      </c>
      <c r="AE15" s="664"/>
      <c r="AF15" s="664"/>
      <c r="AG15" s="664"/>
      <c r="AH15" s="664"/>
      <c r="AI15" s="664"/>
      <c r="AJ15" s="664"/>
      <c r="AK15" s="664"/>
      <c r="AL15" s="630" t="s">
        <v>242</v>
      </c>
      <c r="AM15" s="631"/>
      <c r="AN15" s="631"/>
      <c r="AO15" s="665"/>
      <c r="AP15" s="624" t="s">
        <v>269</v>
      </c>
      <c r="AQ15" s="625"/>
      <c r="AR15" s="625"/>
      <c r="AS15" s="625"/>
      <c r="AT15" s="625"/>
      <c r="AU15" s="625"/>
      <c r="AV15" s="625"/>
      <c r="AW15" s="625"/>
      <c r="AX15" s="625"/>
      <c r="AY15" s="625"/>
      <c r="AZ15" s="625"/>
      <c r="BA15" s="625"/>
      <c r="BB15" s="625"/>
      <c r="BC15" s="625"/>
      <c r="BD15" s="625"/>
      <c r="BE15" s="625"/>
      <c r="BF15" s="626"/>
      <c r="BG15" s="627">
        <v>2942</v>
      </c>
      <c r="BH15" s="628"/>
      <c r="BI15" s="628"/>
      <c r="BJ15" s="628"/>
      <c r="BK15" s="628"/>
      <c r="BL15" s="628"/>
      <c r="BM15" s="628"/>
      <c r="BN15" s="629"/>
      <c r="BO15" s="663">
        <v>2</v>
      </c>
      <c r="BP15" s="663"/>
      <c r="BQ15" s="663"/>
      <c r="BR15" s="663"/>
      <c r="BS15" s="664" t="s">
        <v>242</v>
      </c>
      <c r="BT15" s="664"/>
      <c r="BU15" s="664"/>
      <c r="BV15" s="664"/>
      <c r="BW15" s="664"/>
      <c r="BX15" s="664"/>
      <c r="BY15" s="664"/>
      <c r="BZ15" s="664"/>
      <c r="CA15" s="664"/>
      <c r="CB15" s="695"/>
      <c r="CD15" s="624" t="s">
        <v>270</v>
      </c>
      <c r="CE15" s="625"/>
      <c r="CF15" s="625"/>
      <c r="CG15" s="625"/>
      <c r="CH15" s="625"/>
      <c r="CI15" s="625"/>
      <c r="CJ15" s="625"/>
      <c r="CK15" s="625"/>
      <c r="CL15" s="625"/>
      <c r="CM15" s="625"/>
      <c r="CN15" s="625"/>
      <c r="CO15" s="625"/>
      <c r="CP15" s="625"/>
      <c r="CQ15" s="626"/>
      <c r="CR15" s="627">
        <v>216005</v>
      </c>
      <c r="CS15" s="628"/>
      <c r="CT15" s="628"/>
      <c r="CU15" s="628"/>
      <c r="CV15" s="628"/>
      <c r="CW15" s="628"/>
      <c r="CX15" s="628"/>
      <c r="CY15" s="629"/>
      <c r="CZ15" s="663">
        <v>8.6999999999999993</v>
      </c>
      <c r="DA15" s="663"/>
      <c r="DB15" s="663"/>
      <c r="DC15" s="663"/>
      <c r="DD15" s="633">
        <v>472</v>
      </c>
      <c r="DE15" s="628"/>
      <c r="DF15" s="628"/>
      <c r="DG15" s="628"/>
      <c r="DH15" s="628"/>
      <c r="DI15" s="628"/>
      <c r="DJ15" s="628"/>
      <c r="DK15" s="628"/>
      <c r="DL15" s="628"/>
      <c r="DM15" s="628"/>
      <c r="DN15" s="628"/>
      <c r="DO15" s="628"/>
      <c r="DP15" s="629"/>
      <c r="DQ15" s="633">
        <v>205919</v>
      </c>
      <c r="DR15" s="628"/>
      <c r="DS15" s="628"/>
      <c r="DT15" s="628"/>
      <c r="DU15" s="628"/>
      <c r="DV15" s="628"/>
      <c r="DW15" s="628"/>
      <c r="DX15" s="628"/>
      <c r="DY15" s="628"/>
      <c r="DZ15" s="628"/>
      <c r="EA15" s="628"/>
      <c r="EB15" s="628"/>
      <c r="EC15" s="662"/>
    </row>
    <row r="16" spans="2:143" ht="11.25" customHeight="1" x14ac:dyDescent="0.15">
      <c r="B16" s="624" t="s">
        <v>271</v>
      </c>
      <c r="C16" s="625"/>
      <c r="D16" s="625"/>
      <c r="E16" s="625"/>
      <c r="F16" s="625"/>
      <c r="G16" s="625"/>
      <c r="H16" s="625"/>
      <c r="I16" s="625"/>
      <c r="J16" s="625"/>
      <c r="K16" s="625"/>
      <c r="L16" s="625"/>
      <c r="M16" s="625"/>
      <c r="N16" s="625"/>
      <c r="O16" s="625"/>
      <c r="P16" s="625"/>
      <c r="Q16" s="626"/>
      <c r="R16" s="627">
        <v>2983</v>
      </c>
      <c r="S16" s="628"/>
      <c r="T16" s="628"/>
      <c r="U16" s="628"/>
      <c r="V16" s="628"/>
      <c r="W16" s="628"/>
      <c r="X16" s="628"/>
      <c r="Y16" s="629"/>
      <c r="Z16" s="663">
        <v>0.1</v>
      </c>
      <c r="AA16" s="663"/>
      <c r="AB16" s="663"/>
      <c r="AC16" s="663"/>
      <c r="AD16" s="664">
        <v>2983</v>
      </c>
      <c r="AE16" s="664"/>
      <c r="AF16" s="664"/>
      <c r="AG16" s="664"/>
      <c r="AH16" s="664"/>
      <c r="AI16" s="664"/>
      <c r="AJ16" s="664"/>
      <c r="AK16" s="664"/>
      <c r="AL16" s="630">
        <v>0.2</v>
      </c>
      <c r="AM16" s="631"/>
      <c r="AN16" s="631"/>
      <c r="AO16" s="665"/>
      <c r="AP16" s="624" t="s">
        <v>272</v>
      </c>
      <c r="AQ16" s="625"/>
      <c r="AR16" s="625"/>
      <c r="AS16" s="625"/>
      <c r="AT16" s="625"/>
      <c r="AU16" s="625"/>
      <c r="AV16" s="625"/>
      <c r="AW16" s="625"/>
      <c r="AX16" s="625"/>
      <c r="AY16" s="625"/>
      <c r="AZ16" s="625"/>
      <c r="BA16" s="625"/>
      <c r="BB16" s="625"/>
      <c r="BC16" s="625"/>
      <c r="BD16" s="625"/>
      <c r="BE16" s="625"/>
      <c r="BF16" s="626"/>
      <c r="BG16" s="627" t="s">
        <v>242</v>
      </c>
      <c r="BH16" s="628"/>
      <c r="BI16" s="628"/>
      <c r="BJ16" s="628"/>
      <c r="BK16" s="628"/>
      <c r="BL16" s="628"/>
      <c r="BM16" s="628"/>
      <c r="BN16" s="629"/>
      <c r="BO16" s="663" t="s">
        <v>236</v>
      </c>
      <c r="BP16" s="663"/>
      <c r="BQ16" s="663"/>
      <c r="BR16" s="663"/>
      <c r="BS16" s="664" t="s">
        <v>242</v>
      </c>
      <c r="BT16" s="664"/>
      <c r="BU16" s="664"/>
      <c r="BV16" s="664"/>
      <c r="BW16" s="664"/>
      <c r="BX16" s="664"/>
      <c r="BY16" s="664"/>
      <c r="BZ16" s="664"/>
      <c r="CA16" s="664"/>
      <c r="CB16" s="695"/>
      <c r="CD16" s="624" t="s">
        <v>273</v>
      </c>
      <c r="CE16" s="625"/>
      <c r="CF16" s="625"/>
      <c r="CG16" s="625"/>
      <c r="CH16" s="625"/>
      <c r="CI16" s="625"/>
      <c r="CJ16" s="625"/>
      <c r="CK16" s="625"/>
      <c r="CL16" s="625"/>
      <c r="CM16" s="625"/>
      <c r="CN16" s="625"/>
      <c r="CO16" s="625"/>
      <c r="CP16" s="625"/>
      <c r="CQ16" s="626"/>
      <c r="CR16" s="627">
        <v>9737</v>
      </c>
      <c r="CS16" s="628"/>
      <c r="CT16" s="628"/>
      <c r="CU16" s="628"/>
      <c r="CV16" s="628"/>
      <c r="CW16" s="628"/>
      <c r="CX16" s="628"/>
      <c r="CY16" s="629"/>
      <c r="CZ16" s="663">
        <v>0.4</v>
      </c>
      <c r="DA16" s="663"/>
      <c r="DB16" s="663"/>
      <c r="DC16" s="663"/>
      <c r="DD16" s="633" t="s">
        <v>242</v>
      </c>
      <c r="DE16" s="628"/>
      <c r="DF16" s="628"/>
      <c r="DG16" s="628"/>
      <c r="DH16" s="628"/>
      <c r="DI16" s="628"/>
      <c r="DJ16" s="628"/>
      <c r="DK16" s="628"/>
      <c r="DL16" s="628"/>
      <c r="DM16" s="628"/>
      <c r="DN16" s="628"/>
      <c r="DO16" s="628"/>
      <c r="DP16" s="629"/>
      <c r="DQ16" s="633">
        <v>230</v>
      </c>
      <c r="DR16" s="628"/>
      <c r="DS16" s="628"/>
      <c r="DT16" s="628"/>
      <c r="DU16" s="628"/>
      <c r="DV16" s="628"/>
      <c r="DW16" s="628"/>
      <c r="DX16" s="628"/>
      <c r="DY16" s="628"/>
      <c r="DZ16" s="628"/>
      <c r="EA16" s="628"/>
      <c r="EB16" s="628"/>
      <c r="EC16" s="662"/>
    </row>
    <row r="17" spans="2:133" ht="11.25" customHeight="1" x14ac:dyDescent="0.15">
      <c r="B17" s="624" t="s">
        <v>274</v>
      </c>
      <c r="C17" s="625"/>
      <c r="D17" s="625"/>
      <c r="E17" s="625"/>
      <c r="F17" s="625"/>
      <c r="G17" s="625"/>
      <c r="H17" s="625"/>
      <c r="I17" s="625"/>
      <c r="J17" s="625"/>
      <c r="K17" s="625"/>
      <c r="L17" s="625"/>
      <c r="M17" s="625"/>
      <c r="N17" s="625"/>
      <c r="O17" s="625"/>
      <c r="P17" s="625"/>
      <c r="Q17" s="626"/>
      <c r="R17" s="627">
        <v>2157</v>
      </c>
      <c r="S17" s="628"/>
      <c r="T17" s="628"/>
      <c r="U17" s="628"/>
      <c r="V17" s="628"/>
      <c r="W17" s="628"/>
      <c r="X17" s="628"/>
      <c r="Y17" s="629"/>
      <c r="Z17" s="663">
        <v>0.1</v>
      </c>
      <c r="AA17" s="663"/>
      <c r="AB17" s="663"/>
      <c r="AC17" s="663"/>
      <c r="AD17" s="664">
        <v>2157</v>
      </c>
      <c r="AE17" s="664"/>
      <c r="AF17" s="664"/>
      <c r="AG17" s="664"/>
      <c r="AH17" s="664"/>
      <c r="AI17" s="664"/>
      <c r="AJ17" s="664"/>
      <c r="AK17" s="664"/>
      <c r="AL17" s="630">
        <v>0.1</v>
      </c>
      <c r="AM17" s="631"/>
      <c r="AN17" s="631"/>
      <c r="AO17" s="665"/>
      <c r="AP17" s="624" t="s">
        <v>275</v>
      </c>
      <c r="AQ17" s="625"/>
      <c r="AR17" s="625"/>
      <c r="AS17" s="625"/>
      <c r="AT17" s="625"/>
      <c r="AU17" s="625"/>
      <c r="AV17" s="625"/>
      <c r="AW17" s="625"/>
      <c r="AX17" s="625"/>
      <c r="AY17" s="625"/>
      <c r="AZ17" s="625"/>
      <c r="BA17" s="625"/>
      <c r="BB17" s="625"/>
      <c r="BC17" s="625"/>
      <c r="BD17" s="625"/>
      <c r="BE17" s="625"/>
      <c r="BF17" s="626"/>
      <c r="BG17" s="627" t="s">
        <v>236</v>
      </c>
      <c r="BH17" s="628"/>
      <c r="BI17" s="628"/>
      <c r="BJ17" s="628"/>
      <c r="BK17" s="628"/>
      <c r="BL17" s="628"/>
      <c r="BM17" s="628"/>
      <c r="BN17" s="629"/>
      <c r="BO17" s="663" t="s">
        <v>242</v>
      </c>
      <c r="BP17" s="663"/>
      <c r="BQ17" s="663"/>
      <c r="BR17" s="663"/>
      <c r="BS17" s="664" t="s">
        <v>242</v>
      </c>
      <c r="BT17" s="664"/>
      <c r="BU17" s="664"/>
      <c r="BV17" s="664"/>
      <c r="BW17" s="664"/>
      <c r="BX17" s="664"/>
      <c r="BY17" s="664"/>
      <c r="BZ17" s="664"/>
      <c r="CA17" s="664"/>
      <c r="CB17" s="695"/>
      <c r="CD17" s="624" t="s">
        <v>276</v>
      </c>
      <c r="CE17" s="625"/>
      <c r="CF17" s="625"/>
      <c r="CG17" s="625"/>
      <c r="CH17" s="625"/>
      <c r="CI17" s="625"/>
      <c r="CJ17" s="625"/>
      <c r="CK17" s="625"/>
      <c r="CL17" s="625"/>
      <c r="CM17" s="625"/>
      <c r="CN17" s="625"/>
      <c r="CO17" s="625"/>
      <c r="CP17" s="625"/>
      <c r="CQ17" s="626"/>
      <c r="CR17" s="627">
        <v>245024</v>
      </c>
      <c r="CS17" s="628"/>
      <c r="CT17" s="628"/>
      <c r="CU17" s="628"/>
      <c r="CV17" s="628"/>
      <c r="CW17" s="628"/>
      <c r="CX17" s="628"/>
      <c r="CY17" s="629"/>
      <c r="CZ17" s="663">
        <v>9.8000000000000007</v>
      </c>
      <c r="DA17" s="663"/>
      <c r="DB17" s="663"/>
      <c r="DC17" s="663"/>
      <c r="DD17" s="633" t="s">
        <v>242</v>
      </c>
      <c r="DE17" s="628"/>
      <c r="DF17" s="628"/>
      <c r="DG17" s="628"/>
      <c r="DH17" s="628"/>
      <c r="DI17" s="628"/>
      <c r="DJ17" s="628"/>
      <c r="DK17" s="628"/>
      <c r="DL17" s="628"/>
      <c r="DM17" s="628"/>
      <c r="DN17" s="628"/>
      <c r="DO17" s="628"/>
      <c r="DP17" s="629"/>
      <c r="DQ17" s="633">
        <v>244943</v>
      </c>
      <c r="DR17" s="628"/>
      <c r="DS17" s="628"/>
      <c r="DT17" s="628"/>
      <c r="DU17" s="628"/>
      <c r="DV17" s="628"/>
      <c r="DW17" s="628"/>
      <c r="DX17" s="628"/>
      <c r="DY17" s="628"/>
      <c r="DZ17" s="628"/>
      <c r="EA17" s="628"/>
      <c r="EB17" s="628"/>
      <c r="EC17" s="662"/>
    </row>
    <row r="18" spans="2:133" ht="11.25" customHeight="1" x14ac:dyDescent="0.15">
      <c r="B18" s="624" t="s">
        <v>277</v>
      </c>
      <c r="C18" s="625"/>
      <c r="D18" s="625"/>
      <c r="E18" s="625"/>
      <c r="F18" s="625"/>
      <c r="G18" s="625"/>
      <c r="H18" s="625"/>
      <c r="I18" s="625"/>
      <c r="J18" s="625"/>
      <c r="K18" s="625"/>
      <c r="L18" s="625"/>
      <c r="M18" s="625"/>
      <c r="N18" s="625"/>
      <c r="O18" s="625"/>
      <c r="P18" s="625"/>
      <c r="Q18" s="626"/>
      <c r="R18" s="627" t="s">
        <v>236</v>
      </c>
      <c r="S18" s="628"/>
      <c r="T18" s="628"/>
      <c r="U18" s="628"/>
      <c r="V18" s="628"/>
      <c r="W18" s="628"/>
      <c r="X18" s="628"/>
      <c r="Y18" s="629"/>
      <c r="Z18" s="663" t="s">
        <v>242</v>
      </c>
      <c r="AA18" s="663"/>
      <c r="AB18" s="663"/>
      <c r="AC18" s="663"/>
      <c r="AD18" s="664" t="s">
        <v>242</v>
      </c>
      <c r="AE18" s="664"/>
      <c r="AF18" s="664"/>
      <c r="AG18" s="664"/>
      <c r="AH18" s="664"/>
      <c r="AI18" s="664"/>
      <c r="AJ18" s="664"/>
      <c r="AK18" s="664"/>
      <c r="AL18" s="630" t="s">
        <v>242</v>
      </c>
      <c r="AM18" s="631"/>
      <c r="AN18" s="631"/>
      <c r="AO18" s="665"/>
      <c r="AP18" s="624" t="s">
        <v>278</v>
      </c>
      <c r="AQ18" s="625"/>
      <c r="AR18" s="625"/>
      <c r="AS18" s="625"/>
      <c r="AT18" s="625"/>
      <c r="AU18" s="625"/>
      <c r="AV18" s="625"/>
      <c r="AW18" s="625"/>
      <c r="AX18" s="625"/>
      <c r="AY18" s="625"/>
      <c r="AZ18" s="625"/>
      <c r="BA18" s="625"/>
      <c r="BB18" s="625"/>
      <c r="BC18" s="625"/>
      <c r="BD18" s="625"/>
      <c r="BE18" s="625"/>
      <c r="BF18" s="626"/>
      <c r="BG18" s="627" t="s">
        <v>236</v>
      </c>
      <c r="BH18" s="628"/>
      <c r="BI18" s="628"/>
      <c r="BJ18" s="628"/>
      <c r="BK18" s="628"/>
      <c r="BL18" s="628"/>
      <c r="BM18" s="628"/>
      <c r="BN18" s="629"/>
      <c r="BO18" s="663" t="s">
        <v>242</v>
      </c>
      <c r="BP18" s="663"/>
      <c r="BQ18" s="663"/>
      <c r="BR18" s="663"/>
      <c r="BS18" s="664" t="s">
        <v>236</v>
      </c>
      <c r="BT18" s="664"/>
      <c r="BU18" s="664"/>
      <c r="BV18" s="664"/>
      <c r="BW18" s="664"/>
      <c r="BX18" s="664"/>
      <c r="BY18" s="664"/>
      <c r="BZ18" s="664"/>
      <c r="CA18" s="664"/>
      <c r="CB18" s="695"/>
      <c r="CD18" s="624" t="s">
        <v>279</v>
      </c>
      <c r="CE18" s="625"/>
      <c r="CF18" s="625"/>
      <c r="CG18" s="625"/>
      <c r="CH18" s="625"/>
      <c r="CI18" s="625"/>
      <c r="CJ18" s="625"/>
      <c r="CK18" s="625"/>
      <c r="CL18" s="625"/>
      <c r="CM18" s="625"/>
      <c r="CN18" s="625"/>
      <c r="CO18" s="625"/>
      <c r="CP18" s="625"/>
      <c r="CQ18" s="626"/>
      <c r="CR18" s="627" t="s">
        <v>242</v>
      </c>
      <c r="CS18" s="628"/>
      <c r="CT18" s="628"/>
      <c r="CU18" s="628"/>
      <c r="CV18" s="628"/>
      <c r="CW18" s="628"/>
      <c r="CX18" s="628"/>
      <c r="CY18" s="629"/>
      <c r="CZ18" s="663" t="s">
        <v>242</v>
      </c>
      <c r="DA18" s="663"/>
      <c r="DB18" s="663"/>
      <c r="DC18" s="663"/>
      <c r="DD18" s="633" t="s">
        <v>242</v>
      </c>
      <c r="DE18" s="628"/>
      <c r="DF18" s="628"/>
      <c r="DG18" s="628"/>
      <c r="DH18" s="628"/>
      <c r="DI18" s="628"/>
      <c r="DJ18" s="628"/>
      <c r="DK18" s="628"/>
      <c r="DL18" s="628"/>
      <c r="DM18" s="628"/>
      <c r="DN18" s="628"/>
      <c r="DO18" s="628"/>
      <c r="DP18" s="629"/>
      <c r="DQ18" s="633" t="s">
        <v>236</v>
      </c>
      <c r="DR18" s="628"/>
      <c r="DS18" s="628"/>
      <c r="DT18" s="628"/>
      <c r="DU18" s="628"/>
      <c r="DV18" s="628"/>
      <c r="DW18" s="628"/>
      <c r="DX18" s="628"/>
      <c r="DY18" s="628"/>
      <c r="DZ18" s="628"/>
      <c r="EA18" s="628"/>
      <c r="EB18" s="628"/>
      <c r="EC18" s="662"/>
    </row>
    <row r="19" spans="2:133" ht="11.25" customHeight="1" x14ac:dyDescent="0.15">
      <c r="B19" s="624" t="s">
        <v>280</v>
      </c>
      <c r="C19" s="625"/>
      <c r="D19" s="625"/>
      <c r="E19" s="625"/>
      <c r="F19" s="625"/>
      <c r="G19" s="625"/>
      <c r="H19" s="625"/>
      <c r="I19" s="625"/>
      <c r="J19" s="625"/>
      <c r="K19" s="625"/>
      <c r="L19" s="625"/>
      <c r="M19" s="625"/>
      <c r="N19" s="625"/>
      <c r="O19" s="625"/>
      <c r="P19" s="625"/>
      <c r="Q19" s="626"/>
      <c r="R19" s="627" t="s">
        <v>236</v>
      </c>
      <c r="S19" s="628"/>
      <c r="T19" s="628"/>
      <c r="U19" s="628"/>
      <c r="V19" s="628"/>
      <c r="W19" s="628"/>
      <c r="X19" s="628"/>
      <c r="Y19" s="629"/>
      <c r="Z19" s="663" t="s">
        <v>236</v>
      </c>
      <c r="AA19" s="663"/>
      <c r="AB19" s="663"/>
      <c r="AC19" s="663"/>
      <c r="AD19" s="664" t="s">
        <v>242</v>
      </c>
      <c r="AE19" s="664"/>
      <c r="AF19" s="664"/>
      <c r="AG19" s="664"/>
      <c r="AH19" s="664"/>
      <c r="AI19" s="664"/>
      <c r="AJ19" s="664"/>
      <c r="AK19" s="664"/>
      <c r="AL19" s="630" t="s">
        <v>236</v>
      </c>
      <c r="AM19" s="631"/>
      <c r="AN19" s="631"/>
      <c r="AO19" s="665"/>
      <c r="AP19" s="624" t="s">
        <v>281</v>
      </c>
      <c r="AQ19" s="625"/>
      <c r="AR19" s="625"/>
      <c r="AS19" s="625"/>
      <c r="AT19" s="625"/>
      <c r="AU19" s="625"/>
      <c r="AV19" s="625"/>
      <c r="AW19" s="625"/>
      <c r="AX19" s="625"/>
      <c r="AY19" s="625"/>
      <c r="AZ19" s="625"/>
      <c r="BA19" s="625"/>
      <c r="BB19" s="625"/>
      <c r="BC19" s="625"/>
      <c r="BD19" s="625"/>
      <c r="BE19" s="625"/>
      <c r="BF19" s="626"/>
      <c r="BG19" s="627" t="s">
        <v>242</v>
      </c>
      <c r="BH19" s="628"/>
      <c r="BI19" s="628"/>
      <c r="BJ19" s="628"/>
      <c r="BK19" s="628"/>
      <c r="BL19" s="628"/>
      <c r="BM19" s="628"/>
      <c r="BN19" s="629"/>
      <c r="BO19" s="663" t="s">
        <v>236</v>
      </c>
      <c r="BP19" s="663"/>
      <c r="BQ19" s="663"/>
      <c r="BR19" s="663"/>
      <c r="BS19" s="664" t="s">
        <v>242</v>
      </c>
      <c r="BT19" s="664"/>
      <c r="BU19" s="664"/>
      <c r="BV19" s="664"/>
      <c r="BW19" s="664"/>
      <c r="BX19" s="664"/>
      <c r="BY19" s="664"/>
      <c r="BZ19" s="664"/>
      <c r="CA19" s="664"/>
      <c r="CB19" s="695"/>
      <c r="CD19" s="624" t="s">
        <v>282</v>
      </c>
      <c r="CE19" s="625"/>
      <c r="CF19" s="625"/>
      <c r="CG19" s="625"/>
      <c r="CH19" s="625"/>
      <c r="CI19" s="625"/>
      <c r="CJ19" s="625"/>
      <c r="CK19" s="625"/>
      <c r="CL19" s="625"/>
      <c r="CM19" s="625"/>
      <c r="CN19" s="625"/>
      <c r="CO19" s="625"/>
      <c r="CP19" s="625"/>
      <c r="CQ19" s="626"/>
      <c r="CR19" s="627" t="s">
        <v>236</v>
      </c>
      <c r="CS19" s="628"/>
      <c r="CT19" s="628"/>
      <c r="CU19" s="628"/>
      <c r="CV19" s="628"/>
      <c r="CW19" s="628"/>
      <c r="CX19" s="628"/>
      <c r="CY19" s="629"/>
      <c r="CZ19" s="663" t="s">
        <v>242</v>
      </c>
      <c r="DA19" s="663"/>
      <c r="DB19" s="663"/>
      <c r="DC19" s="663"/>
      <c r="DD19" s="633" t="s">
        <v>242</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x14ac:dyDescent="0.15">
      <c r="B20" s="696" t="s">
        <v>283</v>
      </c>
      <c r="C20" s="697"/>
      <c r="D20" s="697"/>
      <c r="E20" s="697"/>
      <c r="F20" s="697"/>
      <c r="G20" s="697"/>
      <c r="H20" s="697"/>
      <c r="I20" s="697"/>
      <c r="J20" s="697"/>
      <c r="K20" s="697"/>
      <c r="L20" s="697"/>
      <c r="M20" s="697"/>
      <c r="N20" s="697"/>
      <c r="O20" s="697"/>
      <c r="P20" s="697"/>
      <c r="Q20" s="698"/>
      <c r="R20" s="627" t="s">
        <v>236</v>
      </c>
      <c r="S20" s="628"/>
      <c r="T20" s="628"/>
      <c r="U20" s="628"/>
      <c r="V20" s="628"/>
      <c r="W20" s="628"/>
      <c r="X20" s="628"/>
      <c r="Y20" s="629"/>
      <c r="Z20" s="663" t="s">
        <v>242</v>
      </c>
      <c r="AA20" s="663"/>
      <c r="AB20" s="663"/>
      <c r="AC20" s="663"/>
      <c r="AD20" s="664" t="s">
        <v>242</v>
      </c>
      <c r="AE20" s="664"/>
      <c r="AF20" s="664"/>
      <c r="AG20" s="664"/>
      <c r="AH20" s="664"/>
      <c r="AI20" s="664"/>
      <c r="AJ20" s="664"/>
      <c r="AK20" s="664"/>
      <c r="AL20" s="630" t="s">
        <v>242</v>
      </c>
      <c r="AM20" s="631"/>
      <c r="AN20" s="631"/>
      <c r="AO20" s="665"/>
      <c r="AP20" s="624" t="s">
        <v>284</v>
      </c>
      <c r="AQ20" s="625"/>
      <c r="AR20" s="625"/>
      <c r="AS20" s="625"/>
      <c r="AT20" s="625"/>
      <c r="AU20" s="625"/>
      <c r="AV20" s="625"/>
      <c r="AW20" s="625"/>
      <c r="AX20" s="625"/>
      <c r="AY20" s="625"/>
      <c r="AZ20" s="625"/>
      <c r="BA20" s="625"/>
      <c r="BB20" s="625"/>
      <c r="BC20" s="625"/>
      <c r="BD20" s="625"/>
      <c r="BE20" s="625"/>
      <c r="BF20" s="626"/>
      <c r="BG20" s="627" t="s">
        <v>236</v>
      </c>
      <c r="BH20" s="628"/>
      <c r="BI20" s="628"/>
      <c r="BJ20" s="628"/>
      <c r="BK20" s="628"/>
      <c r="BL20" s="628"/>
      <c r="BM20" s="628"/>
      <c r="BN20" s="629"/>
      <c r="BO20" s="663" t="s">
        <v>236</v>
      </c>
      <c r="BP20" s="663"/>
      <c r="BQ20" s="663"/>
      <c r="BR20" s="663"/>
      <c r="BS20" s="664" t="s">
        <v>242</v>
      </c>
      <c r="BT20" s="664"/>
      <c r="BU20" s="664"/>
      <c r="BV20" s="664"/>
      <c r="BW20" s="664"/>
      <c r="BX20" s="664"/>
      <c r="BY20" s="664"/>
      <c r="BZ20" s="664"/>
      <c r="CA20" s="664"/>
      <c r="CB20" s="695"/>
      <c r="CD20" s="624" t="s">
        <v>285</v>
      </c>
      <c r="CE20" s="625"/>
      <c r="CF20" s="625"/>
      <c r="CG20" s="625"/>
      <c r="CH20" s="625"/>
      <c r="CI20" s="625"/>
      <c r="CJ20" s="625"/>
      <c r="CK20" s="625"/>
      <c r="CL20" s="625"/>
      <c r="CM20" s="625"/>
      <c r="CN20" s="625"/>
      <c r="CO20" s="625"/>
      <c r="CP20" s="625"/>
      <c r="CQ20" s="626"/>
      <c r="CR20" s="627">
        <v>2496593</v>
      </c>
      <c r="CS20" s="628"/>
      <c r="CT20" s="628"/>
      <c r="CU20" s="628"/>
      <c r="CV20" s="628"/>
      <c r="CW20" s="628"/>
      <c r="CX20" s="628"/>
      <c r="CY20" s="629"/>
      <c r="CZ20" s="663">
        <v>100</v>
      </c>
      <c r="DA20" s="663"/>
      <c r="DB20" s="663"/>
      <c r="DC20" s="663"/>
      <c r="DD20" s="633">
        <v>325290</v>
      </c>
      <c r="DE20" s="628"/>
      <c r="DF20" s="628"/>
      <c r="DG20" s="628"/>
      <c r="DH20" s="628"/>
      <c r="DI20" s="628"/>
      <c r="DJ20" s="628"/>
      <c r="DK20" s="628"/>
      <c r="DL20" s="628"/>
      <c r="DM20" s="628"/>
      <c r="DN20" s="628"/>
      <c r="DO20" s="628"/>
      <c r="DP20" s="629"/>
      <c r="DQ20" s="633">
        <v>1857395</v>
      </c>
      <c r="DR20" s="628"/>
      <c r="DS20" s="628"/>
      <c r="DT20" s="628"/>
      <c r="DU20" s="628"/>
      <c r="DV20" s="628"/>
      <c r="DW20" s="628"/>
      <c r="DX20" s="628"/>
      <c r="DY20" s="628"/>
      <c r="DZ20" s="628"/>
      <c r="EA20" s="628"/>
      <c r="EB20" s="628"/>
      <c r="EC20" s="662"/>
    </row>
    <row r="21" spans="2:133" ht="11.25" customHeight="1" x14ac:dyDescent="0.15">
      <c r="B21" s="624" t="s">
        <v>286</v>
      </c>
      <c r="C21" s="625"/>
      <c r="D21" s="625"/>
      <c r="E21" s="625"/>
      <c r="F21" s="625"/>
      <c r="G21" s="625"/>
      <c r="H21" s="625"/>
      <c r="I21" s="625"/>
      <c r="J21" s="625"/>
      <c r="K21" s="625"/>
      <c r="L21" s="625"/>
      <c r="M21" s="625"/>
      <c r="N21" s="625"/>
      <c r="O21" s="625"/>
      <c r="P21" s="625"/>
      <c r="Q21" s="626"/>
      <c r="R21" s="627">
        <v>1635560</v>
      </c>
      <c r="S21" s="628"/>
      <c r="T21" s="628"/>
      <c r="U21" s="628"/>
      <c r="V21" s="628"/>
      <c r="W21" s="628"/>
      <c r="X21" s="628"/>
      <c r="Y21" s="629"/>
      <c r="Z21" s="663">
        <v>55.7</v>
      </c>
      <c r="AA21" s="663"/>
      <c r="AB21" s="663"/>
      <c r="AC21" s="663"/>
      <c r="AD21" s="664">
        <v>1377185</v>
      </c>
      <c r="AE21" s="664"/>
      <c r="AF21" s="664"/>
      <c r="AG21" s="664"/>
      <c r="AH21" s="664"/>
      <c r="AI21" s="664"/>
      <c r="AJ21" s="664"/>
      <c r="AK21" s="664"/>
      <c r="AL21" s="630">
        <v>83.4</v>
      </c>
      <c r="AM21" s="631"/>
      <c r="AN21" s="631"/>
      <c r="AO21" s="665"/>
      <c r="AP21" s="624" t="s">
        <v>287</v>
      </c>
      <c r="AQ21" s="699"/>
      <c r="AR21" s="699"/>
      <c r="AS21" s="699"/>
      <c r="AT21" s="699"/>
      <c r="AU21" s="699"/>
      <c r="AV21" s="699"/>
      <c r="AW21" s="699"/>
      <c r="AX21" s="699"/>
      <c r="AY21" s="699"/>
      <c r="AZ21" s="699"/>
      <c r="BA21" s="699"/>
      <c r="BB21" s="699"/>
      <c r="BC21" s="699"/>
      <c r="BD21" s="699"/>
      <c r="BE21" s="699"/>
      <c r="BF21" s="700"/>
      <c r="BG21" s="627" t="s">
        <v>236</v>
      </c>
      <c r="BH21" s="628"/>
      <c r="BI21" s="628"/>
      <c r="BJ21" s="628"/>
      <c r="BK21" s="628"/>
      <c r="BL21" s="628"/>
      <c r="BM21" s="628"/>
      <c r="BN21" s="629"/>
      <c r="BO21" s="663" t="s">
        <v>242</v>
      </c>
      <c r="BP21" s="663"/>
      <c r="BQ21" s="663"/>
      <c r="BR21" s="663"/>
      <c r="BS21" s="664" t="s">
        <v>242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288</v>
      </c>
      <c r="C22" s="625"/>
      <c r="D22" s="625"/>
      <c r="E22" s="625"/>
      <c r="F22" s="625"/>
      <c r="G22" s="625"/>
      <c r="H22" s="625"/>
      <c r="I22" s="625"/>
      <c r="J22" s="625"/>
      <c r="K22" s="625"/>
      <c r="L22" s="625"/>
      <c r="M22" s="625"/>
      <c r="N22" s="625"/>
      <c r="O22" s="625"/>
      <c r="P22" s="625"/>
      <c r="Q22" s="626"/>
      <c r="R22" s="627">
        <v>1377185</v>
      </c>
      <c r="S22" s="628"/>
      <c r="T22" s="628"/>
      <c r="U22" s="628"/>
      <c r="V22" s="628"/>
      <c r="W22" s="628"/>
      <c r="X22" s="628"/>
      <c r="Y22" s="629"/>
      <c r="Z22" s="663">
        <v>46.9</v>
      </c>
      <c r="AA22" s="663"/>
      <c r="AB22" s="663"/>
      <c r="AC22" s="663"/>
      <c r="AD22" s="664">
        <v>1377185</v>
      </c>
      <c r="AE22" s="664"/>
      <c r="AF22" s="664"/>
      <c r="AG22" s="664"/>
      <c r="AH22" s="664"/>
      <c r="AI22" s="664"/>
      <c r="AJ22" s="664"/>
      <c r="AK22" s="664"/>
      <c r="AL22" s="630">
        <v>83.4</v>
      </c>
      <c r="AM22" s="631"/>
      <c r="AN22" s="631"/>
      <c r="AO22" s="665"/>
      <c r="AP22" s="624" t="s">
        <v>289</v>
      </c>
      <c r="AQ22" s="699"/>
      <c r="AR22" s="699"/>
      <c r="AS22" s="699"/>
      <c r="AT22" s="699"/>
      <c r="AU22" s="699"/>
      <c r="AV22" s="699"/>
      <c r="AW22" s="699"/>
      <c r="AX22" s="699"/>
      <c r="AY22" s="699"/>
      <c r="AZ22" s="699"/>
      <c r="BA22" s="699"/>
      <c r="BB22" s="699"/>
      <c r="BC22" s="699"/>
      <c r="BD22" s="699"/>
      <c r="BE22" s="699"/>
      <c r="BF22" s="700"/>
      <c r="BG22" s="627" t="s">
        <v>242</v>
      </c>
      <c r="BH22" s="628"/>
      <c r="BI22" s="628"/>
      <c r="BJ22" s="628"/>
      <c r="BK22" s="628"/>
      <c r="BL22" s="628"/>
      <c r="BM22" s="628"/>
      <c r="BN22" s="629"/>
      <c r="BO22" s="663" t="s">
        <v>242</v>
      </c>
      <c r="BP22" s="663"/>
      <c r="BQ22" s="663"/>
      <c r="BR22" s="663"/>
      <c r="BS22" s="664" t="s">
        <v>236</v>
      </c>
      <c r="BT22" s="664"/>
      <c r="BU22" s="664"/>
      <c r="BV22" s="664"/>
      <c r="BW22" s="664"/>
      <c r="BX22" s="664"/>
      <c r="BY22" s="664"/>
      <c r="BZ22" s="664"/>
      <c r="CA22" s="664"/>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291</v>
      </c>
      <c r="C23" s="625"/>
      <c r="D23" s="625"/>
      <c r="E23" s="625"/>
      <c r="F23" s="625"/>
      <c r="G23" s="625"/>
      <c r="H23" s="625"/>
      <c r="I23" s="625"/>
      <c r="J23" s="625"/>
      <c r="K23" s="625"/>
      <c r="L23" s="625"/>
      <c r="M23" s="625"/>
      <c r="N23" s="625"/>
      <c r="O23" s="625"/>
      <c r="P23" s="625"/>
      <c r="Q23" s="626"/>
      <c r="R23" s="627">
        <v>258375</v>
      </c>
      <c r="S23" s="628"/>
      <c r="T23" s="628"/>
      <c r="U23" s="628"/>
      <c r="V23" s="628"/>
      <c r="W23" s="628"/>
      <c r="X23" s="628"/>
      <c r="Y23" s="629"/>
      <c r="Z23" s="663">
        <v>8.8000000000000007</v>
      </c>
      <c r="AA23" s="663"/>
      <c r="AB23" s="663"/>
      <c r="AC23" s="663"/>
      <c r="AD23" s="664" t="s">
        <v>242</v>
      </c>
      <c r="AE23" s="664"/>
      <c r="AF23" s="664"/>
      <c r="AG23" s="664"/>
      <c r="AH23" s="664"/>
      <c r="AI23" s="664"/>
      <c r="AJ23" s="664"/>
      <c r="AK23" s="664"/>
      <c r="AL23" s="630" t="s">
        <v>242</v>
      </c>
      <c r="AM23" s="631"/>
      <c r="AN23" s="631"/>
      <c r="AO23" s="665"/>
      <c r="AP23" s="624" t="s">
        <v>292</v>
      </c>
      <c r="AQ23" s="699"/>
      <c r="AR23" s="699"/>
      <c r="AS23" s="699"/>
      <c r="AT23" s="699"/>
      <c r="AU23" s="699"/>
      <c r="AV23" s="699"/>
      <c r="AW23" s="699"/>
      <c r="AX23" s="699"/>
      <c r="AY23" s="699"/>
      <c r="AZ23" s="699"/>
      <c r="BA23" s="699"/>
      <c r="BB23" s="699"/>
      <c r="BC23" s="699"/>
      <c r="BD23" s="699"/>
      <c r="BE23" s="699"/>
      <c r="BF23" s="700"/>
      <c r="BG23" s="627" t="s">
        <v>242</v>
      </c>
      <c r="BH23" s="628"/>
      <c r="BI23" s="628"/>
      <c r="BJ23" s="628"/>
      <c r="BK23" s="628"/>
      <c r="BL23" s="628"/>
      <c r="BM23" s="628"/>
      <c r="BN23" s="629"/>
      <c r="BO23" s="663" t="s">
        <v>242</v>
      </c>
      <c r="BP23" s="663"/>
      <c r="BQ23" s="663"/>
      <c r="BR23" s="663"/>
      <c r="BS23" s="664" t="s">
        <v>242</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x14ac:dyDescent="0.15">
      <c r="B24" s="624" t="s">
        <v>298</v>
      </c>
      <c r="C24" s="625"/>
      <c r="D24" s="625"/>
      <c r="E24" s="625"/>
      <c r="F24" s="625"/>
      <c r="G24" s="625"/>
      <c r="H24" s="625"/>
      <c r="I24" s="625"/>
      <c r="J24" s="625"/>
      <c r="K24" s="625"/>
      <c r="L24" s="625"/>
      <c r="M24" s="625"/>
      <c r="N24" s="625"/>
      <c r="O24" s="625"/>
      <c r="P24" s="625"/>
      <c r="Q24" s="626"/>
      <c r="R24" s="627" t="s">
        <v>242</v>
      </c>
      <c r="S24" s="628"/>
      <c r="T24" s="628"/>
      <c r="U24" s="628"/>
      <c r="V24" s="628"/>
      <c r="W24" s="628"/>
      <c r="X24" s="628"/>
      <c r="Y24" s="629"/>
      <c r="Z24" s="663" t="s">
        <v>242</v>
      </c>
      <c r="AA24" s="663"/>
      <c r="AB24" s="663"/>
      <c r="AC24" s="663"/>
      <c r="AD24" s="664" t="s">
        <v>236</v>
      </c>
      <c r="AE24" s="664"/>
      <c r="AF24" s="664"/>
      <c r="AG24" s="664"/>
      <c r="AH24" s="664"/>
      <c r="AI24" s="664"/>
      <c r="AJ24" s="664"/>
      <c r="AK24" s="664"/>
      <c r="AL24" s="630" t="s">
        <v>236</v>
      </c>
      <c r="AM24" s="631"/>
      <c r="AN24" s="631"/>
      <c r="AO24" s="665"/>
      <c r="AP24" s="624" t="s">
        <v>299</v>
      </c>
      <c r="AQ24" s="699"/>
      <c r="AR24" s="699"/>
      <c r="AS24" s="699"/>
      <c r="AT24" s="699"/>
      <c r="AU24" s="699"/>
      <c r="AV24" s="699"/>
      <c r="AW24" s="699"/>
      <c r="AX24" s="699"/>
      <c r="AY24" s="699"/>
      <c r="AZ24" s="699"/>
      <c r="BA24" s="699"/>
      <c r="BB24" s="699"/>
      <c r="BC24" s="699"/>
      <c r="BD24" s="699"/>
      <c r="BE24" s="699"/>
      <c r="BF24" s="700"/>
      <c r="BG24" s="627" t="s">
        <v>236</v>
      </c>
      <c r="BH24" s="628"/>
      <c r="BI24" s="628"/>
      <c r="BJ24" s="628"/>
      <c r="BK24" s="628"/>
      <c r="BL24" s="628"/>
      <c r="BM24" s="628"/>
      <c r="BN24" s="629"/>
      <c r="BO24" s="663" t="s">
        <v>236</v>
      </c>
      <c r="BP24" s="663"/>
      <c r="BQ24" s="663"/>
      <c r="BR24" s="663"/>
      <c r="BS24" s="664" t="s">
        <v>242</v>
      </c>
      <c r="BT24" s="664"/>
      <c r="BU24" s="664"/>
      <c r="BV24" s="664"/>
      <c r="BW24" s="664"/>
      <c r="BX24" s="664"/>
      <c r="BY24" s="664"/>
      <c r="BZ24" s="664"/>
      <c r="CA24" s="664"/>
      <c r="CB24" s="695"/>
      <c r="CD24" s="676" t="s">
        <v>300</v>
      </c>
      <c r="CE24" s="677"/>
      <c r="CF24" s="677"/>
      <c r="CG24" s="677"/>
      <c r="CH24" s="677"/>
      <c r="CI24" s="677"/>
      <c r="CJ24" s="677"/>
      <c r="CK24" s="677"/>
      <c r="CL24" s="677"/>
      <c r="CM24" s="677"/>
      <c r="CN24" s="677"/>
      <c r="CO24" s="677"/>
      <c r="CP24" s="677"/>
      <c r="CQ24" s="678"/>
      <c r="CR24" s="673">
        <v>936555</v>
      </c>
      <c r="CS24" s="674"/>
      <c r="CT24" s="674"/>
      <c r="CU24" s="674"/>
      <c r="CV24" s="674"/>
      <c r="CW24" s="674"/>
      <c r="CX24" s="674"/>
      <c r="CY24" s="702"/>
      <c r="CZ24" s="703">
        <v>37.5</v>
      </c>
      <c r="DA24" s="686"/>
      <c r="DB24" s="686"/>
      <c r="DC24" s="705"/>
      <c r="DD24" s="701">
        <v>800944</v>
      </c>
      <c r="DE24" s="674"/>
      <c r="DF24" s="674"/>
      <c r="DG24" s="674"/>
      <c r="DH24" s="674"/>
      <c r="DI24" s="674"/>
      <c r="DJ24" s="674"/>
      <c r="DK24" s="702"/>
      <c r="DL24" s="701">
        <v>690346</v>
      </c>
      <c r="DM24" s="674"/>
      <c r="DN24" s="674"/>
      <c r="DO24" s="674"/>
      <c r="DP24" s="674"/>
      <c r="DQ24" s="674"/>
      <c r="DR24" s="674"/>
      <c r="DS24" s="674"/>
      <c r="DT24" s="674"/>
      <c r="DU24" s="674"/>
      <c r="DV24" s="702"/>
      <c r="DW24" s="703">
        <v>41.5</v>
      </c>
      <c r="DX24" s="686"/>
      <c r="DY24" s="686"/>
      <c r="DZ24" s="686"/>
      <c r="EA24" s="686"/>
      <c r="EB24" s="686"/>
      <c r="EC24" s="704"/>
    </row>
    <row r="25" spans="2:133" ht="11.25" customHeight="1" x14ac:dyDescent="0.15">
      <c r="B25" s="624" t="s">
        <v>301</v>
      </c>
      <c r="C25" s="625"/>
      <c r="D25" s="625"/>
      <c r="E25" s="625"/>
      <c r="F25" s="625"/>
      <c r="G25" s="625"/>
      <c r="H25" s="625"/>
      <c r="I25" s="625"/>
      <c r="J25" s="625"/>
      <c r="K25" s="625"/>
      <c r="L25" s="625"/>
      <c r="M25" s="625"/>
      <c r="N25" s="625"/>
      <c r="O25" s="625"/>
      <c r="P25" s="625"/>
      <c r="Q25" s="626"/>
      <c r="R25" s="627">
        <v>1904651</v>
      </c>
      <c r="S25" s="628"/>
      <c r="T25" s="628"/>
      <c r="U25" s="628"/>
      <c r="V25" s="628"/>
      <c r="W25" s="628"/>
      <c r="X25" s="628"/>
      <c r="Y25" s="629"/>
      <c r="Z25" s="663">
        <v>64.8</v>
      </c>
      <c r="AA25" s="663"/>
      <c r="AB25" s="663"/>
      <c r="AC25" s="663"/>
      <c r="AD25" s="664">
        <v>1646276</v>
      </c>
      <c r="AE25" s="664"/>
      <c r="AF25" s="664"/>
      <c r="AG25" s="664"/>
      <c r="AH25" s="664"/>
      <c r="AI25" s="664"/>
      <c r="AJ25" s="664"/>
      <c r="AK25" s="664"/>
      <c r="AL25" s="630">
        <v>99.7</v>
      </c>
      <c r="AM25" s="631"/>
      <c r="AN25" s="631"/>
      <c r="AO25" s="665"/>
      <c r="AP25" s="624" t="s">
        <v>302</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242</v>
      </c>
      <c r="BP25" s="663"/>
      <c r="BQ25" s="663"/>
      <c r="BR25" s="663"/>
      <c r="BS25" s="664" t="s">
        <v>242</v>
      </c>
      <c r="BT25" s="664"/>
      <c r="BU25" s="664"/>
      <c r="BV25" s="664"/>
      <c r="BW25" s="664"/>
      <c r="BX25" s="664"/>
      <c r="BY25" s="664"/>
      <c r="BZ25" s="664"/>
      <c r="CA25" s="664"/>
      <c r="CB25" s="695"/>
      <c r="CD25" s="624" t="s">
        <v>303</v>
      </c>
      <c r="CE25" s="625"/>
      <c r="CF25" s="625"/>
      <c r="CG25" s="625"/>
      <c r="CH25" s="625"/>
      <c r="CI25" s="625"/>
      <c r="CJ25" s="625"/>
      <c r="CK25" s="625"/>
      <c r="CL25" s="625"/>
      <c r="CM25" s="625"/>
      <c r="CN25" s="625"/>
      <c r="CO25" s="625"/>
      <c r="CP25" s="625"/>
      <c r="CQ25" s="626"/>
      <c r="CR25" s="627">
        <v>544248</v>
      </c>
      <c r="CS25" s="636"/>
      <c r="CT25" s="636"/>
      <c r="CU25" s="636"/>
      <c r="CV25" s="636"/>
      <c r="CW25" s="636"/>
      <c r="CX25" s="636"/>
      <c r="CY25" s="637"/>
      <c r="CZ25" s="630">
        <v>21.8</v>
      </c>
      <c r="DA25" s="638"/>
      <c r="DB25" s="638"/>
      <c r="DC25" s="639"/>
      <c r="DD25" s="633">
        <v>518777</v>
      </c>
      <c r="DE25" s="636"/>
      <c r="DF25" s="636"/>
      <c r="DG25" s="636"/>
      <c r="DH25" s="636"/>
      <c r="DI25" s="636"/>
      <c r="DJ25" s="636"/>
      <c r="DK25" s="637"/>
      <c r="DL25" s="633">
        <v>409000</v>
      </c>
      <c r="DM25" s="636"/>
      <c r="DN25" s="636"/>
      <c r="DO25" s="636"/>
      <c r="DP25" s="636"/>
      <c r="DQ25" s="636"/>
      <c r="DR25" s="636"/>
      <c r="DS25" s="636"/>
      <c r="DT25" s="636"/>
      <c r="DU25" s="636"/>
      <c r="DV25" s="637"/>
      <c r="DW25" s="630">
        <v>24.6</v>
      </c>
      <c r="DX25" s="638"/>
      <c r="DY25" s="638"/>
      <c r="DZ25" s="638"/>
      <c r="EA25" s="638"/>
      <c r="EB25" s="638"/>
      <c r="EC25" s="652"/>
    </row>
    <row r="26" spans="2:133" ht="11.25" customHeight="1" x14ac:dyDescent="0.15">
      <c r="B26" s="624" t="s">
        <v>304</v>
      </c>
      <c r="C26" s="625"/>
      <c r="D26" s="625"/>
      <c r="E26" s="625"/>
      <c r="F26" s="625"/>
      <c r="G26" s="625"/>
      <c r="H26" s="625"/>
      <c r="I26" s="625"/>
      <c r="J26" s="625"/>
      <c r="K26" s="625"/>
      <c r="L26" s="625"/>
      <c r="M26" s="625"/>
      <c r="N26" s="625"/>
      <c r="O26" s="625"/>
      <c r="P26" s="625"/>
      <c r="Q26" s="626"/>
      <c r="R26" s="627" t="s">
        <v>242</v>
      </c>
      <c r="S26" s="628"/>
      <c r="T26" s="628"/>
      <c r="U26" s="628"/>
      <c r="V26" s="628"/>
      <c r="W26" s="628"/>
      <c r="X26" s="628"/>
      <c r="Y26" s="629"/>
      <c r="Z26" s="663" t="s">
        <v>236</v>
      </c>
      <c r="AA26" s="663"/>
      <c r="AB26" s="663"/>
      <c r="AC26" s="663"/>
      <c r="AD26" s="664" t="s">
        <v>242</v>
      </c>
      <c r="AE26" s="664"/>
      <c r="AF26" s="664"/>
      <c r="AG26" s="664"/>
      <c r="AH26" s="664"/>
      <c r="AI26" s="664"/>
      <c r="AJ26" s="664"/>
      <c r="AK26" s="664"/>
      <c r="AL26" s="630" t="s">
        <v>242</v>
      </c>
      <c r="AM26" s="631"/>
      <c r="AN26" s="631"/>
      <c r="AO26" s="665"/>
      <c r="AP26" s="624" t="s">
        <v>305</v>
      </c>
      <c r="AQ26" s="699"/>
      <c r="AR26" s="699"/>
      <c r="AS26" s="699"/>
      <c r="AT26" s="699"/>
      <c r="AU26" s="699"/>
      <c r="AV26" s="699"/>
      <c r="AW26" s="699"/>
      <c r="AX26" s="699"/>
      <c r="AY26" s="699"/>
      <c r="AZ26" s="699"/>
      <c r="BA26" s="699"/>
      <c r="BB26" s="699"/>
      <c r="BC26" s="699"/>
      <c r="BD26" s="699"/>
      <c r="BE26" s="699"/>
      <c r="BF26" s="700"/>
      <c r="BG26" s="627" t="s">
        <v>242</v>
      </c>
      <c r="BH26" s="628"/>
      <c r="BI26" s="628"/>
      <c r="BJ26" s="628"/>
      <c r="BK26" s="628"/>
      <c r="BL26" s="628"/>
      <c r="BM26" s="628"/>
      <c r="BN26" s="629"/>
      <c r="BO26" s="663" t="s">
        <v>242</v>
      </c>
      <c r="BP26" s="663"/>
      <c r="BQ26" s="663"/>
      <c r="BR26" s="663"/>
      <c r="BS26" s="664" t="s">
        <v>236</v>
      </c>
      <c r="BT26" s="664"/>
      <c r="BU26" s="664"/>
      <c r="BV26" s="664"/>
      <c r="BW26" s="664"/>
      <c r="BX26" s="664"/>
      <c r="BY26" s="664"/>
      <c r="BZ26" s="664"/>
      <c r="CA26" s="664"/>
      <c r="CB26" s="695"/>
      <c r="CD26" s="624" t="s">
        <v>306</v>
      </c>
      <c r="CE26" s="625"/>
      <c r="CF26" s="625"/>
      <c r="CG26" s="625"/>
      <c r="CH26" s="625"/>
      <c r="CI26" s="625"/>
      <c r="CJ26" s="625"/>
      <c r="CK26" s="625"/>
      <c r="CL26" s="625"/>
      <c r="CM26" s="625"/>
      <c r="CN26" s="625"/>
      <c r="CO26" s="625"/>
      <c r="CP26" s="625"/>
      <c r="CQ26" s="626"/>
      <c r="CR26" s="627">
        <v>281931</v>
      </c>
      <c r="CS26" s="628"/>
      <c r="CT26" s="628"/>
      <c r="CU26" s="628"/>
      <c r="CV26" s="628"/>
      <c r="CW26" s="628"/>
      <c r="CX26" s="628"/>
      <c r="CY26" s="629"/>
      <c r="CZ26" s="630">
        <v>11.3</v>
      </c>
      <c r="DA26" s="638"/>
      <c r="DB26" s="638"/>
      <c r="DC26" s="639"/>
      <c r="DD26" s="633">
        <v>267612</v>
      </c>
      <c r="DE26" s="628"/>
      <c r="DF26" s="628"/>
      <c r="DG26" s="628"/>
      <c r="DH26" s="628"/>
      <c r="DI26" s="628"/>
      <c r="DJ26" s="628"/>
      <c r="DK26" s="629"/>
      <c r="DL26" s="633" t="s">
        <v>242</v>
      </c>
      <c r="DM26" s="628"/>
      <c r="DN26" s="628"/>
      <c r="DO26" s="628"/>
      <c r="DP26" s="628"/>
      <c r="DQ26" s="628"/>
      <c r="DR26" s="628"/>
      <c r="DS26" s="628"/>
      <c r="DT26" s="628"/>
      <c r="DU26" s="628"/>
      <c r="DV26" s="629"/>
      <c r="DW26" s="630" t="s">
        <v>242</v>
      </c>
      <c r="DX26" s="638"/>
      <c r="DY26" s="638"/>
      <c r="DZ26" s="638"/>
      <c r="EA26" s="638"/>
      <c r="EB26" s="638"/>
      <c r="EC26" s="652"/>
    </row>
    <row r="27" spans="2:133" ht="11.25" customHeight="1" x14ac:dyDescent="0.15">
      <c r="B27" s="624" t="s">
        <v>307</v>
      </c>
      <c r="C27" s="625"/>
      <c r="D27" s="625"/>
      <c r="E27" s="625"/>
      <c r="F27" s="625"/>
      <c r="G27" s="625"/>
      <c r="H27" s="625"/>
      <c r="I27" s="625"/>
      <c r="J27" s="625"/>
      <c r="K27" s="625"/>
      <c r="L27" s="625"/>
      <c r="M27" s="625"/>
      <c r="N27" s="625"/>
      <c r="O27" s="625"/>
      <c r="P27" s="625"/>
      <c r="Q27" s="626"/>
      <c r="R27" s="627">
        <v>4797</v>
      </c>
      <c r="S27" s="628"/>
      <c r="T27" s="628"/>
      <c r="U27" s="628"/>
      <c r="V27" s="628"/>
      <c r="W27" s="628"/>
      <c r="X27" s="628"/>
      <c r="Y27" s="629"/>
      <c r="Z27" s="663">
        <v>0.2</v>
      </c>
      <c r="AA27" s="663"/>
      <c r="AB27" s="663"/>
      <c r="AC27" s="663"/>
      <c r="AD27" s="664" t="s">
        <v>242</v>
      </c>
      <c r="AE27" s="664"/>
      <c r="AF27" s="664"/>
      <c r="AG27" s="664"/>
      <c r="AH27" s="664"/>
      <c r="AI27" s="664"/>
      <c r="AJ27" s="664"/>
      <c r="AK27" s="664"/>
      <c r="AL27" s="630" t="s">
        <v>242</v>
      </c>
      <c r="AM27" s="631"/>
      <c r="AN27" s="631"/>
      <c r="AO27" s="665"/>
      <c r="AP27" s="624" t="s">
        <v>308</v>
      </c>
      <c r="AQ27" s="625"/>
      <c r="AR27" s="625"/>
      <c r="AS27" s="625"/>
      <c r="AT27" s="625"/>
      <c r="AU27" s="625"/>
      <c r="AV27" s="625"/>
      <c r="AW27" s="625"/>
      <c r="AX27" s="625"/>
      <c r="AY27" s="625"/>
      <c r="AZ27" s="625"/>
      <c r="BA27" s="625"/>
      <c r="BB27" s="625"/>
      <c r="BC27" s="625"/>
      <c r="BD27" s="625"/>
      <c r="BE27" s="625"/>
      <c r="BF27" s="626"/>
      <c r="BG27" s="627">
        <v>147128</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309</v>
      </c>
      <c r="CE27" s="625"/>
      <c r="CF27" s="625"/>
      <c r="CG27" s="625"/>
      <c r="CH27" s="625"/>
      <c r="CI27" s="625"/>
      <c r="CJ27" s="625"/>
      <c r="CK27" s="625"/>
      <c r="CL27" s="625"/>
      <c r="CM27" s="625"/>
      <c r="CN27" s="625"/>
      <c r="CO27" s="625"/>
      <c r="CP27" s="625"/>
      <c r="CQ27" s="626"/>
      <c r="CR27" s="627">
        <v>147283</v>
      </c>
      <c r="CS27" s="636"/>
      <c r="CT27" s="636"/>
      <c r="CU27" s="636"/>
      <c r="CV27" s="636"/>
      <c r="CW27" s="636"/>
      <c r="CX27" s="636"/>
      <c r="CY27" s="637"/>
      <c r="CZ27" s="630">
        <v>5.9</v>
      </c>
      <c r="DA27" s="638"/>
      <c r="DB27" s="638"/>
      <c r="DC27" s="639"/>
      <c r="DD27" s="633">
        <v>37224</v>
      </c>
      <c r="DE27" s="636"/>
      <c r="DF27" s="636"/>
      <c r="DG27" s="636"/>
      <c r="DH27" s="636"/>
      <c r="DI27" s="636"/>
      <c r="DJ27" s="636"/>
      <c r="DK27" s="637"/>
      <c r="DL27" s="633">
        <v>36403</v>
      </c>
      <c r="DM27" s="636"/>
      <c r="DN27" s="636"/>
      <c r="DO27" s="636"/>
      <c r="DP27" s="636"/>
      <c r="DQ27" s="636"/>
      <c r="DR27" s="636"/>
      <c r="DS27" s="636"/>
      <c r="DT27" s="636"/>
      <c r="DU27" s="636"/>
      <c r="DV27" s="637"/>
      <c r="DW27" s="630">
        <v>2.2000000000000002</v>
      </c>
      <c r="DX27" s="638"/>
      <c r="DY27" s="638"/>
      <c r="DZ27" s="638"/>
      <c r="EA27" s="638"/>
      <c r="EB27" s="638"/>
      <c r="EC27" s="652"/>
    </row>
    <row r="28" spans="2:133" ht="11.25" customHeight="1" x14ac:dyDescent="0.15">
      <c r="B28" s="624" t="s">
        <v>310</v>
      </c>
      <c r="C28" s="625"/>
      <c r="D28" s="625"/>
      <c r="E28" s="625"/>
      <c r="F28" s="625"/>
      <c r="G28" s="625"/>
      <c r="H28" s="625"/>
      <c r="I28" s="625"/>
      <c r="J28" s="625"/>
      <c r="K28" s="625"/>
      <c r="L28" s="625"/>
      <c r="M28" s="625"/>
      <c r="N28" s="625"/>
      <c r="O28" s="625"/>
      <c r="P28" s="625"/>
      <c r="Q28" s="626"/>
      <c r="R28" s="627">
        <v>9778</v>
      </c>
      <c r="S28" s="628"/>
      <c r="T28" s="628"/>
      <c r="U28" s="628"/>
      <c r="V28" s="628"/>
      <c r="W28" s="628"/>
      <c r="X28" s="628"/>
      <c r="Y28" s="629"/>
      <c r="Z28" s="663">
        <v>0.3</v>
      </c>
      <c r="AA28" s="663"/>
      <c r="AB28" s="663"/>
      <c r="AC28" s="663"/>
      <c r="AD28" s="664">
        <v>4696</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311</v>
      </c>
      <c r="CE28" s="625"/>
      <c r="CF28" s="625"/>
      <c r="CG28" s="625"/>
      <c r="CH28" s="625"/>
      <c r="CI28" s="625"/>
      <c r="CJ28" s="625"/>
      <c r="CK28" s="625"/>
      <c r="CL28" s="625"/>
      <c r="CM28" s="625"/>
      <c r="CN28" s="625"/>
      <c r="CO28" s="625"/>
      <c r="CP28" s="625"/>
      <c r="CQ28" s="626"/>
      <c r="CR28" s="627">
        <v>245024</v>
      </c>
      <c r="CS28" s="628"/>
      <c r="CT28" s="628"/>
      <c r="CU28" s="628"/>
      <c r="CV28" s="628"/>
      <c r="CW28" s="628"/>
      <c r="CX28" s="628"/>
      <c r="CY28" s="629"/>
      <c r="CZ28" s="630">
        <v>9.8000000000000007</v>
      </c>
      <c r="DA28" s="638"/>
      <c r="DB28" s="638"/>
      <c r="DC28" s="639"/>
      <c r="DD28" s="633">
        <v>244943</v>
      </c>
      <c r="DE28" s="628"/>
      <c r="DF28" s="628"/>
      <c r="DG28" s="628"/>
      <c r="DH28" s="628"/>
      <c r="DI28" s="628"/>
      <c r="DJ28" s="628"/>
      <c r="DK28" s="629"/>
      <c r="DL28" s="633">
        <v>244943</v>
      </c>
      <c r="DM28" s="628"/>
      <c r="DN28" s="628"/>
      <c r="DO28" s="628"/>
      <c r="DP28" s="628"/>
      <c r="DQ28" s="628"/>
      <c r="DR28" s="628"/>
      <c r="DS28" s="628"/>
      <c r="DT28" s="628"/>
      <c r="DU28" s="628"/>
      <c r="DV28" s="629"/>
      <c r="DW28" s="630">
        <v>14.7</v>
      </c>
      <c r="DX28" s="638"/>
      <c r="DY28" s="638"/>
      <c r="DZ28" s="638"/>
      <c r="EA28" s="638"/>
      <c r="EB28" s="638"/>
      <c r="EC28" s="652"/>
    </row>
    <row r="29" spans="2:133" ht="11.25" customHeight="1" x14ac:dyDescent="0.15">
      <c r="B29" s="624" t="s">
        <v>312</v>
      </c>
      <c r="C29" s="625"/>
      <c r="D29" s="625"/>
      <c r="E29" s="625"/>
      <c r="F29" s="625"/>
      <c r="G29" s="625"/>
      <c r="H29" s="625"/>
      <c r="I29" s="625"/>
      <c r="J29" s="625"/>
      <c r="K29" s="625"/>
      <c r="L29" s="625"/>
      <c r="M29" s="625"/>
      <c r="N29" s="625"/>
      <c r="O29" s="625"/>
      <c r="P29" s="625"/>
      <c r="Q29" s="626"/>
      <c r="R29" s="627">
        <v>3314</v>
      </c>
      <c r="S29" s="628"/>
      <c r="T29" s="628"/>
      <c r="U29" s="628"/>
      <c r="V29" s="628"/>
      <c r="W29" s="628"/>
      <c r="X29" s="628"/>
      <c r="Y29" s="629"/>
      <c r="Z29" s="663">
        <v>0.1</v>
      </c>
      <c r="AA29" s="663"/>
      <c r="AB29" s="663"/>
      <c r="AC29" s="663"/>
      <c r="AD29" s="664" t="s">
        <v>236</v>
      </c>
      <c r="AE29" s="664"/>
      <c r="AF29" s="664"/>
      <c r="AG29" s="664"/>
      <c r="AH29" s="664"/>
      <c r="AI29" s="664"/>
      <c r="AJ29" s="664"/>
      <c r="AK29" s="664"/>
      <c r="AL29" s="630" t="s">
        <v>242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313</v>
      </c>
      <c r="CE29" s="641"/>
      <c r="CF29" s="624" t="s">
        <v>72</v>
      </c>
      <c r="CG29" s="625"/>
      <c r="CH29" s="625"/>
      <c r="CI29" s="625"/>
      <c r="CJ29" s="625"/>
      <c r="CK29" s="625"/>
      <c r="CL29" s="625"/>
      <c r="CM29" s="625"/>
      <c r="CN29" s="625"/>
      <c r="CO29" s="625"/>
      <c r="CP29" s="625"/>
      <c r="CQ29" s="626"/>
      <c r="CR29" s="627">
        <v>245024</v>
      </c>
      <c r="CS29" s="636"/>
      <c r="CT29" s="636"/>
      <c r="CU29" s="636"/>
      <c r="CV29" s="636"/>
      <c r="CW29" s="636"/>
      <c r="CX29" s="636"/>
      <c r="CY29" s="637"/>
      <c r="CZ29" s="630">
        <v>9.8000000000000007</v>
      </c>
      <c r="DA29" s="638"/>
      <c r="DB29" s="638"/>
      <c r="DC29" s="639"/>
      <c r="DD29" s="633">
        <v>244943</v>
      </c>
      <c r="DE29" s="636"/>
      <c r="DF29" s="636"/>
      <c r="DG29" s="636"/>
      <c r="DH29" s="636"/>
      <c r="DI29" s="636"/>
      <c r="DJ29" s="636"/>
      <c r="DK29" s="637"/>
      <c r="DL29" s="633">
        <v>244943</v>
      </c>
      <c r="DM29" s="636"/>
      <c r="DN29" s="636"/>
      <c r="DO29" s="636"/>
      <c r="DP29" s="636"/>
      <c r="DQ29" s="636"/>
      <c r="DR29" s="636"/>
      <c r="DS29" s="636"/>
      <c r="DT29" s="636"/>
      <c r="DU29" s="636"/>
      <c r="DV29" s="637"/>
      <c r="DW29" s="630">
        <v>14.7</v>
      </c>
      <c r="DX29" s="638"/>
      <c r="DY29" s="638"/>
      <c r="DZ29" s="638"/>
      <c r="EA29" s="638"/>
      <c r="EB29" s="638"/>
      <c r="EC29" s="652"/>
    </row>
    <row r="30" spans="2:133" ht="11.25" customHeight="1" x14ac:dyDescent="0.15">
      <c r="B30" s="624" t="s">
        <v>314</v>
      </c>
      <c r="C30" s="625"/>
      <c r="D30" s="625"/>
      <c r="E30" s="625"/>
      <c r="F30" s="625"/>
      <c r="G30" s="625"/>
      <c r="H30" s="625"/>
      <c r="I30" s="625"/>
      <c r="J30" s="625"/>
      <c r="K30" s="625"/>
      <c r="L30" s="625"/>
      <c r="M30" s="625"/>
      <c r="N30" s="625"/>
      <c r="O30" s="625"/>
      <c r="P30" s="625"/>
      <c r="Q30" s="626"/>
      <c r="R30" s="627">
        <v>329848</v>
      </c>
      <c r="S30" s="628"/>
      <c r="T30" s="628"/>
      <c r="U30" s="628"/>
      <c r="V30" s="628"/>
      <c r="W30" s="628"/>
      <c r="X30" s="628"/>
      <c r="Y30" s="629"/>
      <c r="Z30" s="663">
        <v>11.2</v>
      </c>
      <c r="AA30" s="663"/>
      <c r="AB30" s="663"/>
      <c r="AC30" s="663"/>
      <c r="AD30" s="664" t="s">
        <v>242</v>
      </c>
      <c r="AE30" s="664"/>
      <c r="AF30" s="664"/>
      <c r="AG30" s="664"/>
      <c r="AH30" s="664"/>
      <c r="AI30" s="664"/>
      <c r="AJ30" s="664"/>
      <c r="AK30" s="664"/>
      <c r="AL30" s="630" t="s">
        <v>242</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24" t="s">
        <v>317</v>
      </c>
      <c r="CG30" s="625"/>
      <c r="CH30" s="625"/>
      <c r="CI30" s="625"/>
      <c r="CJ30" s="625"/>
      <c r="CK30" s="625"/>
      <c r="CL30" s="625"/>
      <c r="CM30" s="625"/>
      <c r="CN30" s="625"/>
      <c r="CO30" s="625"/>
      <c r="CP30" s="625"/>
      <c r="CQ30" s="626"/>
      <c r="CR30" s="627">
        <v>241940</v>
      </c>
      <c r="CS30" s="628"/>
      <c r="CT30" s="628"/>
      <c r="CU30" s="628"/>
      <c r="CV30" s="628"/>
      <c r="CW30" s="628"/>
      <c r="CX30" s="628"/>
      <c r="CY30" s="629"/>
      <c r="CZ30" s="630">
        <v>9.6999999999999993</v>
      </c>
      <c r="DA30" s="638"/>
      <c r="DB30" s="638"/>
      <c r="DC30" s="639"/>
      <c r="DD30" s="633">
        <v>241859</v>
      </c>
      <c r="DE30" s="628"/>
      <c r="DF30" s="628"/>
      <c r="DG30" s="628"/>
      <c r="DH30" s="628"/>
      <c r="DI30" s="628"/>
      <c r="DJ30" s="628"/>
      <c r="DK30" s="629"/>
      <c r="DL30" s="633">
        <v>241859</v>
      </c>
      <c r="DM30" s="628"/>
      <c r="DN30" s="628"/>
      <c r="DO30" s="628"/>
      <c r="DP30" s="628"/>
      <c r="DQ30" s="628"/>
      <c r="DR30" s="628"/>
      <c r="DS30" s="628"/>
      <c r="DT30" s="628"/>
      <c r="DU30" s="628"/>
      <c r="DV30" s="629"/>
      <c r="DW30" s="630">
        <v>14.5</v>
      </c>
      <c r="DX30" s="638"/>
      <c r="DY30" s="638"/>
      <c r="DZ30" s="638"/>
      <c r="EA30" s="638"/>
      <c r="EB30" s="638"/>
      <c r="EC30" s="652"/>
    </row>
    <row r="31" spans="2:133" ht="11.25" customHeight="1" x14ac:dyDescent="0.15">
      <c r="B31" s="696" t="s">
        <v>318</v>
      </c>
      <c r="C31" s="697"/>
      <c r="D31" s="697"/>
      <c r="E31" s="697"/>
      <c r="F31" s="697"/>
      <c r="G31" s="697"/>
      <c r="H31" s="697"/>
      <c r="I31" s="697"/>
      <c r="J31" s="697"/>
      <c r="K31" s="697"/>
      <c r="L31" s="697"/>
      <c r="M31" s="697"/>
      <c r="N31" s="697"/>
      <c r="O31" s="697"/>
      <c r="P31" s="697"/>
      <c r="Q31" s="698"/>
      <c r="R31" s="627" t="s">
        <v>242</v>
      </c>
      <c r="S31" s="628"/>
      <c r="T31" s="628"/>
      <c r="U31" s="628"/>
      <c r="V31" s="628"/>
      <c r="W31" s="628"/>
      <c r="X31" s="628"/>
      <c r="Y31" s="629"/>
      <c r="Z31" s="663" t="s">
        <v>242</v>
      </c>
      <c r="AA31" s="663"/>
      <c r="AB31" s="663"/>
      <c r="AC31" s="663"/>
      <c r="AD31" s="664" t="s">
        <v>242</v>
      </c>
      <c r="AE31" s="664"/>
      <c r="AF31" s="664"/>
      <c r="AG31" s="664"/>
      <c r="AH31" s="664"/>
      <c r="AI31" s="664"/>
      <c r="AJ31" s="664"/>
      <c r="AK31" s="664"/>
      <c r="AL31" s="630" t="s">
        <v>242</v>
      </c>
      <c r="AM31" s="631"/>
      <c r="AN31" s="631"/>
      <c r="AO31" s="665"/>
      <c r="AP31" s="688" t="s">
        <v>319</v>
      </c>
      <c r="AQ31" s="689"/>
      <c r="AR31" s="689"/>
      <c r="AS31" s="689"/>
      <c r="AT31" s="690" t="s">
        <v>320</v>
      </c>
      <c r="AU31" s="218"/>
      <c r="AV31" s="218"/>
      <c r="AW31" s="218"/>
      <c r="AX31" s="676" t="s">
        <v>195</v>
      </c>
      <c r="AY31" s="677"/>
      <c r="AZ31" s="677"/>
      <c r="BA31" s="677"/>
      <c r="BB31" s="677"/>
      <c r="BC31" s="677"/>
      <c r="BD31" s="677"/>
      <c r="BE31" s="677"/>
      <c r="BF31" s="678"/>
      <c r="BG31" s="684">
        <v>99.8</v>
      </c>
      <c r="BH31" s="685"/>
      <c r="BI31" s="685"/>
      <c r="BJ31" s="685"/>
      <c r="BK31" s="685"/>
      <c r="BL31" s="685"/>
      <c r="BM31" s="686">
        <v>98.5</v>
      </c>
      <c r="BN31" s="685"/>
      <c r="BO31" s="685"/>
      <c r="BP31" s="685"/>
      <c r="BQ31" s="687"/>
      <c r="BR31" s="684">
        <v>99.6</v>
      </c>
      <c r="BS31" s="685"/>
      <c r="BT31" s="685"/>
      <c r="BU31" s="685"/>
      <c r="BV31" s="685"/>
      <c r="BW31" s="685"/>
      <c r="BX31" s="686">
        <v>98.3</v>
      </c>
      <c r="BY31" s="685"/>
      <c r="BZ31" s="685"/>
      <c r="CA31" s="685"/>
      <c r="CB31" s="687"/>
      <c r="CD31" s="642"/>
      <c r="CE31" s="643"/>
      <c r="CF31" s="624" t="s">
        <v>321</v>
      </c>
      <c r="CG31" s="625"/>
      <c r="CH31" s="625"/>
      <c r="CI31" s="625"/>
      <c r="CJ31" s="625"/>
      <c r="CK31" s="625"/>
      <c r="CL31" s="625"/>
      <c r="CM31" s="625"/>
      <c r="CN31" s="625"/>
      <c r="CO31" s="625"/>
      <c r="CP31" s="625"/>
      <c r="CQ31" s="626"/>
      <c r="CR31" s="627">
        <v>3084</v>
      </c>
      <c r="CS31" s="636"/>
      <c r="CT31" s="636"/>
      <c r="CU31" s="636"/>
      <c r="CV31" s="636"/>
      <c r="CW31" s="636"/>
      <c r="CX31" s="636"/>
      <c r="CY31" s="637"/>
      <c r="CZ31" s="630">
        <v>0.1</v>
      </c>
      <c r="DA31" s="638"/>
      <c r="DB31" s="638"/>
      <c r="DC31" s="639"/>
      <c r="DD31" s="633">
        <v>3084</v>
      </c>
      <c r="DE31" s="636"/>
      <c r="DF31" s="636"/>
      <c r="DG31" s="636"/>
      <c r="DH31" s="636"/>
      <c r="DI31" s="636"/>
      <c r="DJ31" s="636"/>
      <c r="DK31" s="637"/>
      <c r="DL31" s="633">
        <v>3084</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15">
      <c r="B32" s="624" t="s">
        <v>322</v>
      </c>
      <c r="C32" s="625"/>
      <c r="D32" s="625"/>
      <c r="E32" s="625"/>
      <c r="F32" s="625"/>
      <c r="G32" s="625"/>
      <c r="H32" s="625"/>
      <c r="I32" s="625"/>
      <c r="J32" s="625"/>
      <c r="K32" s="625"/>
      <c r="L32" s="625"/>
      <c r="M32" s="625"/>
      <c r="N32" s="625"/>
      <c r="O32" s="625"/>
      <c r="P32" s="625"/>
      <c r="Q32" s="626"/>
      <c r="R32" s="627">
        <v>106387</v>
      </c>
      <c r="S32" s="628"/>
      <c r="T32" s="628"/>
      <c r="U32" s="628"/>
      <c r="V32" s="628"/>
      <c r="W32" s="628"/>
      <c r="X32" s="628"/>
      <c r="Y32" s="629"/>
      <c r="Z32" s="663">
        <v>3.6</v>
      </c>
      <c r="AA32" s="663"/>
      <c r="AB32" s="663"/>
      <c r="AC32" s="663"/>
      <c r="AD32" s="664" t="s">
        <v>242</v>
      </c>
      <c r="AE32" s="664"/>
      <c r="AF32" s="664"/>
      <c r="AG32" s="664"/>
      <c r="AH32" s="664"/>
      <c r="AI32" s="664"/>
      <c r="AJ32" s="664"/>
      <c r="AK32" s="664"/>
      <c r="AL32" s="630" t="s">
        <v>242</v>
      </c>
      <c r="AM32" s="631"/>
      <c r="AN32" s="631"/>
      <c r="AO32" s="665"/>
      <c r="AP32" s="666"/>
      <c r="AQ32" s="667"/>
      <c r="AR32" s="667"/>
      <c r="AS32" s="667"/>
      <c r="AT32" s="691"/>
      <c r="AU32" s="214" t="s">
        <v>323</v>
      </c>
      <c r="AX32" s="624" t="s">
        <v>324</v>
      </c>
      <c r="AY32" s="625"/>
      <c r="AZ32" s="625"/>
      <c r="BA32" s="625"/>
      <c r="BB32" s="625"/>
      <c r="BC32" s="625"/>
      <c r="BD32" s="625"/>
      <c r="BE32" s="625"/>
      <c r="BF32" s="626"/>
      <c r="BG32" s="683">
        <v>99.9</v>
      </c>
      <c r="BH32" s="636"/>
      <c r="BI32" s="636"/>
      <c r="BJ32" s="636"/>
      <c r="BK32" s="636"/>
      <c r="BL32" s="636"/>
      <c r="BM32" s="631">
        <v>99.7</v>
      </c>
      <c r="BN32" s="636"/>
      <c r="BO32" s="636"/>
      <c r="BP32" s="636"/>
      <c r="BQ32" s="661"/>
      <c r="BR32" s="683">
        <v>99.6</v>
      </c>
      <c r="BS32" s="636"/>
      <c r="BT32" s="636"/>
      <c r="BU32" s="636"/>
      <c r="BV32" s="636"/>
      <c r="BW32" s="636"/>
      <c r="BX32" s="631">
        <v>99.6</v>
      </c>
      <c r="BY32" s="636"/>
      <c r="BZ32" s="636"/>
      <c r="CA32" s="636"/>
      <c r="CB32" s="661"/>
      <c r="CD32" s="644"/>
      <c r="CE32" s="645"/>
      <c r="CF32" s="624" t="s">
        <v>325</v>
      </c>
      <c r="CG32" s="625"/>
      <c r="CH32" s="625"/>
      <c r="CI32" s="625"/>
      <c r="CJ32" s="625"/>
      <c r="CK32" s="625"/>
      <c r="CL32" s="625"/>
      <c r="CM32" s="625"/>
      <c r="CN32" s="625"/>
      <c r="CO32" s="625"/>
      <c r="CP32" s="625"/>
      <c r="CQ32" s="626"/>
      <c r="CR32" s="627" t="s">
        <v>242</v>
      </c>
      <c r="CS32" s="628"/>
      <c r="CT32" s="628"/>
      <c r="CU32" s="628"/>
      <c r="CV32" s="628"/>
      <c r="CW32" s="628"/>
      <c r="CX32" s="628"/>
      <c r="CY32" s="629"/>
      <c r="CZ32" s="630" t="s">
        <v>242</v>
      </c>
      <c r="DA32" s="638"/>
      <c r="DB32" s="638"/>
      <c r="DC32" s="639"/>
      <c r="DD32" s="633" t="s">
        <v>242</v>
      </c>
      <c r="DE32" s="628"/>
      <c r="DF32" s="628"/>
      <c r="DG32" s="628"/>
      <c r="DH32" s="628"/>
      <c r="DI32" s="628"/>
      <c r="DJ32" s="628"/>
      <c r="DK32" s="629"/>
      <c r="DL32" s="633" t="s">
        <v>242</v>
      </c>
      <c r="DM32" s="628"/>
      <c r="DN32" s="628"/>
      <c r="DO32" s="628"/>
      <c r="DP32" s="628"/>
      <c r="DQ32" s="628"/>
      <c r="DR32" s="628"/>
      <c r="DS32" s="628"/>
      <c r="DT32" s="628"/>
      <c r="DU32" s="628"/>
      <c r="DV32" s="629"/>
      <c r="DW32" s="630" t="s">
        <v>242</v>
      </c>
      <c r="DX32" s="638"/>
      <c r="DY32" s="638"/>
      <c r="DZ32" s="638"/>
      <c r="EA32" s="638"/>
      <c r="EB32" s="638"/>
      <c r="EC32" s="652"/>
    </row>
    <row r="33" spans="2:133" ht="11.25" customHeight="1" x14ac:dyDescent="0.15">
      <c r="B33" s="624" t="s">
        <v>326</v>
      </c>
      <c r="C33" s="625"/>
      <c r="D33" s="625"/>
      <c r="E33" s="625"/>
      <c r="F33" s="625"/>
      <c r="G33" s="625"/>
      <c r="H33" s="625"/>
      <c r="I33" s="625"/>
      <c r="J33" s="625"/>
      <c r="K33" s="625"/>
      <c r="L33" s="625"/>
      <c r="M33" s="625"/>
      <c r="N33" s="625"/>
      <c r="O33" s="625"/>
      <c r="P33" s="625"/>
      <c r="Q33" s="626"/>
      <c r="R33" s="627">
        <v>2697</v>
      </c>
      <c r="S33" s="628"/>
      <c r="T33" s="628"/>
      <c r="U33" s="628"/>
      <c r="V33" s="628"/>
      <c r="W33" s="628"/>
      <c r="X33" s="628"/>
      <c r="Y33" s="629"/>
      <c r="Z33" s="663">
        <v>0.1</v>
      </c>
      <c r="AA33" s="663"/>
      <c r="AB33" s="663"/>
      <c r="AC33" s="663"/>
      <c r="AD33" s="664" t="s">
        <v>242</v>
      </c>
      <c r="AE33" s="664"/>
      <c r="AF33" s="664"/>
      <c r="AG33" s="664"/>
      <c r="AH33" s="664"/>
      <c r="AI33" s="664"/>
      <c r="AJ33" s="664"/>
      <c r="AK33" s="664"/>
      <c r="AL33" s="630" t="s">
        <v>242</v>
      </c>
      <c r="AM33" s="631"/>
      <c r="AN33" s="631"/>
      <c r="AO33" s="665"/>
      <c r="AP33" s="668"/>
      <c r="AQ33" s="669"/>
      <c r="AR33" s="669"/>
      <c r="AS33" s="669"/>
      <c r="AT33" s="692"/>
      <c r="AU33" s="219"/>
      <c r="AV33" s="219"/>
      <c r="AW33" s="219"/>
      <c r="AX33" s="608" t="s">
        <v>327</v>
      </c>
      <c r="AY33" s="609"/>
      <c r="AZ33" s="609"/>
      <c r="BA33" s="609"/>
      <c r="BB33" s="609"/>
      <c r="BC33" s="609"/>
      <c r="BD33" s="609"/>
      <c r="BE33" s="609"/>
      <c r="BF33" s="610"/>
      <c r="BG33" s="682">
        <v>99.7</v>
      </c>
      <c r="BH33" s="612"/>
      <c r="BI33" s="612"/>
      <c r="BJ33" s="612"/>
      <c r="BK33" s="612"/>
      <c r="BL33" s="612"/>
      <c r="BM33" s="656">
        <v>97.1</v>
      </c>
      <c r="BN33" s="612"/>
      <c r="BO33" s="612"/>
      <c r="BP33" s="612"/>
      <c r="BQ33" s="650"/>
      <c r="BR33" s="682">
        <v>99.5</v>
      </c>
      <c r="BS33" s="612"/>
      <c r="BT33" s="612"/>
      <c r="BU33" s="612"/>
      <c r="BV33" s="612"/>
      <c r="BW33" s="612"/>
      <c r="BX33" s="656">
        <v>97.1</v>
      </c>
      <c r="BY33" s="612"/>
      <c r="BZ33" s="612"/>
      <c r="CA33" s="612"/>
      <c r="CB33" s="650"/>
      <c r="CD33" s="624" t="s">
        <v>328</v>
      </c>
      <c r="CE33" s="625"/>
      <c r="CF33" s="625"/>
      <c r="CG33" s="625"/>
      <c r="CH33" s="625"/>
      <c r="CI33" s="625"/>
      <c r="CJ33" s="625"/>
      <c r="CK33" s="625"/>
      <c r="CL33" s="625"/>
      <c r="CM33" s="625"/>
      <c r="CN33" s="625"/>
      <c r="CO33" s="625"/>
      <c r="CP33" s="625"/>
      <c r="CQ33" s="626"/>
      <c r="CR33" s="627">
        <v>1225011</v>
      </c>
      <c r="CS33" s="636"/>
      <c r="CT33" s="636"/>
      <c r="CU33" s="636"/>
      <c r="CV33" s="636"/>
      <c r="CW33" s="636"/>
      <c r="CX33" s="636"/>
      <c r="CY33" s="637"/>
      <c r="CZ33" s="630">
        <v>49.1</v>
      </c>
      <c r="DA33" s="638"/>
      <c r="DB33" s="638"/>
      <c r="DC33" s="639"/>
      <c r="DD33" s="633">
        <v>942123</v>
      </c>
      <c r="DE33" s="636"/>
      <c r="DF33" s="636"/>
      <c r="DG33" s="636"/>
      <c r="DH33" s="636"/>
      <c r="DI33" s="636"/>
      <c r="DJ33" s="636"/>
      <c r="DK33" s="637"/>
      <c r="DL33" s="633">
        <v>657479</v>
      </c>
      <c r="DM33" s="636"/>
      <c r="DN33" s="636"/>
      <c r="DO33" s="636"/>
      <c r="DP33" s="636"/>
      <c r="DQ33" s="636"/>
      <c r="DR33" s="636"/>
      <c r="DS33" s="636"/>
      <c r="DT33" s="636"/>
      <c r="DU33" s="636"/>
      <c r="DV33" s="637"/>
      <c r="DW33" s="630">
        <v>39.5</v>
      </c>
      <c r="DX33" s="638"/>
      <c r="DY33" s="638"/>
      <c r="DZ33" s="638"/>
      <c r="EA33" s="638"/>
      <c r="EB33" s="638"/>
      <c r="EC33" s="652"/>
    </row>
    <row r="34" spans="2:133" ht="11.25" customHeight="1" x14ac:dyDescent="0.15">
      <c r="B34" s="624" t="s">
        <v>329</v>
      </c>
      <c r="C34" s="625"/>
      <c r="D34" s="625"/>
      <c r="E34" s="625"/>
      <c r="F34" s="625"/>
      <c r="G34" s="625"/>
      <c r="H34" s="625"/>
      <c r="I34" s="625"/>
      <c r="J34" s="625"/>
      <c r="K34" s="625"/>
      <c r="L34" s="625"/>
      <c r="M34" s="625"/>
      <c r="N34" s="625"/>
      <c r="O34" s="625"/>
      <c r="P34" s="625"/>
      <c r="Q34" s="626"/>
      <c r="R34" s="627">
        <v>4758</v>
      </c>
      <c r="S34" s="628"/>
      <c r="T34" s="628"/>
      <c r="U34" s="628"/>
      <c r="V34" s="628"/>
      <c r="W34" s="628"/>
      <c r="X34" s="628"/>
      <c r="Y34" s="629"/>
      <c r="Z34" s="663">
        <v>0.2</v>
      </c>
      <c r="AA34" s="663"/>
      <c r="AB34" s="663"/>
      <c r="AC34" s="663"/>
      <c r="AD34" s="664" t="s">
        <v>242</v>
      </c>
      <c r="AE34" s="664"/>
      <c r="AF34" s="664"/>
      <c r="AG34" s="664"/>
      <c r="AH34" s="664"/>
      <c r="AI34" s="664"/>
      <c r="AJ34" s="664"/>
      <c r="AK34" s="664"/>
      <c r="AL34" s="630" t="s">
        <v>242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330</v>
      </c>
      <c r="CE34" s="625"/>
      <c r="CF34" s="625"/>
      <c r="CG34" s="625"/>
      <c r="CH34" s="625"/>
      <c r="CI34" s="625"/>
      <c r="CJ34" s="625"/>
      <c r="CK34" s="625"/>
      <c r="CL34" s="625"/>
      <c r="CM34" s="625"/>
      <c r="CN34" s="625"/>
      <c r="CO34" s="625"/>
      <c r="CP34" s="625"/>
      <c r="CQ34" s="626"/>
      <c r="CR34" s="627">
        <v>467303</v>
      </c>
      <c r="CS34" s="628"/>
      <c r="CT34" s="628"/>
      <c r="CU34" s="628"/>
      <c r="CV34" s="628"/>
      <c r="CW34" s="628"/>
      <c r="CX34" s="628"/>
      <c r="CY34" s="629"/>
      <c r="CZ34" s="630">
        <v>18.7</v>
      </c>
      <c r="DA34" s="638"/>
      <c r="DB34" s="638"/>
      <c r="DC34" s="639"/>
      <c r="DD34" s="633">
        <v>397260</v>
      </c>
      <c r="DE34" s="628"/>
      <c r="DF34" s="628"/>
      <c r="DG34" s="628"/>
      <c r="DH34" s="628"/>
      <c r="DI34" s="628"/>
      <c r="DJ34" s="628"/>
      <c r="DK34" s="629"/>
      <c r="DL34" s="633">
        <v>261010</v>
      </c>
      <c r="DM34" s="628"/>
      <c r="DN34" s="628"/>
      <c r="DO34" s="628"/>
      <c r="DP34" s="628"/>
      <c r="DQ34" s="628"/>
      <c r="DR34" s="628"/>
      <c r="DS34" s="628"/>
      <c r="DT34" s="628"/>
      <c r="DU34" s="628"/>
      <c r="DV34" s="629"/>
      <c r="DW34" s="630">
        <v>15.7</v>
      </c>
      <c r="DX34" s="638"/>
      <c r="DY34" s="638"/>
      <c r="DZ34" s="638"/>
      <c r="EA34" s="638"/>
      <c r="EB34" s="638"/>
      <c r="EC34" s="652"/>
    </row>
    <row r="35" spans="2:133" ht="11.25" customHeight="1" x14ac:dyDescent="0.15">
      <c r="B35" s="624" t="s">
        <v>331</v>
      </c>
      <c r="C35" s="625"/>
      <c r="D35" s="625"/>
      <c r="E35" s="625"/>
      <c r="F35" s="625"/>
      <c r="G35" s="625"/>
      <c r="H35" s="625"/>
      <c r="I35" s="625"/>
      <c r="J35" s="625"/>
      <c r="K35" s="625"/>
      <c r="L35" s="625"/>
      <c r="M35" s="625"/>
      <c r="N35" s="625"/>
      <c r="O35" s="625"/>
      <c r="P35" s="625"/>
      <c r="Q35" s="626"/>
      <c r="R35" s="627">
        <v>186</v>
      </c>
      <c r="S35" s="628"/>
      <c r="T35" s="628"/>
      <c r="U35" s="628"/>
      <c r="V35" s="628"/>
      <c r="W35" s="628"/>
      <c r="X35" s="628"/>
      <c r="Y35" s="629"/>
      <c r="Z35" s="663">
        <v>0</v>
      </c>
      <c r="AA35" s="663"/>
      <c r="AB35" s="663"/>
      <c r="AC35" s="663"/>
      <c r="AD35" s="664" t="s">
        <v>236</v>
      </c>
      <c r="AE35" s="664"/>
      <c r="AF35" s="664"/>
      <c r="AG35" s="664"/>
      <c r="AH35" s="664"/>
      <c r="AI35" s="664"/>
      <c r="AJ35" s="664"/>
      <c r="AK35" s="664"/>
      <c r="AL35" s="630" t="s">
        <v>242</v>
      </c>
      <c r="AM35" s="631"/>
      <c r="AN35" s="631"/>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334</v>
      </c>
      <c r="CE35" s="625"/>
      <c r="CF35" s="625"/>
      <c r="CG35" s="625"/>
      <c r="CH35" s="625"/>
      <c r="CI35" s="625"/>
      <c r="CJ35" s="625"/>
      <c r="CK35" s="625"/>
      <c r="CL35" s="625"/>
      <c r="CM35" s="625"/>
      <c r="CN35" s="625"/>
      <c r="CO35" s="625"/>
      <c r="CP35" s="625"/>
      <c r="CQ35" s="626"/>
      <c r="CR35" s="627">
        <v>15543</v>
      </c>
      <c r="CS35" s="636"/>
      <c r="CT35" s="636"/>
      <c r="CU35" s="636"/>
      <c r="CV35" s="636"/>
      <c r="CW35" s="636"/>
      <c r="CX35" s="636"/>
      <c r="CY35" s="637"/>
      <c r="CZ35" s="630">
        <v>0.6</v>
      </c>
      <c r="DA35" s="638"/>
      <c r="DB35" s="638"/>
      <c r="DC35" s="639"/>
      <c r="DD35" s="633">
        <v>14390</v>
      </c>
      <c r="DE35" s="636"/>
      <c r="DF35" s="636"/>
      <c r="DG35" s="636"/>
      <c r="DH35" s="636"/>
      <c r="DI35" s="636"/>
      <c r="DJ35" s="636"/>
      <c r="DK35" s="637"/>
      <c r="DL35" s="633">
        <v>14390</v>
      </c>
      <c r="DM35" s="636"/>
      <c r="DN35" s="636"/>
      <c r="DO35" s="636"/>
      <c r="DP35" s="636"/>
      <c r="DQ35" s="636"/>
      <c r="DR35" s="636"/>
      <c r="DS35" s="636"/>
      <c r="DT35" s="636"/>
      <c r="DU35" s="636"/>
      <c r="DV35" s="637"/>
      <c r="DW35" s="630">
        <v>0.9</v>
      </c>
      <c r="DX35" s="638"/>
      <c r="DY35" s="638"/>
      <c r="DZ35" s="638"/>
      <c r="EA35" s="638"/>
      <c r="EB35" s="638"/>
      <c r="EC35" s="652"/>
    </row>
    <row r="36" spans="2:133" ht="11.25" customHeight="1" x14ac:dyDescent="0.15">
      <c r="B36" s="624" t="s">
        <v>335</v>
      </c>
      <c r="C36" s="625"/>
      <c r="D36" s="625"/>
      <c r="E36" s="625"/>
      <c r="F36" s="625"/>
      <c r="G36" s="625"/>
      <c r="H36" s="625"/>
      <c r="I36" s="625"/>
      <c r="J36" s="625"/>
      <c r="K36" s="625"/>
      <c r="L36" s="625"/>
      <c r="M36" s="625"/>
      <c r="N36" s="625"/>
      <c r="O36" s="625"/>
      <c r="P36" s="625"/>
      <c r="Q36" s="626"/>
      <c r="R36" s="627">
        <v>304451</v>
      </c>
      <c r="S36" s="628"/>
      <c r="T36" s="628"/>
      <c r="U36" s="628"/>
      <c r="V36" s="628"/>
      <c r="W36" s="628"/>
      <c r="X36" s="628"/>
      <c r="Y36" s="629"/>
      <c r="Z36" s="663">
        <v>10.4</v>
      </c>
      <c r="AA36" s="663"/>
      <c r="AB36" s="663"/>
      <c r="AC36" s="663"/>
      <c r="AD36" s="664" t="s">
        <v>236</v>
      </c>
      <c r="AE36" s="664"/>
      <c r="AF36" s="664"/>
      <c r="AG36" s="664"/>
      <c r="AH36" s="664"/>
      <c r="AI36" s="664"/>
      <c r="AJ36" s="664"/>
      <c r="AK36" s="664"/>
      <c r="AL36" s="630" t="s">
        <v>242</v>
      </c>
      <c r="AM36" s="631"/>
      <c r="AN36" s="631"/>
      <c r="AO36" s="665"/>
      <c r="AP36" s="222"/>
      <c r="AQ36" s="670" t="s">
        <v>336</v>
      </c>
      <c r="AR36" s="671"/>
      <c r="AS36" s="671"/>
      <c r="AT36" s="671"/>
      <c r="AU36" s="671"/>
      <c r="AV36" s="671"/>
      <c r="AW36" s="671"/>
      <c r="AX36" s="671"/>
      <c r="AY36" s="672"/>
      <c r="AZ36" s="673">
        <v>272033</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68526</v>
      </c>
      <c r="BW36" s="674"/>
      <c r="BX36" s="674"/>
      <c r="BY36" s="674"/>
      <c r="BZ36" s="674"/>
      <c r="CA36" s="674"/>
      <c r="CB36" s="675"/>
      <c r="CD36" s="624" t="s">
        <v>338</v>
      </c>
      <c r="CE36" s="625"/>
      <c r="CF36" s="625"/>
      <c r="CG36" s="625"/>
      <c r="CH36" s="625"/>
      <c r="CI36" s="625"/>
      <c r="CJ36" s="625"/>
      <c r="CK36" s="625"/>
      <c r="CL36" s="625"/>
      <c r="CM36" s="625"/>
      <c r="CN36" s="625"/>
      <c r="CO36" s="625"/>
      <c r="CP36" s="625"/>
      <c r="CQ36" s="626"/>
      <c r="CR36" s="627">
        <v>463984</v>
      </c>
      <c r="CS36" s="628"/>
      <c r="CT36" s="628"/>
      <c r="CU36" s="628"/>
      <c r="CV36" s="628"/>
      <c r="CW36" s="628"/>
      <c r="CX36" s="628"/>
      <c r="CY36" s="629"/>
      <c r="CZ36" s="630">
        <v>18.600000000000001</v>
      </c>
      <c r="DA36" s="638"/>
      <c r="DB36" s="638"/>
      <c r="DC36" s="639"/>
      <c r="DD36" s="633">
        <v>297558</v>
      </c>
      <c r="DE36" s="628"/>
      <c r="DF36" s="628"/>
      <c r="DG36" s="628"/>
      <c r="DH36" s="628"/>
      <c r="DI36" s="628"/>
      <c r="DJ36" s="628"/>
      <c r="DK36" s="629"/>
      <c r="DL36" s="633">
        <v>211536</v>
      </c>
      <c r="DM36" s="628"/>
      <c r="DN36" s="628"/>
      <c r="DO36" s="628"/>
      <c r="DP36" s="628"/>
      <c r="DQ36" s="628"/>
      <c r="DR36" s="628"/>
      <c r="DS36" s="628"/>
      <c r="DT36" s="628"/>
      <c r="DU36" s="628"/>
      <c r="DV36" s="629"/>
      <c r="DW36" s="630">
        <v>12.7</v>
      </c>
      <c r="DX36" s="638"/>
      <c r="DY36" s="638"/>
      <c r="DZ36" s="638"/>
      <c r="EA36" s="638"/>
      <c r="EB36" s="638"/>
      <c r="EC36" s="652"/>
    </row>
    <row r="37" spans="2:133" ht="11.25" customHeight="1" x14ac:dyDescent="0.15">
      <c r="B37" s="624" t="s">
        <v>339</v>
      </c>
      <c r="C37" s="625"/>
      <c r="D37" s="625"/>
      <c r="E37" s="625"/>
      <c r="F37" s="625"/>
      <c r="G37" s="625"/>
      <c r="H37" s="625"/>
      <c r="I37" s="625"/>
      <c r="J37" s="625"/>
      <c r="K37" s="625"/>
      <c r="L37" s="625"/>
      <c r="M37" s="625"/>
      <c r="N37" s="625"/>
      <c r="O37" s="625"/>
      <c r="P37" s="625"/>
      <c r="Q37" s="626"/>
      <c r="R37" s="627">
        <v>30125</v>
      </c>
      <c r="S37" s="628"/>
      <c r="T37" s="628"/>
      <c r="U37" s="628"/>
      <c r="V37" s="628"/>
      <c r="W37" s="628"/>
      <c r="X37" s="628"/>
      <c r="Y37" s="629"/>
      <c r="Z37" s="663">
        <v>1</v>
      </c>
      <c r="AA37" s="663"/>
      <c r="AB37" s="663"/>
      <c r="AC37" s="663"/>
      <c r="AD37" s="664">
        <v>125</v>
      </c>
      <c r="AE37" s="664"/>
      <c r="AF37" s="664"/>
      <c r="AG37" s="664"/>
      <c r="AH37" s="664"/>
      <c r="AI37" s="664"/>
      <c r="AJ37" s="664"/>
      <c r="AK37" s="664"/>
      <c r="AL37" s="630">
        <v>0</v>
      </c>
      <c r="AM37" s="631"/>
      <c r="AN37" s="631"/>
      <c r="AO37" s="665"/>
      <c r="AQ37" s="658" t="s">
        <v>340</v>
      </c>
      <c r="AR37" s="659"/>
      <c r="AS37" s="659"/>
      <c r="AT37" s="659"/>
      <c r="AU37" s="659"/>
      <c r="AV37" s="659"/>
      <c r="AW37" s="659"/>
      <c r="AX37" s="659"/>
      <c r="AY37" s="660"/>
      <c r="AZ37" s="627">
        <v>92801</v>
      </c>
      <c r="BA37" s="628"/>
      <c r="BB37" s="628"/>
      <c r="BC37" s="628"/>
      <c r="BD37" s="636"/>
      <c r="BE37" s="636"/>
      <c r="BF37" s="661"/>
      <c r="BG37" s="624" t="s">
        <v>341</v>
      </c>
      <c r="BH37" s="625"/>
      <c r="BI37" s="625"/>
      <c r="BJ37" s="625"/>
      <c r="BK37" s="625"/>
      <c r="BL37" s="625"/>
      <c r="BM37" s="625"/>
      <c r="BN37" s="625"/>
      <c r="BO37" s="625"/>
      <c r="BP37" s="625"/>
      <c r="BQ37" s="625"/>
      <c r="BR37" s="625"/>
      <c r="BS37" s="625"/>
      <c r="BT37" s="625"/>
      <c r="BU37" s="626"/>
      <c r="BV37" s="627">
        <v>65173</v>
      </c>
      <c r="BW37" s="628"/>
      <c r="BX37" s="628"/>
      <c r="BY37" s="628"/>
      <c r="BZ37" s="628"/>
      <c r="CA37" s="628"/>
      <c r="CB37" s="662"/>
      <c r="CD37" s="624" t="s">
        <v>342</v>
      </c>
      <c r="CE37" s="625"/>
      <c r="CF37" s="625"/>
      <c r="CG37" s="625"/>
      <c r="CH37" s="625"/>
      <c r="CI37" s="625"/>
      <c r="CJ37" s="625"/>
      <c r="CK37" s="625"/>
      <c r="CL37" s="625"/>
      <c r="CM37" s="625"/>
      <c r="CN37" s="625"/>
      <c r="CO37" s="625"/>
      <c r="CP37" s="625"/>
      <c r="CQ37" s="626"/>
      <c r="CR37" s="627">
        <v>323570</v>
      </c>
      <c r="CS37" s="636"/>
      <c r="CT37" s="636"/>
      <c r="CU37" s="636"/>
      <c r="CV37" s="636"/>
      <c r="CW37" s="636"/>
      <c r="CX37" s="636"/>
      <c r="CY37" s="637"/>
      <c r="CZ37" s="630">
        <v>13</v>
      </c>
      <c r="DA37" s="638"/>
      <c r="DB37" s="638"/>
      <c r="DC37" s="639"/>
      <c r="DD37" s="633">
        <v>186587</v>
      </c>
      <c r="DE37" s="636"/>
      <c r="DF37" s="636"/>
      <c r="DG37" s="636"/>
      <c r="DH37" s="636"/>
      <c r="DI37" s="636"/>
      <c r="DJ37" s="636"/>
      <c r="DK37" s="637"/>
      <c r="DL37" s="633">
        <v>175667</v>
      </c>
      <c r="DM37" s="636"/>
      <c r="DN37" s="636"/>
      <c r="DO37" s="636"/>
      <c r="DP37" s="636"/>
      <c r="DQ37" s="636"/>
      <c r="DR37" s="636"/>
      <c r="DS37" s="636"/>
      <c r="DT37" s="636"/>
      <c r="DU37" s="636"/>
      <c r="DV37" s="637"/>
      <c r="DW37" s="630">
        <v>10.6</v>
      </c>
      <c r="DX37" s="638"/>
      <c r="DY37" s="638"/>
      <c r="DZ37" s="638"/>
      <c r="EA37" s="638"/>
      <c r="EB37" s="638"/>
      <c r="EC37" s="652"/>
    </row>
    <row r="38" spans="2:133" ht="11.25" customHeight="1" x14ac:dyDescent="0.15">
      <c r="B38" s="624" t="s">
        <v>343</v>
      </c>
      <c r="C38" s="625"/>
      <c r="D38" s="625"/>
      <c r="E38" s="625"/>
      <c r="F38" s="625"/>
      <c r="G38" s="625"/>
      <c r="H38" s="625"/>
      <c r="I38" s="625"/>
      <c r="J38" s="625"/>
      <c r="K38" s="625"/>
      <c r="L38" s="625"/>
      <c r="M38" s="625"/>
      <c r="N38" s="625"/>
      <c r="O38" s="625"/>
      <c r="P38" s="625"/>
      <c r="Q38" s="626"/>
      <c r="R38" s="627">
        <v>237200</v>
      </c>
      <c r="S38" s="628"/>
      <c r="T38" s="628"/>
      <c r="U38" s="628"/>
      <c r="V38" s="628"/>
      <c r="W38" s="628"/>
      <c r="X38" s="628"/>
      <c r="Y38" s="629"/>
      <c r="Z38" s="663">
        <v>8.1</v>
      </c>
      <c r="AA38" s="663"/>
      <c r="AB38" s="663"/>
      <c r="AC38" s="663"/>
      <c r="AD38" s="664" t="s">
        <v>242</v>
      </c>
      <c r="AE38" s="664"/>
      <c r="AF38" s="664"/>
      <c r="AG38" s="664"/>
      <c r="AH38" s="664"/>
      <c r="AI38" s="664"/>
      <c r="AJ38" s="664"/>
      <c r="AK38" s="664"/>
      <c r="AL38" s="630" t="s">
        <v>242</v>
      </c>
      <c r="AM38" s="631"/>
      <c r="AN38" s="631"/>
      <c r="AO38" s="665"/>
      <c r="AQ38" s="658" t="s">
        <v>344</v>
      </c>
      <c r="AR38" s="659"/>
      <c r="AS38" s="659"/>
      <c r="AT38" s="659"/>
      <c r="AU38" s="659"/>
      <c r="AV38" s="659"/>
      <c r="AW38" s="659"/>
      <c r="AX38" s="659"/>
      <c r="AY38" s="660"/>
      <c r="AZ38" s="627">
        <v>14478</v>
      </c>
      <c r="BA38" s="628"/>
      <c r="BB38" s="628"/>
      <c r="BC38" s="628"/>
      <c r="BD38" s="636"/>
      <c r="BE38" s="636"/>
      <c r="BF38" s="661"/>
      <c r="BG38" s="624" t="s">
        <v>345</v>
      </c>
      <c r="BH38" s="625"/>
      <c r="BI38" s="625"/>
      <c r="BJ38" s="625"/>
      <c r="BK38" s="625"/>
      <c r="BL38" s="625"/>
      <c r="BM38" s="625"/>
      <c r="BN38" s="625"/>
      <c r="BO38" s="625"/>
      <c r="BP38" s="625"/>
      <c r="BQ38" s="625"/>
      <c r="BR38" s="625"/>
      <c r="BS38" s="625"/>
      <c r="BT38" s="625"/>
      <c r="BU38" s="626"/>
      <c r="BV38" s="627">
        <v>310</v>
      </c>
      <c r="BW38" s="628"/>
      <c r="BX38" s="628"/>
      <c r="BY38" s="628"/>
      <c r="BZ38" s="628"/>
      <c r="CA38" s="628"/>
      <c r="CB38" s="662"/>
      <c r="CD38" s="624" t="s">
        <v>346</v>
      </c>
      <c r="CE38" s="625"/>
      <c r="CF38" s="625"/>
      <c r="CG38" s="625"/>
      <c r="CH38" s="625"/>
      <c r="CI38" s="625"/>
      <c r="CJ38" s="625"/>
      <c r="CK38" s="625"/>
      <c r="CL38" s="625"/>
      <c r="CM38" s="625"/>
      <c r="CN38" s="625"/>
      <c r="CO38" s="625"/>
      <c r="CP38" s="625"/>
      <c r="CQ38" s="626"/>
      <c r="CR38" s="627">
        <v>257555</v>
      </c>
      <c r="CS38" s="628"/>
      <c r="CT38" s="628"/>
      <c r="CU38" s="628"/>
      <c r="CV38" s="628"/>
      <c r="CW38" s="628"/>
      <c r="CX38" s="628"/>
      <c r="CY38" s="629"/>
      <c r="CZ38" s="630">
        <v>10.3</v>
      </c>
      <c r="DA38" s="638"/>
      <c r="DB38" s="638"/>
      <c r="DC38" s="639"/>
      <c r="DD38" s="633">
        <v>223988</v>
      </c>
      <c r="DE38" s="628"/>
      <c r="DF38" s="628"/>
      <c r="DG38" s="628"/>
      <c r="DH38" s="628"/>
      <c r="DI38" s="628"/>
      <c r="DJ38" s="628"/>
      <c r="DK38" s="629"/>
      <c r="DL38" s="633">
        <v>170543</v>
      </c>
      <c r="DM38" s="628"/>
      <c r="DN38" s="628"/>
      <c r="DO38" s="628"/>
      <c r="DP38" s="628"/>
      <c r="DQ38" s="628"/>
      <c r="DR38" s="628"/>
      <c r="DS38" s="628"/>
      <c r="DT38" s="628"/>
      <c r="DU38" s="628"/>
      <c r="DV38" s="629"/>
      <c r="DW38" s="630">
        <v>10.3</v>
      </c>
      <c r="DX38" s="638"/>
      <c r="DY38" s="638"/>
      <c r="DZ38" s="638"/>
      <c r="EA38" s="638"/>
      <c r="EB38" s="638"/>
      <c r="EC38" s="652"/>
    </row>
    <row r="39" spans="2:133" ht="11.25" customHeight="1" x14ac:dyDescent="0.15">
      <c r="B39" s="624" t="s">
        <v>347</v>
      </c>
      <c r="C39" s="625"/>
      <c r="D39" s="625"/>
      <c r="E39" s="625"/>
      <c r="F39" s="625"/>
      <c r="G39" s="625"/>
      <c r="H39" s="625"/>
      <c r="I39" s="625"/>
      <c r="J39" s="625"/>
      <c r="K39" s="625"/>
      <c r="L39" s="625"/>
      <c r="M39" s="625"/>
      <c r="N39" s="625"/>
      <c r="O39" s="625"/>
      <c r="P39" s="625"/>
      <c r="Q39" s="626"/>
      <c r="R39" s="627" t="s">
        <v>242</v>
      </c>
      <c r="S39" s="628"/>
      <c r="T39" s="628"/>
      <c r="U39" s="628"/>
      <c r="V39" s="628"/>
      <c r="W39" s="628"/>
      <c r="X39" s="628"/>
      <c r="Y39" s="629"/>
      <c r="Z39" s="663" t="s">
        <v>242</v>
      </c>
      <c r="AA39" s="663"/>
      <c r="AB39" s="663"/>
      <c r="AC39" s="663"/>
      <c r="AD39" s="664" t="s">
        <v>242</v>
      </c>
      <c r="AE39" s="664"/>
      <c r="AF39" s="664"/>
      <c r="AG39" s="664"/>
      <c r="AH39" s="664"/>
      <c r="AI39" s="664"/>
      <c r="AJ39" s="664"/>
      <c r="AK39" s="664"/>
      <c r="AL39" s="630" t="s">
        <v>242</v>
      </c>
      <c r="AM39" s="631"/>
      <c r="AN39" s="631"/>
      <c r="AO39" s="665"/>
      <c r="AQ39" s="658" t="s">
        <v>348</v>
      </c>
      <c r="AR39" s="659"/>
      <c r="AS39" s="659"/>
      <c r="AT39" s="659"/>
      <c r="AU39" s="659"/>
      <c r="AV39" s="659"/>
      <c r="AW39" s="659"/>
      <c r="AX39" s="659"/>
      <c r="AY39" s="660"/>
      <c r="AZ39" s="627" t="s">
        <v>236</v>
      </c>
      <c r="BA39" s="628"/>
      <c r="BB39" s="628"/>
      <c r="BC39" s="628"/>
      <c r="BD39" s="636"/>
      <c r="BE39" s="636"/>
      <c r="BF39" s="661"/>
      <c r="BG39" s="624" t="s">
        <v>349</v>
      </c>
      <c r="BH39" s="625"/>
      <c r="BI39" s="625"/>
      <c r="BJ39" s="625"/>
      <c r="BK39" s="625"/>
      <c r="BL39" s="625"/>
      <c r="BM39" s="625"/>
      <c r="BN39" s="625"/>
      <c r="BO39" s="625"/>
      <c r="BP39" s="625"/>
      <c r="BQ39" s="625"/>
      <c r="BR39" s="625"/>
      <c r="BS39" s="625"/>
      <c r="BT39" s="625"/>
      <c r="BU39" s="626"/>
      <c r="BV39" s="627">
        <v>434</v>
      </c>
      <c r="BW39" s="628"/>
      <c r="BX39" s="628"/>
      <c r="BY39" s="628"/>
      <c r="BZ39" s="628"/>
      <c r="CA39" s="628"/>
      <c r="CB39" s="662"/>
      <c r="CD39" s="624" t="s">
        <v>350</v>
      </c>
      <c r="CE39" s="625"/>
      <c r="CF39" s="625"/>
      <c r="CG39" s="625"/>
      <c r="CH39" s="625"/>
      <c r="CI39" s="625"/>
      <c r="CJ39" s="625"/>
      <c r="CK39" s="625"/>
      <c r="CL39" s="625"/>
      <c r="CM39" s="625"/>
      <c r="CN39" s="625"/>
      <c r="CO39" s="625"/>
      <c r="CP39" s="625"/>
      <c r="CQ39" s="626"/>
      <c r="CR39" s="627">
        <v>20626</v>
      </c>
      <c r="CS39" s="636"/>
      <c r="CT39" s="636"/>
      <c r="CU39" s="636"/>
      <c r="CV39" s="636"/>
      <c r="CW39" s="636"/>
      <c r="CX39" s="636"/>
      <c r="CY39" s="637"/>
      <c r="CZ39" s="630">
        <v>0.8</v>
      </c>
      <c r="DA39" s="638"/>
      <c r="DB39" s="638"/>
      <c r="DC39" s="639"/>
      <c r="DD39" s="633">
        <v>8927</v>
      </c>
      <c r="DE39" s="636"/>
      <c r="DF39" s="636"/>
      <c r="DG39" s="636"/>
      <c r="DH39" s="636"/>
      <c r="DI39" s="636"/>
      <c r="DJ39" s="636"/>
      <c r="DK39" s="637"/>
      <c r="DL39" s="633" t="s">
        <v>236</v>
      </c>
      <c r="DM39" s="636"/>
      <c r="DN39" s="636"/>
      <c r="DO39" s="636"/>
      <c r="DP39" s="636"/>
      <c r="DQ39" s="636"/>
      <c r="DR39" s="636"/>
      <c r="DS39" s="636"/>
      <c r="DT39" s="636"/>
      <c r="DU39" s="636"/>
      <c r="DV39" s="637"/>
      <c r="DW39" s="630" t="s">
        <v>242</v>
      </c>
      <c r="DX39" s="638"/>
      <c r="DY39" s="638"/>
      <c r="DZ39" s="638"/>
      <c r="EA39" s="638"/>
      <c r="EB39" s="638"/>
      <c r="EC39" s="652"/>
    </row>
    <row r="40" spans="2:133" ht="11.25" customHeight="1" x14ac:dyDescent="0.15">
      <c r="B40" s="624" t="s">
        <v>351</v>
      </c>
      <c r="C40" s="625"/>
      <c r="D40" s="625"/>
      <c r="E40" s="625"/>
      <c r="F40" s="625"/>
      <c r="G40" s="625"/>
      <c r="H40" s="625"/>
      <c r="I40" s="625"/>
      <c r="J40" s="625"/>
      <c r="K40" s="625"/>
      <c r="L40" s="625"/>
      <c r="M40" s="625"/>
      <c r="N40" s="625"/>
      <c r="O40" s="625"/>
      <c r="P40" s="625"/>
      <c r="Q40" s="626"/>
      <c r="R40" s="627">
        <v>12200</v>
      </c>
      <c r="S40" s="628"/>
      <c r="T40" s="628"/>
      <c r="U40" s="628"/>
      <c r="V40" s="628"/>
      <c r="W40" s="628"/>
      <c r="X40" s="628"/>
      <c r="Y40" s="629"/>
      <c r="Z40" s="663">
        <v>0.4</v>
      </c>
      <c r="AA40" s="663"/>
      <c r="AB40" s="663"/>
      <c r="AC40" s="663"/>
      <c r="AD40" s="664" t="s">
        <v>242</v>
      </c>
      <c r="AE40" s="664"/>
      <c r="AF40" s="664"/>
      <c r="AG40" s="664"/>
      <c r="AH40" s="664"/>
      <c r="AI40" s="664"/>
      <c r="AJ40" s="664"/>
      <c r="AK40" s="664"/>
      <c r="AL40" s="630" t="s">
        <v>242</v>
      </c>
      <c r="AM40" s="631"/>
      <c r="AN40" s="631"/>
      <c r="AO40" s="665"/>
      <c r="AQ40" s="658" t="s">
        <v>352</v>
      </c>
      <c r="AR40" s="659"/>
      <c r="AS40" s="659"/>
      <c r="AT40" s="659"/>
      <c r="AU40" s="659"/>
      <c r="AV40" s="659"/>
      <c r="AW40" s="659"/>
      <c r="AX40" s="659"/>
      <c r="AY40" s="660"/>
      <c r="AZ40" s="627" t="s">
        <v>242</v>
      </c>
      <c r="BA40" s="628"/>
      <c r="BB40" s="628"/>
      <c r="BC40" s="628"/>
      <c r="BD40" s="636"/>
      <c r="BE40" s="636"/>
      <c r="BF40" s="661"/>
      <c r="BG40" s="666" t="s">
        <v>353</v>
      </c>
      <c r="BH40" s="667"/>
      <c r="BI40" s="667"/>
      <c r="BJ40" s="667"/>
      <c r="BK40" s="667"/>
      <c r="BL40" s="223"/>
      <c r="BM40" s="625" t="s">
        <v>354</v>
      </c>
      <c r="BN40" s="625"/>
      <c r="BO40" s="625"/>
      <c r="BP40" s="625"/>
      <c r="BQ40" s="625"/>
      <c r="BR40" s="625"/>
      <c r="BS40" s="625"/>
      <c r="BT40" s="625"/>
      <c r="BU40" s="626"/>
      <c r="BV40" s="627">
        <v>96</v>
      </c>
      <c r="BW40" s="628"/>
      <c r="BX40" s="628"/>
      <c r="BY40" s="628"/>
      <c r="BZ40" s="628"/>
      <c r="CA40" s="628"/>
      <c r="CB40" s="662"/>
      <c r="CD40" s="624" t="s">
        <v>355</v>
      </c>
      <c r="CE40" s="625"/>
      <c r="CF40" s="625"/>
      <c r="CG40" s="625"/>
      <c r="CH40" s="625"/>
      <c r="CI40" s="625"/>
      <c r="CJ40" s="625"/>
      <c r="CK40" s="625"/>
      <c r="CL40" s="625"/>
      <c r="CM40" s="625"/>
      <c r="CN40" s="625"/>
      <c r="CO40" s="625"/>
      <c r="CP40" s="625"/>
      <c r="CQ40" s="626"/>
      <c r="CR40" s="627" t="s">
        <v>236</v>
      </c>
      <c r="CS40" s="628"/>
      <c r="CT40" s="628"/>
      <c r="CU40" s="628"/>
      <c r="CV40" s="628"/>
      <c r="CW40" s="628"/>
      <c r="CX40" s="628"/>
      <c r="CY40" s="629"/>
      <c r="CZ40" s="630" t="s">
        <v>236</v>
      </c>
      <c r="DA40" s="638"/>
      <c r="DB40" s="638"/>
      <c r="DC40" s="639"/>
      <c r="DD40" s="633" t="s">
        <v>242</v>
      </c>
      <c r="DE40" s="628"/>
      <c r="DF40" s="628"/>
      <c r="DG40" s="628"/>
      <c r="DH40" s="628"/>
      <c r="DI40" s="628"/>
      <c r="DJ40" s="628"/>
      <c r="DK40" s="629"/>
      <c r="DL40" s="633" t="s">
        <v>242</v>
      </c>
      <c r="DM40" s="628"/>
      <c r="DN40" s="628"/>
      <c r="DO40" s="628"/>
      <c r="DP40" s="628"/>
      <c r="DQ40" s="628"/>
      <c r="DR40" s="628"/>
      <c r="DS40" s="628"/>
      <c r="DT40" s="628"/>
      <c r="DU40" s="628"/>
      <c r="DV40" s="629"/>
      <c r="DW40" s="630" t="s">
        <v>236</v>
      </c>
      <c r="DX40" s="638"/>
      <c r="DY40" s="638"/>
      <c r="DZ40" s="638"/>
      <c r="EA40" s="638"/>
      <c r="EB40" s="638"/>
      <c r="EC40" s="652"/>
    </row>
    <row r="41" spans="2:133" ht="11.25" customHeight="1" x14ac:dyDescent="0.15">
      <c r="B41" s="608" t="s">
        <v>356</v>
      </c>
      <c r="C41" s="609"/>
      <c r="D41" s="609"/>
      <c r="E41" s="609"/>
      <c r="F41" s="609"/>
      <c r="G41" s="609"/>
      <c r="H41" s="609"/>
      <c r="I41" s="609"/>
      <c r="J41" s="609"/>
      <c r="K41" s="609"/>
      <c r="L41" s="609"/>
      <c r="M41" s="609"/>
      <c r="N41" s="609"/>
      <c r="O41" s="609"/>
      <c r="P41" s="609"/>
      <c r="Q41" s="610"/>
      <c r="R41" s="611">
        <v>2938192</v>
      </c>
      <c r="S41" s="649"/>
      <c r="T41" s="649"/>
      <c r="U41" s="649"/>
      <c r="V41" s="649"/>
      <c r="W41" s="649"/>
      <c r="X41" s="649"/>
      <c r="Y41" s="653"/>
      <c r="Z41" s="654">
        <v>100</v>
      </c>
      <c r="AA41" s="654"/>
      <c r="AB41" s="654"/>
      <c r="AC41" s="654"/>
      <c r="AD41" s="655">
        <v>1651097</v>
      </c>
      <c r="AE41" s="655"/>
      <c r="AF41" s="655"/>
      <c r="AG41" s="655"/>
      <c r="AH41" s="655"/>
      <c r="AI41" s="655"/>
      <c r="AJ41" s="655"/>
      <c r="AK41" s="655"/>
      <c r="AL41" s="614">
        <v>100</v>
      </c>
      <c r="AM41" s="656"/>
      <c r="AN41" s="656"/>
      <c r="AO41" s="657"/>
      <c r="AQ41" s="658" t="s">
        <v>357</v>
      </c>
      <c r="AR41" s="659"/>
      <c r="AS41" s="659"/>
      <c r="AT41" s="659"/>
      <c r="AU41" s="659"/>
      <c r="AV41" s="659"/>
      <c r="AW41" s="659"/>
      <c r="AX41" s="659"/>
      <c r="AY41" s="660"/>
      <c r="AZ41" s="627">
        <v>25848</v>
      </c>
      <c r="BA41" s="628"/>
      <c r="BB41" s="628"/>
      <c r="BC41" s="628"/>
      <c r="BD41" s="636"/>
      <c r="BE41" s="636"/>
      <c r="BF41" s="661"/>
      <c r="BG41" s="666"/>
      <c r="BH41" s="667"/>
      <c r="BI41" s="667"/>
      <c r="BJ41" s="667"/>
      <c r="BK41" s="667"/>
      <c r="BL41" s="223"/>
      <c r="BM41" s="625" t="s">
        <v>358</v>
      </c>
      <c r="BN41" s="625"/>
      <c r="BO41" s="625"/>
      <c r="BP41" s="625"/>
      <c r="BQ41" s="625"/>
      <c r="BR41" s="625"/>
      <c r="BS41" s="625"/>
      <c r="BT41" s="625"/>
      <c r="BU41" s="626"/>
      <c r="BV41" s="627" t="s">
        <v>236</v>
      </c>
      <c r="BW41" s="628"/>
      <c r="BX41" s="628"/>
      <c r="BY41" s="628"/>
      <c r="BZ41" s="628"/>
      <c r="CA41" s="628"/>
      <c r="CB41" s="662"/>
      <c r="CD41" s="624" t="s">
        <v>359</v>
      </c>
      <c r="CE41" s="625"/>
      <c r="CF41" s="625"/>
      <c r="CG41" s="625"/>
      <c r="CH41" s="625"/>
      <c r="CI41" s="625"/>
      <c r="CJ41" s="625"/>
      <c r="CK41" s="625"/>
      <c r="CL41" s="625"/>
      <c r="CM41" s="625"/>
      <c r="CN41" s="625"/>
      <c r="CO41" s="625"/>
      <c r="CP41" s="625"/>
      <c r="CQ41" s="626"/>
      <c r="CR41" s="627" t="s">
        <v>242</v>
      </c>
      <c r="CS41" s="636"/>
      <c r="CT41" s="636"/>
      <c r="CU41" s="636"/>
      <c r="CV41" s="636"/>
      <c r="CW41" s="636"/>
      <c r="CX41" s="636"/>
      <c r="CY41" s="637"/>
      <c r="CZ41" s="630" t="s">
        <v>236</v>
      </c>
      <c r="DA41" s="638"/>
      <c r="DB41" s="638"/>
      <c r="DC41" s="639"/>
      <c r="DD41" s="633" t="s">
        <v>242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360</v>
      </c>
      <c r="AR42" s="647"/>
      <c r="AS42" s="647"/>
      <c r="AT42" s="647"/>
      <c r="AU42" s="647"/>
      <c r="AV42" s="647"/>
      <c r="AW42" s="647"/>
      <c r="AX42" s="647"/>
      <c r="AY42" s="648"/>
      <c r="AZ42" s="611">
        <v>138906</v>
      </c>
      <c r="BA42" s="649"/>
      <c r="BB42" s="649"/>
      <c r="BC42" s="649"/>
      <c r="BD42" s="612"/>
      <c r="BE42" s="612"/>
      <c r="BF42" s="650"/>
      <c r="BG42" s="668"/>
      <c r="BH42" s="669"/>
      <c r="BI42" s="669"/>
      <c r="BJ42" s="669"/>
      <c r="BK42" s="669"/>
      <c r="BL42" s="224"/>
      <c r="BM42" s="609" t="s">
        <v>361</v>
      </c>
      <c r="BN42" s="609"/>
      <c r="BO42" s="609"/>
      <c r="BP42" s="609"/>
      <c r="BQ42" s="609"/>
      <c r="BR42" s="609"/>
      <c r="BS42" s="609"/>
      <c r="BT42" s="609"/>
      <c r="BU42" s="610"/>
      <c r="BV42" s="611">
        <v>491</v>
      </c>
      <c r="BW42" s="649"/>
      <c r="BX42" s="649"/>
      <c r="BY42" s="649"/>
      <c r="BZ42" s="649"/>
      <c r="CA42" s="649"/>
      <c r="CB42" s="651"/>
      <c r="CD42" s="624" t="s">
        <v>362</v>
      </c>
      <c r="CE42" s="625"/>
      <c r="CF42" s="625"/>
      <c r="CG42" s="625"/>
      <c r="CH42" s="625"/>
      <c r="CI42" s="625"/>
      <c r="CJ42" s="625"/>
      <c r="CK42" s="625"/>
      <c r="CL42" s="625"/>
      <c r="CM42" s="625"/>
      <c r="CN42" s="625"/>
      <c r="CO42" s="625"/>
      <c r="CP42" s="625"/>
      <c r="CQ42" s="626"/>
      <c r="CR42" s="627">
        <v>335027</v>
      </c>
      <c r="CS42" s="636"/>
      <c r="CT42" s="636"/>
      <c r="CU42" s="636"/>
      <c r="CV42" s="636"/>
      <c r="CW42" s="636"/>
      <c r="CX42" s="636"/>
      <c r="CY42" s="637"/>
      <c r="CZ42" s="630">
        <v>13.4</v>
      </c>
      <c r="DA42" s="638"/>
      <c r="DB42" s="638"/>
      <c r="DC42" s="639"/>
      <c r="DD42" s="633">
        <v>114328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363</v>
      </c>
      <c r="CD43" s="624" t="s">
        <v>364</v>
      </c>
      <c r="CE43" s="625"/>
      <c r="CF43" s="625"/>
      <c r="CG43" s="625"/>
      <c r="CH43" s="625"/>
      <c r="CI43" s="625"/>
      <c r="CJ43" s="625"/>
      <c r="CK43" s="625"/>
      <c r="CL43" s="625"/>
      <c r="CM43" s="625"/>
      <c r="CN43" s="625"/>
      <c r="CO43" s="625"/>
      <c r="CP43" s="625"/>
      <c r="CQ43" s="626"/>
      <c r="CR43" s="627">
        <v>30577</v>
      </c>
      <c r="CS43" s="636"/>
      <c r="CT43" s="636"/>
      <c r="CU43" s="636"/>
      <c r="CV43" s="636"/>
      <c r="CW43" s="636"/>
      <c r="CX43" s="636"/>
      <c r="CY43" s="637"/>
      <c r="CZ43" s="630">
        <v>1.2</v>
      </c>
      <c r="DA43" s="638"/>
      <c r="DB43" s="638"/>
      <c r="DC43" s="639"/>
      <c r="DD43" s="633">
        <v>30577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365</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313</v>
      </c>
      <c r="CE44" s="641"/>
      <c r="CF44" s="624" t="s">
        <v>366</v>
      </c>
      <c r="CG44" s="625"/>
      <c r="CH44" s="625"/>
      <c r="CI44" s="625"/>
      <c r="CJ44" s="625"/>
      <c r="CK44" s="625"/>
      <c r="CL44" s="625"/>
      <c r="CM44" s="625"/>
      <c r="CN44" s="625"/>
      <c r="CO44" s="625"/>
      <c r="CP44" s="625"/>
      <c r="CQ44" s="626"/>
      <c r="CR44" s="627">
        <v>325290</v>
      </c>
      <c r="CS44" s="628"/>
      <c r="CT44" s="628"/>
      <c r="CU44" s="628"/>
      <c r="CV44" s="628"/>
      <c r="CW44" s="628"/>
      <c r="CX44" s="628"/>
      <c r="CY44" s="629"/>
      <c r="CZ44" s="630">
        <v>13</v>
      </c>
      <c r="DA44" s="631"/>
      <c r="DB44" s="631"/>
      <c r="DC44" s="632"/>
      <c r="DD44" s="633">
        <v>114098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367</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368</v>
      </c>
      <c r="CG45" s="625"/>
      <c r="CH45" s="625"/>
      <c r="CI45" s="625"/>
      <c r="CJ45" s="625"/>
      <c r="CK45" s="625"/>
      <c r="CL45" s="625"/>
      <c r="CM45" s="625"/>
      <c r="CN45" s="625"/>
      <c r="CO45" s="625"/>
      <c r="CP45" s="625"/>
      <c r="CQ45" s="626"/>
      <c r="CR45" s="627">
        <v>173759</v>
      </c>
      <c r="CS45" s="636"/>
      <c r="CT45" s="636"/>
      <c r="CU45" s="636"/>
      <c r="CV45" s="636"/>
      <c r="CW45" s="636"/>
      <c r="CX45" s="636"/>
      <c r="CY45" s="637"/>
      <c r="CZ45" s="630">
        <v>7</v>
      </c>
      <c r="DA45" s="638"/>
      <c r="DB45" s="638"/>
      <c r="DC45" s="639"/>
      <c r="DD45" s="633">
        <v>15302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369</v>
      </c>
      <c r="CG46" s="625"/>
      <c r="CH46" s="625"/>
      <c r="CI46" s="625"/>
      <c r="CJ46" s="625"/>
      <c r="CK46" s="625"/>
      <c r="CL46" s="625"/>
      <c r="CM46" s="625"/>
      <c r="CN46" s="625"/>
      <c r="CO46" s="625"/>
      <c r="CP46" s="625"/>
      <c r="CQ46" s="626"/>
      <c r="CR46" s="627">
        <v>145321</v>
      </c>
      <c r="CS46" s="628"/>
      <c r="CT46" s="628"/>
      <c r="CU46" s="628"/>
      <c r="CV46" s="628"/>
      <c r="CW46" s="628"/>
      <c r="CX46" s="628"/>
      <c r="CY46" s="629"/>
      <c r="CZ46" s="630">
        <v>5.8</v>
      </c>
      <c r="DA46" s="631"/>
      <c r="DB46" s="631"/>
      <c r="DC46" s="632"/>
      <c r="DD46" s="633">
        <v>92586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370</v>
      </c>
      <c r="CG47" s="625"/>
      <c r="CH47" s="625"/>
      <c r="CI47" s="625"/>
      <c r="CJ47" s="625"/>
      <c r="CK47" s="625"/>
      <c r="CL47" s="625"/>
      <c r="CM47" s="625"/>
      <c r="CN47" s="625"/>
      <c r="CO47" s="625"/>
      <c r="CP47" s="625"/>
      <c r="CQ47" s="626"/>
      <c r="CR47" s="627">
        <v>9737</v>
      </c>
      <c r="CS47" s="636"/>
      <c r="CT47" s="636"/>
      <c r="CU47" s="636"/>
      <c r="CV47" s="636"/>
      <c r="CW47" s="636"/>
      <c r="CX47" s="636"/>
      <c r="CY47" s="637"/>
      <c r="CZ47" s="630">
        <v>0.4</v>
      </c>
      <c r="DA47" s="638"/>
      <c r="DB47" s="638"/>
      <c r="DC47" s="639"/>
      <c r="DD47" s="633">
        <v>230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371</v>
      </c>
      <c r="CG48" s="625"/>
      <c r="CH48" s="625"/>
      <c r="CI48" s="625"/>
      <c r="CJ48" s="625"/>
      <c r="CK48" s="625"/>
      <c r="CL48" s="625"/>
      <c r="CM48" s="625"/>
      <c r="CN48" s="625"/>
      <c r="CO48" s="625"/>
      <c r="CP48" s="625"/>
      <c r="CQ48" s="626"/>
      <c r="CR48" s="627" t="s">
        <v>242</v>
      </c>
      <c r="CS48" s="628"/>
      <c r="CT48" s="628"/>
      <c r="CU48" s="628"/>
      <c r="CV48" s="628"/>
      <c r="CW48" s="628"/>
      <c r="CX48" s="628"/>
      <c r="CY48" s="629"/>
      <c r="CZ48" s="630" t="s">
        <v>242</v>
      </c>
      <c r="DA48" s="631"/>
      <c r="DB48" s="631"/>
      <c r="DC48" s="632"/>
      <c r="DD48" s="633" t="s">
        <v>242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372</v>
      </c>
      <c r="CE49" s="609"/>
      <c r="CF49" s="609"/>
      <c r="CG49" s="609"/>
      <c r="CH49" s="609"/>
      <c r="CI49" s="609"/>
      <c r="CJ49" s="609"/>
      <c r="CK49" s="609"/>
      <c r="CL49" s="609"/>
      <c r="CM49" s="609"/>
      <c r="CN49" s="609"/>
      <c r="CO49" s="609"/>
      <c r="CP49" s="609"/>
      <c r="CQ49" s="610"/>
      <c r="CR49" s="611">
        <v>2496593</v>
      </c>
      <c r="CS49" s="612"/>
      <c r="CT49" s="612"/>
      <c r="CU49" s="612"/>
      <c r="CV49" s="612"/>
      <c r="CW49" s="612"/>
      <c r="CX49" s="612"/>
      <c r="CY49" s="613"/>
      <c r="CZ49" s="614">
        <v>100</v>
      </c>
      <c r="DA49" s="615"/>
      <c r="DB49" s="615"/>
      <c r="DC49" s="616"/>
      <c r="DD49" s="617">
        <v>1857395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qpwhMPDLpfwJpNr/QU/m1W/1bnyITfXGtJdGypehY3IlqMVTtCLQb9F0mfAj/ak7qIzYJq7d2MIQEfvAhf4ghQ==" saltValue="x0wLE47rfYq9ZjtEzft2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373</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374</v>
      </c>
      <c r="DK2" s="1108"/>
      <c r="DL2" s="1108"/>
      <c r="DM2" s="1108"/>
      <c r="DN2" s="1108"/>
      <c r="DO2" s="1109"/>
      <c r="DP2" s="228"/>
      <c r="DQ2" s="1107" t="s">
        <v>375</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110"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100" t="s">
        <v>392</v>
      </c>
      <c r="DH5" s="1101"/>
      <c r="DI5" s="1101"/>
      <c r="DJ5" s="1101"/>
      <c r="DK5" s="1102"/>
      <c r="DL5" s="1100" t="s">
        <v>393</v>
      </c>
      <c r="DM5" s="1101"/>
      <c r="DN5" s="1101"/>
      <c r="DO5" s="1101"/>
      <c r="DP5" s="1102"/>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087">
        <v>2935</v>
      </c>
      <c r="R7" s="1088"/>
      <c r="S7" s="1088"/>
      <c r="T7" s="1088"/>
      <c r="U7" s="1088"/>
      <c r="V7" s="1088">
        <v>2493</v>
      </c>
      <c r="W7" s="1088"/>
      <c r="X7" s="1088"/>
      <c r="Y7" s="1088"/>
      <c r="Z7" s="1088"/>
      <c r="AA7" s="1088">
        <v>442</v>
      </c>
      <c r="AB7" s="1088"/>
      <c r="AC7" s="1088"/>
      <c r="AD7" s="1088"/>
      <c r="AE7" s="1089"/>
      <c r="AF7" s="1090">
        <v>438</v>
      </c>
      <c r="AG7" s="1091"/>
      <c r="AH7" s="1091"/>
      <c r="AI7" s="1091"/>
      <c r="AJ7" s="1092"/>
      <c r="AK7" s="1093">
        <v>0</v>
      </c>
      <c r="AL7" s="1094"/>
      <c r="AM7" s="1094"/>
      <c r="AN7" s="1094"/>
      <c r="AO7" s="1094"/>
      <c r="AP7" s="1094">
        <v>2664</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32</v>
      </c>
      <c r="R8" s="1039"/>
      <c r="S8" s="1039"/>
      <c r="T8" s="1039"/>
      <c r="U8" s="1039"/>
      <c r="V8" s="1039">
        <v>32</v>
      </c>
      <c r="W8" s="1039"/>
      <c r="X8" s="1039"/>
      <c r="Y8" s="1039"/>
      <c r="Z8" s="1039"/>
      <c r="AA8" s="1039" t="s">
        <v>527</v>
      </c>
      <c r="AB8" s="1039"/>
      <c r="AC8" s="1039"/>
      <c r="AD8" s="1039"/>
      <c r="AE8" s="1040"/>
      <c r="AF8" s="1035" t="s">
        <v>397</v>
      </c>
      <c r="AG8" s="1036"/>
      <c r="AH8" s="1036"/>
      <c r="AI8" s="1036"/>
      <c r="AJ8" s="1037"/>
      <c r="AK8" s="1080">
        <v>29</v>
      </c>
      <c r="AL8" s="1081"/>
      <c r="AM8" s="1081"/>
      <c r="AN8" s="1081"/>
      <c r="AO8" s="1081"/>
      <c r="AP8" s="1081" t="s">
        <v>527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v>2967</v>
      </c>
      <c r="R23" s="1061"/>
      <c r="S23" s="1061"/>
      <c r="T23" s="1061"/>
      <c r="U23" s="1061"/>
      <c r="V23" s="1061">
        <v>2525</v>
      </c>
      <c r="W23" s="1061"/>
      <c r="X23" s="1061"/>
      <c r="Y23" s="1061"/>
      <c r="Z23" s="1061"/>
      <c r="AA23" s="1061">
        <v>442</v>
      </c>
      <c r="AB23" s="1061"/>
      <c r="AC23" s="1061"/>
      <c r="AD23" s="1061"/>
      <c r="AE23" s="1068"/>
      <c r="AF23" s="1069">
        <v>438</v>
      </c>
      <c r="AG23" s="1061"/>
      <c r="AH23" s="1061"/>
      <c r="AI23" s="1061"/>
      <c r="AJ23" s="1070"/>
      <c r="AK23" s="1071"/>
      <c r="AL23" s="1072"/>
      <c r="AM23" s="1072"/>
      <c r="AN23" s="1072"/>
      <c r="AO23" s="1072"/>
      <c r="AP23" s="1061">
        <v>2664</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412</v>
      </c>
      <c r="C28" s="1048"/>
      <c r="D28" s="1048"/>
      <c r="E28" s="1048"/>
      <c r="F28" s="1048"/>
      <c r="G28" s="1048"/>
      <c r="H28" s="1048"/>
      <c r="I28" s="1048"/>
      <c r="J28" s="1048"/>
      <c r="K28" s="1048"/>
      <c r="L28" s="1048"/>
      <c r="M28" s="1048"/>
      <c r="N28" s="1048"/>
      <c r="O28" s="1048"/>
      <c r="P28" s="1049"/>
      <c r="Q28" s="1050">
        <v>358</v>
      </c>
      <c r="R28" s="1051"/>
      <c r="S28" s="1051"/>
      <c r="T28" s="1051"/>
      <c r="U28" s="1051"/>
      <c r="V28" s="1051">
        <v>289</v>
      </c>
      <c r="W28" s="1051"/>
      <c r="X28" s="1051"/>
      <c r="Y28" s="1051"/>
      <c r="Z28" s="1051"/>
      <c r="AA28" s="1051">
        <v>69</v>
      </c>
      <c r="AB28" s="1051"/>
      <c r="AC28" s="1051"/>
      <c r="AD28" s="1051"/>
      <c r="AE28" s="1052"/>
      <c r="AF28" s="1053">
        <v>69</v>
      </c>
      <c r="AG28" s="1051"/>
      <c r="AH28" s="1051"/>
      <c r="AI28" s="1051"/>
      <c r="AJ28" s="1054"/>
      <c r="AK28" s="1042">
        <v>19</v>
      </c>
      <c r="AL28" s="1043"/>
      <c r="AM28" s="1043"/>
      <c r="AN28" s="1043"/>
      <c r="AO28" s="1043"/>
      <c r="AP28" s="1043" t="s">
        <v>527</v>
      </c>
      <c r="AQ28" s="1043"/>
      <c r="AR28" s="1043"/>
      <c r="AS28" s="1043"/>
      <c r="AT28" s="1043"/>
      <c r="AU28" s="1043" t="s">
        <v>527</v>
      </c>
      <c r="AV28" s="1043"/>
      <c r="AW28" s="1043"/>
      <c r="AX28" s="1043"/>
      <c r="AY28" s="1043"/>
      <c r="AZ28" s="1044" t="s">
        <v>527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522</v>
      </c>
      <c r="R29" s="1039"/>
      <c r="S29" s="1039"/>
      <c r="T29" s="1039"/>
      <c r="U29" s="1039"/>
      <c r="V29" s="1039">
        <v>471</v>
      </c>
      <c r="W29" s="1039"/>
      <c r="X29" s="1039"/>
      <c r="Y29" s="1039"/>
      <c r="Z29" s="1039"/>
      <c r="AA29" s="1039">
        <v>51</v>
      </c>
      <c r="AB29" s="1039"/>
      <c r="AC29" s="1039"/>
      <c r="AD29" s="1039"/>
      <c r="AE29" s="1040"/>
      <c r="AF29" s="1035">
        <v>51</v>
      </c>
      <c r="AG29" s="1036"/>
      <c r="AH29" s="1036"/>
      <c r="AI29" s="1036"/>
      <c r="AJ29" s="1037"/>
      <c r="AK29" s="980">
        <v>70</v>
      </c>
      <c r="AL29" s="971"/>
      <c r="AM29" s="971"/>
      <c r="AN29" s="971"/>
      <c r="AO29" s="971"/>
      <c r="AP29" s="971" t="s">
        <v>527</v>
      </c>
      <c r="AQ29" s="971"/>
      <c r="AR29" s="971"/>
      <c r="AS29" s="971"/>
      <c r="AT29" s="971"/>
      <c r="AU29" s="971" t="s">
        <v>527</v>
      </c>
      <c r="AV29" s="971"/>
      <c r="AW29" s="971"/>
      <c r="AX29" s="971"/>
      <c r="AY29" s="971"/>
      <c r="AZ29" s="1041" t="s">
        <v>527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48</v>
      </c>
      <c r="R30" s="1039"/>
      <c r="S30" s="1039"/>
      <c r="T30" s="1039"/>
      <c r="U30" s="1039"/>
      <c r="V30" s="1039">
        <v>47</v>
      </c>
      <c r="W30" s="1039"/>
      <c r="X30" s="1039"/>
      <c r="Y30" s="1039"/>
      <c r="Z30" s="1039"/>
      <c r="AA30" s="1039">
        <v>1</v>
      </c>
      <c r="AB30" s="1039"/>
      <c r="AC30" s="1039"/>
      <c r="AD30" s="1039"/>
      <c r="AE30" s="1040"/>
      <c r="AF30" s="1035">
        <v>1</v>
      </c>
      <c r="AG30" s="1036"/>
      <c r="AH30" s="1036"/>
      <c r="AI30" s="1036"/>
      <c r="AJ30" s="1037"/>
      <c r="AK30" s="980">
        <v>18</v>
      </c>
      <c r="AL30" s="971"/>
      <c r="AM30" s="971"/>
      <c r="AN30" s="971"/>
      <c r="AO30" s="971"/>
      <c r="AP30" s="971" t="s">
        <v>527</v>
      </c>
      <c r="AQ30" s="971"/>
      <c r="AR30" s="971"/>
      <c r="AS30" s="971"/>
      <c r="AT30" s="971"/>
      <c r="AU30" s="971" t="s">
        <v>527</v>
      </c>
      <c r="AV30" s="971"/>
      <c r="AW30" s="971"/>
      <c r="AX30" s="971"/>
      <c r="AY30" s="971"/>
      <c r="AZ30" s="1041" t="s">
        <v>527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175</v>
      </c>
      <c r="R31" s="1039"/>
      <c r="S31" s="1039"/>
      <c r="T31" s="1039"/>
      <c r="U31" s="1039"/>
      <c r="V31" s="1039">
        <v>175</v>
      </c>
      <c r="W31" s="1039"/>
      <c r="X31" s="1039"/>
      <c r="Y31" s="1039"/>
      <c r="Z31" s="1039"/>
      <c r="AA31" s="1039" t="s">
        <v>527</v>
      </c>
      <c r="AB31" s="1039"/>
      <c r="AC31" s="1039"/>
      <c r="AD31" s="1039"/>
      <c r="AE31" s="1040"/>
      <c r="AF31" s="1035">
        <v>0</v>
      </c>
      <c r="AG31" s="1036"/>
      <c r="AH31" s="1036"/>
      <c r="AI31" s="1036"/>
      <c r="AJ31" s="1037"/>
      <c r="AK31" s="980">
        <v>93</v>
      </c>
      <c r="AL31" s="971"/>
      <c r="AM31" s="971"/>
      <c r="AN31" s="971"/>
      <c r="AO31" s="971"/>
      <c r="AP31" s="971">
        <v>570</v>
      </c>
      <c r="AQ31" s="971"/>
      <c r="AR31" s="971"/>
      <c r="AS31" s="971"/>
      <c r="AT31" s="971"/>
      <c r="AU31" s="971">
        <v>570</v>
      </c>
      <c r="AV31" s="971"/>
      <c r="AW31" s="971"/>
      <c r="AX31" s="971"/>
      <c r="AY31" s="971"/>
      <c r="AZ31" s="1041" t="s">
        <v>527</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121</v>
      </c>
      <c r="AG63" s="959"/>
      <c r="AH63" s="959"/>
      <c r="AI63" s="959"/>
      <c r="AJ63" s="1022"/>
      <c r="AK63" s="1023"/>
      <c r="AL63" s="963"/>
      <c r="AM63" s="963"/>
      <c r="AN63" s="963"/>
      <c r="AO63" s="963"/>
      <c r="AP63" s="959">
        <v>570</v>
      </c>
      <c r="AQ63" s="959"/>
      <c r="AR63" s="959"/>
      <c r="AS63" s="959"/>
      <c r="AT63" s="959"/>
      <c r="AU63" s="959">
        <v>570</v>
      </c>
      <c r="AV63" s="959"/>
      <c r="AW63" s="959"/>
      <c r="AX63" s="959"/>
      <c r="AY63" s="959"/>
      <c r="AZ63" s="1017"/>
      <c r="BA63" s="1017"/>
      <c r="BB63" s="1017"/>
      <c r="BC63" s="1017"/>
      <c r="BD63" s="1017"/>
      <c r="BE63" s="960"/>
      <c r="BF63" s="960"/>
      <c r="BG63" s="960"/>
      <c r="BH63" s="960"/>
      <c r="BI63" s="961"/>
      <c r="BJ63" s="1018" t="s">
        <v>401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405</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342</v>
      </c>
      <c r="R68" s="982"/>
      <c r="S68" s="982"/>
      <c r="T68" s="982"/>
      <c r="U68" s="982"/>
      <c r="V68" s="982">
        <v>170</v>
      </c>
      <c r="W68" s="982"/>
      <c r="X68" s="982"/>
      <c r="Y68" s="982"/>
      <c r="Z68" s="982"/>
      <c r="AA68" s="982">
        <v>172</v>
      </c>
      <c r="AB68" s="982"/>
      <c r="AC68" s="982"/>
      <c r="AD68" s="982"/>
      <c r="AE68" s="982"/>
      <c r="AF68" s="982">
        <v>5</v>
      </c>
      <c r="AG68" s="982"/>
      <c r="AH68" s="982"/>
      <c r="AI68" s="982"/>
      <c r="AJ68" s="982"/>
      <c r="AK68" s="982" t="s">
        <v>527</v>
      </c>
      <c r="AL68" s="982"/>
      <c r="AM68" s="982"/>
      <c r="AN68" s="982"/>
      <c r="AO68" s="982"/>
      <c r="AP68" s="982" t="s">
        <v>527</v>
      </c>
      <c r="AQ68" s="982"/>
      <c r="AR68" s="982"/>
      <c r="AS68" s="982"/>
      <c r="AT68" s="982"/>
      <c r="AU68" s="982" t="s">
        <v>527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t="s">
        <v>527</v>
      </c>
      <c r="AQ69" s="971"/>
      <c r="AR69" s="971"/>
      <c r="AS69" s="971"/>
      <c r="AT69" s="971"/>
      <c r="AU69" s="971" t="s">
        <v>527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427</v>
      </c>
      <c r="R70" s="971"/>
      <c r="S70" s="971"/>
      <c r="T70" s="971"/>
      <c r="U70" s="971"/>
      <c r="V70" s="971">
        <v>365</v>
      </c>
      <c r="W70" s="971"/>
      <c r="X70" s="971"/>
      <c r="Y70" s="971"/>
      <c r="Z70" s="971"/>
      <c r="AA70" s="971">
        <v>62</v>
      </c>
      <c r="AB70" s="971"/>
      <c r="AC70" s="971"/>
      <c r="AD70" s="971"/>
      <c r="AE70" s="971"/>
      <c r="AF70" s="971">
        <v>62</v>
      </c>
      <c r="AG70" s="971"/>
      <c r="AH70" s="971"/>
      <c r="AI70" s="971"/>
      <c r="AJ70" s="971"/>
      <c r="AK70" s="971">
        <v>28</v>
      </c>
      <c r="AL70" s="971"/>
      <c r="AM70" s="971"/>
      <c r="AN70" s="971"/>
      <c r="AO70" s="971"/>
      <c r="AP70" s="971">
        <v>27</v>
      </c>
      <c r="AQ70" s="971"/>
      <c r="AR70" s="971"/>
      <c r="AS70" s="971"/>
      <c r="AT70" s="971"/>
      <c r="AU70" s="971">
        <v>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119</v>
      </c>
      <c r="R71" s="971"/>
      <c r="S71" s="971"/>
      <c r="T71" s="971"/>
      <c r="U71" s="971"/>
      <c r="V71" s="971">
        <v>113</v>
      </c>
      <c r="W71" s="971"/>
      <c r="X71" s="971"/>
      <c r="Y71" s="971"/>
      <c r="Z71" s="971"/>
      <c r="AA71" s="971">
        <v>6</v>
      </c>
      <c r="AB71" s="971"/>
      <c r="AC71" s="971"/>
      <c r="AD71" s="971"/>
      <c r="AE71" s="971"/>
      <c r="AF71" s="971">
        <v>6</v>
      </c>
      <c r="AG71" s="971"/>
      <c r="AH71" s="971"/>
      <c r="AI71" s="971"/>
      <c r="AJ71" s="971"/>
      <c r="AK71" s="971">
        <v>20</v>
      </c>
      <c r="AL71" s="971"/>
      <c r="AM71" s="971"/>
      <c r="AN71" s="971"/>
      <c r="AO71" s="971"/>
      <c r="AP71" s="971" t="s">
        <v>527</v>
      </c>
      <c r="AQ71" s="971"/>
      <c r="AR71" s="971"/>
      <c r="AS71" s="971"/>
      <c r="AT71" s="971"/>
      <c r="AU71" s="971" t="s">
        <v>527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401</v>
      </c>
      <c r="R72" s="971"/>
      <c r="S72" s="971"/>
      <c r="T72" s="971"/>
      <c r="U72" s="971"/>
      <c r="V72" s="971">
        <v>376</v>
      </c>
      <c r="W72" s="971"/>
      <c r="X72" s="971"/>
      <c r="Y72" s="971"/>
      <c r="Z72" s="971"/>
      <c r="AA72" s="971">
        <v>25</v>
      </c>
      <c r="AB72" s="971"/>
      <c r="AC72" s="971"/>
      <c r="AD72" s="971"/>
      <c r="AE72" s="971"/>
      <c r="AF72" s="971">
        <v>25</v>
      </c>
      <c r="AG72" s="971"/>
      <c r="AH72" s="971"/>
      <c r="AI72" s="971"/>
      <c r="AJ72" s="971"/>
      <c r="AK72" s="971">
        <v>239</v>
      </c>
      <c r="AL72" s="971"/>
      <c r="AM72" s="971"/>
      <c r="AN72" s="971"/>
      <c r="AO72" s="971"/>
      <c r="AP72" s="971" t="s">
        <v>527</v>
      </c>
      <c r="AQ72" s="971"/>
      <c r="AR72" s="971"/>
      <c r="AS72" s="971"/>
      <c r="AT72" s="971"/>
      <c r="AU72" s="971" t="s">
        <v>527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14719</v>
      </c>
      <c r="R73" s="971"/>
      <c r="S73" s="971"/>
      <c r="T73" s="971"/>
      <c r="U73" s="971"/>
      <c r="V73" s="971">
        <v>14004</v>
      </c>
      <c r="W73" s="971"/>
      <c r="X73" s="971"/>
      <c r="Y73" s="971"/>
      <c r="Z73" s="971"/>
      <c r="AA73" s="971">
        <v>715</v>
      </c>
      <c r="AB73" s="971"/>
      <c r="AC73" s="971"/>
      <c r="AD73" s="971"/>
      <c r="AE73" s="971"/>
      <c r="AF73" s="971">
        <v>707</v>
      </c>
      <c r="AG73" s="971"/>
      <c r="AH73" s="971"/>
      <c r="AI73" s="971"/>
      <c r="AJ73" s="971"/>
      <c r="AK73" s="971">
        <v>256</v>
      </c>
      <c r="AL73" s="971"/>
      <c r="AM73" s="971"/>
      <c r="AN73" s="971"/>
      <c r="AO73" s="971"/>
      <c r="AP73" s="971">
        <v>4831</v>
      </c>
      <c r="AQ73" s="971"/>
      <c r="AR73" s="971"/>
      <c r="AS73" s="971"/>
      <c r="AT73" s="971"/>
      <c r="AU73" s="971">
        <v>33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2467</v>
      </c>
      <c r="R74" s="971"/>
      <c r="S74" s="971"/>
      <c r="T74" s="971"/>
      <c r="U74" s="971"/>
      <c r="V74" s="971">
        <v>2401</v>
      </c>
      <c r="W74" s="971"/>
      <c r="X74" s="971"/>
      <c r="Y74" s="971"/>
      <c r="Z74" s="971"/>
      <c r="AA74" s="971">
        <v>66</v>
      </c>
      <c r="AB74" s="971"/>
      <c r="AC74" s="971"/>
      <c r="AD74" s="971"/>
      <c r="AE74" s="971"/>
      <c r="AF74" s="971">
        <v>66</v>
      </c>
      <c r="AG74" s="971"/>
      <c r="AH74" s="971"/>
      <c r="AI74" s="971"/>
      <c r="AJ74" s="971"/>
      <c r="AK74" s="971" t="s">
        <v>527</v>
      </c>
      <c r="AL74" s="971"/>
      <c r="AM74" s="971"/>
      <c r="AN74" s="971"/>
      <c r="AO74" s="971"/>
      <c r="AP74" s="971" t="s">
        <v>527</v>
      </c>
      <c r="AQ74" s="971"/>
      <c r="AR74" s="971"/>
      <c r="AS74" s="971"/>
      <c r="AT74" s="971"/>
      <c r="AU74" s="971" t="s">
        <v>527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78">
        <v>11633</v>
      </c>
      <c r="R75" s="979"/>
      <c r="S75" s="979"/>
      <c r="T75" s="979"/>
      <c r="U75" s="980"/>
      <c r="V75" s="981">
        <v>10968</v>
      </c>
      <c r="W75" s="979"/>
      <c r="X75" s="979"/>
      <c r="Y75" s="979"/>
      <c r="Z75" s="980"/>
      <c r="AA75" s="981">
        <v>665</v>
      </c>
      <c r="AB75" s="979"/>
      <c r="AC75" s="979"/>
      <c r="AD75" s="979"/>
      <c r="AE75" s="980"/>
      <c r="AF75" s="981">
        <v>4005</v>
      </c>
      <c r="AG75" s="979"/>
      <c r="AH75" s="979"/>
      <c r="AI75" s="979"/>
      <c r="AJ75" s="980"/>
      <c r="AK75" s="981">
        <v>943</v>
      </c>
      <c r="AL75" s="979"/>
      <c r="AM75" s="979"/>
      <c r="AN75" s="979"/>
      <c r="AO75" s="980"/>
      <c r="AP75" s="981">
        <v>4264</v>
      </c>
      <c r="AQ75" s="979"/>
      <c r="AR75" s="979"/>
      <c r="AS75" s="979"/>
      <c r="AT75" s="980"/>
      <c r="AU75" s="981">
        <v>149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4892</v>
      </c>
      <c r="AG88" s="959"/>
      <c r="AH88" s="959"/>
      <c r="AI88" s="959"/>
      <c r="AJ88" s="959"/>
      <c r="AK88" s="963"/>
      <c r="AL88" s="963"/>
      <c r="AM88" s="963"/>
      <c r="AN88" s="963"/>
      <c r="AO88" s="963"/>
      <c r="AP88" s="959">
        <v>9122</v>
      </c>
      <c r="AQ88" s="959"/>
      <c r="AR88" s="959"/>
      <c r="AS88" s="959"/>
      <c r="AT88" s="959"/>
      <c r="AU88" s="959">
        <v>187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315</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315</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315</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225035</v>
      </c>
      <c r="AB110" s="889"/>
      <c r="AC110" s="889"/>
      <c r="AD110" s="889"/>
      <c r="AE110" s="890"/>
      <c r="AF110" s="891">
        <v>270310</v>
      </c>
      <c r="AG110" s="889"/>
      <c r="AH110" s="889"/>
      <c r="AI110" s="889"/>
      <c r="AJ110" s="890"/>
      <c r="AK110" s="891">
        <v>245024</v>
      </c>
      <c r="AL110" s="889"/>
      <c r="AM110" s="889"/>
      <c r="AN110" s="889"/>
      <c r="AO110" s="890"/>
      <c r="AP110" s="892">
        <v>17.100000000000001</v>
      </c>
      <c r="AQ110" s="893"/>
      <c r="AR110" s="893"/>
      <c r="AS110" s="893"/>
      <c r="AT110" s="894"/>
      <c r="AU110" s="930" t="s">
        <v>75</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2752031</v>
      </c>
      <c r="BR110" s="842"/>
      <c r="BS110" s="842"/>
      <c r="BT110" s="842"/>
      <c r="BU110" s="842"/>
      <c r="BV110" s="842">
        <v>2668423</v>
      </c>
      <c r="BW110" s="842"/>
      <c r="BX110" s="842"/>
      <c r="BY110" s="842"/>
      <c r="BZ110" s="842"/>
      <c r="CA110" s="842">
        <v>2663683</v>
      </c>
      <c r="CB110" s="842"/>
      <c r="CC110" s="842"/>
      <c r="CD110" s="842"/>
      <c r="CE110" s="842"/>
      <c r="CF110" s="866">
        <v>186.4</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444</v>
      </c>
      <c r="DH110" s="842"/>
      <c r="DI110" s="842"/>
      <c r="DJ110" s="842"/>
      <c r="DK110" s="842"/>
      <c r="DL110" s="842" t="s">
        <v>445</v>
      </c>
      <c r="DM110" s="842"/>
      <c r="DN110" s="842"/>
      <c r="DO110" s="842"/>
      <c r="DP110" s="842"/>
      <c r="DQ110" s="842" t="s">
        <v>446</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401</v>
      </c>
      <c r="AB111" s="919"/>
      <c r="AC111" s="919"/>
      <c r="AD111" s="919"/>
      <c r="AE111" s="920"/>
      <c r="AF111" s="921" t="s">
        <v>401</v>
      </c>
      <c r="AG111" s="919"/>
      <c r="AH111" s="919"/>
      <c r="AI111" s="919"/>
      <c r="AJ111" s="920"/>
      <c r="AK111" s="921" t="s">
        <v>446</v>
      </c>
      <c r="AL111" s="919"/>
      <c r="AM111" s="919"/>
      <c r="AN111" s="919"/>
      <c r="AO111" s="920"/>
      <c r="AP111" s="922" t="s">
        <v>446</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t="s">
        <v>446</v>
      </c>
      <c r="BR111" s="790"/>
      <c r="BS111" s="790"/>
      <c r="BT111" s="790"/>
      <c r="BU111" s="790"/>
      <c r="BV111" s="790" t="s">
        <v>401</v>
      </c>
      <c r="BW111" s="790"/>
      <c r="BX111" s="790"/>
      <c r="BY111" s="790"/>
      <c r="BZ111" s="790"/>
      <c r="CA111" s="790" t="s">
        <v>446</v>
      </c>
      <c r="CB111" s="790"/>
      <c r="CC111" s="790"/>
      <c r="CD111" s="790"/>
      <c r="CE111" s="790"/>
      <c r="CF111" s="875" t="s">
        <v>446</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445</v>
      </c>
      <c r="DH111" s="790"/>
      <c r="DI111" s="790"/>
      <c r="DJ111" s="790"/>
      <c r="DK111" s="790"/>
      <c r="DL111" s="790" t="s">
        <v>445</v>
      </c>
      <c r="DM111" s="790"/>
      <c r="DN111" s="790"/>
      <c r="DO111" s="790"/>
      <c r="DP111" s="790"/>
      <c r="DQ111" s="790" t="s">
        <v>445</v>
      </c>
      <c r="DR111" s="790"/>
      <c r="DS111" s="790"/>
      <c r="DT111" s="790"/>
      <c r="DU111" s="790"/>
      <c r="DV111" s="796" t="s">
        <v>446</v>
      </c>
      <c r="DW111" s="796"/>
      <c r="DX111" s="796"/>
      <c r="DY111" s="796"/>
      <c r="DZ111" s="797"/>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401</v>
      </c>
      <c r="AB112" s="780"/>
      <c r="AC112" s="780"/>
      <c r="AD112" s="780"/>
      <c r="AE112" s="781"/>
      <c r="AF112" s="782" t="s">
        <v>452</v>
      </c>
      <c r="AG112" s="780"/>
      <c r="AH112" s="780"/>
      <c r="AI112" s="780"/>
      <c r="AJ112" s="781"/>
      <c r="AK112" s="782" t="s">
        <v>446</v>
      </c>
      <c r="AL112" s="780"/>
      <c r="AM112" s="780"/>
      <c r="AN112" s="780"/>
      <c r="AO112" s="781"/>
      <c r="AP112" s="824" t="s">
        <v>401</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466585</v>
      </c>
      <c r="BR112" s="790"/>
      <c r="BS112" s="790"/>
      <c r="BT112" s="790"/>
      <c r="BU112" s="790"/>
      <c r="BV112" s="790">
        <v>437839</v>
      </c>
      <c r="BW112" s="790"/>
      <c r="BX112" s="790"/>
      <c r="BY112" s="790"/>
      <c r="BZ112" s="790"/>
      <c r="CA112" s="790">
        <v>424874</v>
      </c>
      <c r="CB112" s="790"/>
      <c r="CC112" s="790"/>
      <c r="CD112" s="790"/>
      <c r="CE112" s="790"/>
      <c r="CF112" s="875">
        <v>29.7</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446</v>
      </c>
      <c r="DH112" s="790"/>
      <c r="DI112" s="790"/>
      <c r="DJ112" s="790"/>
      <c r="DK112" s="790"/>
      <c r="DL112" s="790" t="s">
        <v>446</v>
      </c>
      <c r="DM112" s="790"/>
      <c r="DN112" s="790"/>
      <c r="DO112" s="790"/>
      <c r="DP112" s="790"/>
      <c r="DQ112" s="790" t="s">
        <v>446</v>
      </c>
      <c r="DR112" s="790"/>
      <c r="DS112" s="790"/>
      <c r="DT112" s="790"/>
      <c r="DU112" s="790"/>
      <c r="DV112" s="796" t="s">
        <v>401</v>
      </c>
      <c r="DW112" s="796"/>
      <c r="DX112" s="796"/>
      <c r="DY112" s="796"/>
      <c r="DZ112" s="797"/>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59978</v>
      </c>
      <c r="AB113" s="919"/>
      <c r="AC113" s="919"/>
      <c r="AD113" s="919"/>
      <c r="AE113" s="920"/>
      <c r="AF113" s="921">
        <v>60506</v>
      </c>
      <c r="AG113" s="919"/>
      <c r="AH113" s="919"/>
      <c r="AI113" s="919"/>
      <c r="AJ113" s="920"/>
      <c r="AK113" s="921">
        <v>69157</v>
      </c>
      <c r="AL113" s="919"/>
      <c r="AM113" s="919"/>
      <c r="AN113" s="919"/>
      <c r="AO113" s="920"/>
      <c r="AP113" s="922">
        <v>4.8</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207287</v>
      </c>
      <c r="BR113" s="790"/>
      <c r="BS113" s="790"/>
      <c r="BT113" s="790"/>
      <c r="BU113" s="790"/>
      <c r="BV113" s="790">
        <v>194983</v>
      </c>
      <c r="BW113" s="790"/>
      <c r="BX113" s="790"/>
      <c r="BY113" s="790"/>
      <c r="BZ113" s="790"/>
      <c r="CA113" s="790">
        <v>186866</v>
      </c>
      <c r="CB113" s="790"/>
      <c r="CC113" s="790"/>
      <c r="CD113" s="790"/>
      <c r="CE113" s="790"/>
      <c r="CF113" s="875">
        <v>13.1</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401</v>
      </c>
      <c r="DH113" s="780"/>
      <c r="DI113" s="780"/>
      <c r="DJ113" s="780"/>
      <c r="DK113" s="781"/>
      <c r="DL113" s="782" t="s">
        <v>446</v>
      </c>
      <c r="DM113" s="780"/>
      <c r="DN113" s="780"/>
      <c r="DO113" s="780"/>
      <c r="DP113" s="781"/>
      <c r="DQ113" s="782" t="s">
        <v>452</v>
      </c>
      <c r="DR113" s="780"/>
      <c r="DS113" s="780"/>
      <c r="DT113" s="780"/>
      <c r="DU113" s="781"/>
      <c r="DV113" s="824" t="s">
        <v>401</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31318</v>
      </c>
      <c r="AB114" s="780"/>
      <c r="AC114" s="780"/>
      <c r="AD114" s="780"/>
      <c r="AE114" s="781"/>
      <c r="AF114" s="782">
        <v>24517</v>
      </c>
      <c r="AG114" s="780"/>
      <c r="AH114" s="780"/>
      <c r="AI114" s="780"/>
      <c r="AJ114" s="781"/>
      <c r="AK114" s="782">
        <v>16885</v>
      </c>
      <c r="AL114" s="780"/>
      <c r="AM114" s="780"/>
      <c r="AN114" s="780"/>
      <c r="AO114" s="781"/>
      <c r="AP114" s="824">
        <v>1.2</v>
      </c>
      <c r="AQ114" s="825"/>
      <c r="AR114" s="825"/>
      <c r="AS114" s="825"/>
      <c r="AT114" s="826"/>
      <c r="AU114" s="932"/>
      <c r="AV114" s="933"/>
      <c r="AW114" s="933"/>
      <c r="AX114" s="933"/>
      <c r="AY114" s="933"/>
      <c r="AZ114" s="817" t="s">
        <v>459</v>
      </c>
      <c r="BA114" s="752"/>
      <c r="BB114" s="752"/>
      <c r="BC114" s="752"/>
      <c r="BD114" s="752"/>
      <c r="BE114" s="752"/>
      <c r="BF114" s="752"/>
      <c r="BG114" s="752"/>
      <c r="BH114" s="752"/>
      <c r="BI114" s="752"/>
      <c r="BJ114" s="752"/>
      <c r="BK114" s="752"/>
      <c r="BL114" s="752"/>
      <c r="BM114" s="752"/>
      <c r="BN114" s="752"/>
      <c r="BO114" s="752"/>
      <c r="BP114" s="753"/>
      <c r="BQ114" s="789">
        <v>449280</v>
      </c>
      <c r="BR114" s="790"/>
      <c r="BS114" s="790"/>
      <c r="BT114" s="790"/>
      <c r="BU114" s="790"/>
      <c r="BV114" s="790">
        <v>427230</v>
      </c>
      <c r="BW114" s="790"/>
      <c r="BX114" s="790"/>
      <c r="BY114" s="790"/>
      <c r="BZ114" s="790"/>
      <c r="CA114" s="790">
        <v>448633</v>
      </c>
      <c r="CB114" s="790"/>
      <c r="CC114" s="790"/>
      <c r="CD114" s="790"/>
      <c r="CE114" s="790"/>
      <c r="CF114" s="875">
        <v>31.4</v>
      </c>
      <c r="CG114" s="876"/>
      <c r="CH114" s="876"/>
      <c r="CI114" s="876"/>
      <c r="CJ114" s="876"/>
      <c r="CK114" s="927"/>
      <c r="CL114" s="821"/>
      <c r="CM114" s="817"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446</v>
      </c>
      <c r="DM114" s="780"/>
      <c r="DN114" s="780"/>
      <c r="DO114" s="780"/>
      <c r="DP114" s="781"/>
      <c r="DQ114" s="782" t="s">
        <v>446</v>
      </c>
      <c r="DR114" s="780"/>
      <c r="DS114" s="780"/>
      <c r="DT114" s="780"/>
      <c r="DU114" s="781"/>
      <c r="DV114" s="824" t="s">
        <v>401</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401</v>
      </c>
      <c r="AB115" s="919"/>
      <c r="AC115" s="919"/>
      <c r="AD115" s="919"/>
      <c r="AE115" s="920"/>
      <c r="AF115" s="921" t="s">
        <v>446</v>
      </c>
      <c r="AG115" s="919"/>
      <c r="AH115" s="919"/>
      <c r="AI115" s="919"/>
      <c r="AJ115" s="920"/>
      <c r="AK115" s="921" t="s">
        <v>452</v>
      </c>
      <c r="AL115" s="919"/>
      <c r="AM115" s="919"/>
      <c r="AN115" s="919"/>
      <c r="AO115" s="920"/>
      <c r="AP115" s="922" t="s">
        <v>446</v>
      </c>
      <c r="AQ115" s="923"/>
      <c r="AR115" s="923"/>
      <c r="AS115" s="923"/>
      <c r="AT115" s="924"/>
      <c r="AU115" s="932"/>
      <c r="AV115" s="933"/>
      <c r="AW115" s="933"/>
      <c r="AX115" s="933"/>
      <c r="AY115" s="933"/>
      <c r="AZ115" s="817" t="s">
        <v>462</v>
      </c>
      <c r="BA115" s="752"/>
      <c r="BB115" s="752"/>
      <c r="BC115" s="752"/>
      <c r="BD115" s="752"/>
      <c r="BE115" s="752"/>
      <c r="BF115" s="752"/>
      <c r="BG115" s="752"/>
      <c r="BH115" s="752"/>
      <c r="BI115" s="752"/>
      <c r="BJ115" s="752"/>
      <c r="BK115" s="752"/>
      <c r="BL115" s="752"/>
      <c r="BM115" s="752"/>
      <c r="BN115" s="752"/>
      <c r="BO115" s="752"/>
      <c r="BP115" s="753"/>
      <c r="BQ115" s="789" t="s">
        <v>446</v>
      </c>
      <c r="BR115" s="790"/>
      <c r="BS115" s="790"/>
      <c r="BT115" s="790"/>
      <c r="BU115" s="790"/>
      <c r="BV115" s="790" t="s">
        <v>444</v>
      </c>
      <c r="BW115" s="790"/>
      <c r="BX115" s="790"/>
      <c r="BY115" s="790"/>
      <c r="BZ115" s="790"/>
      <c r="CA115" s="790" t="s">
        <v>401</v>
      </c>
      <c r="CB115" s="790"/>
      <c r="CC115" s="790"/>
      <c r="CD115" s="790"/>
      <c r="CE115" s="790"/>
      <c r="CF115" s="875" t="s">
        <v>444</v>
      </c>
      <c r="CG115" s="876"/>
      <c r="CH115" s="876"/>
      <c r="CI115" s="876"/>
      <c r="CJ115" s="876"/>
      <c r="CK115" s="927"/>
      <c r="CL115" s="821"/>
      <c r="CM115" s="817"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401</v>
      </c>
      <c r="DM115" s="780"/>
      <c r="DN115" s="780"/>
      <c r="DO115" s="780"/>
      <c r="DP115" s="781"/>
      <c r="DQ115" s="782" t="s">
        <v>446</v>
      </c>
      <c r="DR115" s="780"/>
      <c r="DS115" s="780"/>
      <c r="DT115" s="780"/>
      <c r="DU115" s="781"/>
      <c r="DV115" s="824" t="s">
        <v>401</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452</v>
      </c>
      <c r="AG116" s="780"/>
      <c r="AH116" s="780"/>
      <c r="AI116" s="780"/>
      <c r="AJ116" s="781"/>
      <c r="AK116" s="782" t="s">
        <v>401</v>
      </c>
      <c r="AL116" s="780"/>
      <c r="AM116" s="780"/>
      <c r="AN116" s="780"/>
      <c r="AO116" s="781"/>
      <c r="AP116" s="824" t="s">
        <v>452</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446</v>
      </c>
      <c r="BR116" s="790"/>
      <c r="BS116" s="790"/>
      <c r="BT116" s="790"/>
      <c r="BU116" s="790"/>
      <c r="BV116" s="790" t="s">
        <v>446</v>
      </c>
      <c r="BW116" s="790"/>
      <c r="BX116" s="790"/>
      <c r="BY116" s="790"/>
      <c r="BZ116" s="790"/>
      <c r="CA116" s="790" t="s">
        <v>446</v>
      </c>
      <c r="CB116" s="790"/>
      <c r="CC116" s="790"/>
      <c r="CD116" s="790"/>
      <c r="CE116" s="790"/>
      <c r="CF116" s="875" t="s">
        <v>401</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401</v>
      </c>
      <c r="DH116" s="780"/>
      <c r="DI116" s="780"/>
      <c r="DJ116" s="780"/>
      <c r="DK116" s="781"/>
      <c r="DL116" s="782" t="s">
        <v>401</v>
      </c>
      <c r="DM116" s="780"/>
      <c r="DN116" s="780"/>
      <c r="DO116" s="780"/>
      <c r="DP116" s="781"/>
      <c r="DQ116" s="782" t="s">
        <v>446</v>
      </c>
      <c r="DR116" s="780"/>
      <c r="DS116" s="780"/>
      <c r="DT116" s="780"/>
      <c r="DU116" s="781"/>
      <c r="DV116" s="824" t="s">
        <v>452</v>
      </c>
      <c r="DW116" s="825"/>
      <c r="DX116" s="825"/>
      <c r="DY116" s="825"/>
      <c r="DZ116" s="826"/>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316331</v>
      </c>
      <c r="AB117" s="903"/>
      <c r="AC117" s="903"/>
      <c r="AD117" s="903"/>
      <c r="AE117" s="904"/>
      <c r="AF117" s="905">
        <v>355333</v>
      </c>
      <c r="AG117" s="903"/>
      <c r="AH117" s="903"/>
      <c r="AI117" s="903"/>
      <c r="AJ117" s="904"/>
      <c r="AK117" s="905">
        <v>331066</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469</v>
      </c>
      <c r="BR117" s="790"/>
      <c r="BS117" s="790"/>
      <c r="BT117" s="790"/>
      <c r="BU117" s="790"/>
      <c r="BV117" s="790" t="s">
        <v>470</v>
      </c>
      <c r="BW117" s="790"/>
      <c r="BX117" s="790"/>
      <c r="BY117" s="790"/>
      <c r="BZ117" s="790"/>
      <c r="CA117" s="790" t="s">
        <v>471</v>
      </c>
      <c r="CB117" s="790"/>
      <c r="CC117" s="790"/>
      <c r="CD117" s="790"/>
      <c r="CE117" s="790"/>
      <c r="CF117" s="875" t="s">
        <v>469</v>
      </c>
      <c r="CG117" s="876"/>
      <c r="CH117" s="876"/>
      <c r="CI117" s="876"/>
      <c r="CJ117" s="876"/>
      <c r="CK117" s="927"/>
      <c r="CL117" s="821"/>
      <c r="CM117" s="817"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242</v>
      </c>
      <c r="DH117" s="780"/>
      <c r="DI117" s="780"/>
      <c r="DJ117" s="780"/>
      <c r="DK117" s="781"/>
      <c r="DL117" s="782" t="s">
        <v>473</v>
      </c>
      <c r="DM117" s="780"/>
      <c r="DN117" s="780"/>
      <c r="DO117" s="780"/>
      <c r="DP117" s="781"/>
      <c r="DQ117" s="782" t="s">
        <v>444</v>
      </c>
      <c r="DR117" s="780"/>
      <c r="DS117" s="780"/>
      <c r="DT117" s="780"/>
      <c r="DU117" s="781"/>
      <c r="DV117" s="824" t="s">
        <v>470</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315</v>
      </c>
      <c r="AL118" s="896"/>
      <c r="AM118" s="896"/>
      <c r="AN118" s="896"/>
      <c r="AO118" s="897"/>
      <c r="AP118" s="899" t="s">
        <v>438</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475</v>
      </c>
      <c r="BR118" s="845"/>
      <c r="BS118" s="845"/>
      <c r="BT118" s="845"/>
      <c r="BU118" s="845"/>
      <c r="BV118" s="845" t="s">
        <v>471</v>
      </c>
      <c r="BW118" s="845"/>
      <c r="BX118" s="845"/>
      <c r="BY118" s="845"/>
      <c r="BZ118" s="845"/>
      <c r="CA118" s="845" t="s">
        <v>397</v>
      </c>
      <c r="CB118" s="845"/>
      <c r="CC118" s="845"/>
      <c r="CD118" s="845"/>
      <c r="CE118" s="845"/>
      <c r="CF118" s="875" t="s">
        <v>475</v>
      </c>
      <c r="CG118" s="876"/>
      <c r="CH118" s="876"/>
      <c r="CI118" s="876"/>
      <c r="CJ118" s="876"/>
      <c r="CK118" s="927"/>
      <c r="CL118" s="821"/>
      <c r="CM118" s="817"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475</v>
      </c>
      <c r="DH118" s="780"/>
      <c r="DI118" s="780"/>
      <c r="DJ118" s="780"/>
      <c r="DK118" s="781"/>
      <c r="DL118" s="782" t="s">
        <v>470</v>
      </c>
      <c r="DM118" s="780"/>
      <c r="DN118" s="780"/>
      <c r="DO118" s="780"/>
      <c r="DP118" s="781"/>
      <c r="DQ118" s="782" t="s">
        <v>471</v>
      </c>
      <c r="DR118" s="780"/>
      <c r="DS118" s="780"/>
      <c r="DT118" s="780"/>
      <c r="DU118" s="781"/>
      <c r="DV118" s="824" t="s">
        <v>471</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470</v>
      </c>
      <c r="AB119" s="889"/>
      <c r="AC119" s="889"/>
      <c r="AD119" s="889"/>
      <c r="AE119" s="890"/>
      <c r="AF119" s="891" t="s">
        <v>469</v>
      </c>
      <c r="AG119" s="889"/>
      <c r="AH119" s="889"/>
      <c r="AI119" s="889"/>
      <c r="AJ119" s="890"/>
      <c r="AK119" s="891" t="s">
        <v>473</v>
      </c>
      <c r="AL119" s="889"/>
      <c r="AM119" s="889"/>
      <c r="AN119" s="889"/>
      <c r="AO119" s="890"/>
      <c r="AP119" s="892" t="s">
        <v>397</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477</v>
      </c>
      <c r="BP119" s="878"/>
      <c r="BQ119" s="879">
        <v>3875183</v>
      </c>
      <c r="BR119" s="845"/>
      <c r="BS119" s="845"/>
      <c r="BT119" s="845"/>
      <c r="BU119" s="845"/>
      <c r="BV119" s="845">
        <v>3728475</v>
      </c>
      <c r="BW119" s="845"/>
      <c r="BX119" s="845"/>
      <c r="BY119" s="845"/>
      <c r="BZ119" s="845"/>
      <c r="CA119" s="845">
        <v>3724056</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471</v>
      </c>
      <c r="DH119" s="764"/>
      <c r="DI119" s="764"/>
      <c r="DJ119" s="764"/>
      <c r="DK119" s="765"/>
      <c r="DL119" s="766" t="s">
        <v>444</v>
      </c>
      <c r="DM119" s="764"/>
      <c r="DN119" s="764"/>
      <c r="DO119" s="764"/>
      <c r="DP119" s="765"/>
      <c r="DQ119" s="766" t="s">
        <v>397</v>
      </c>
      <c r="DR119" s="764"/>
      <c r="DS119" s="764"/>
      <c r="DT119" s="764"/>
      <c r="DU119" s="765"/>
      <c r="DV119" s="848" t="s">
        <v>471</v>
      </c>
      <c r="DW119" s="849"/>
      <c r="DX119" s="849"/>
      <c r="DY119" s="849"/>
      <c r="DZ119" s="850"/>
    </row>
    <row r="120" spans="1:130" s="230" customFormat="1" ht="26.25" customHeight="1" x14ac:dyDescent="0.15">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242</v>
      </c>
      <c r="AB120" s="780"/>
      <c r="AC120" s="780"/>
      <c r="AD120" s="780"/>
      <c r="AE120" s="781"/>
      <c r="AF120" s="782" t="s">
        <v>242</v>
      </c>
      <c r="AG120" s="780"/>
      <c r="AH120" s="780"/>
      <c r="AI120" s="780"/>
      <c r="AJ120" s="781"/>
      <c r="AK120" s="782" t="s">
        <v>242</v>
      </c>
      <c r="AL120" s="780"/>
      <c r="AM120" s="780"/>
      <c r="AN120" s="780"/>
      <c r="AO120" s="781"/>
      <c r="AP120" s="824" t="s">
        <v>479</v>
      </c>
      <c r="AQ120" s="825"/>
      <c r="AR120" s="825"/>
      <c r="AS120" s="825"/>
      <c r="AT120" s="826"/>
      <c r="AU120" s="880" t="s">
        <v>480</v>
      </c>
      <c r="AV120" s="881"/>
      <c r="AW120" s="881"/>
      <c r="AX120" s="881"/>
      <c r="AY120" s="882"/>
      <c r="AZ120" s="860" t="s">
        <v>481</v>
      </c>
      <c r="BA120" s="810"/>
      <c r="BB120" s="810"/>
      <c r="BC120" s="810"/>
      <c r="BD120" s="810"/>
      <c r="BE120" s="810"/>
      <c r="BF120" s="810"/>
      <c r="BG120" s="810"/>
      <c r="BH120" s="810"/>
      <c r="BI120" s="810"/>
      <c r="BJ120" s="810"/>
      <c r="BK120" s="810"/>
      <c r="BL120" s="810"/>
      <c r="BM120" s="810"/>
      <c r="BN120" s="810"/>
      <c r="BO120" s="810"/>
      <c r="BP120" s="811"/>
      <c r="BQ120" s="861">
        <v>1615633</v>
      </c>
      <c r="BR120" s="842"/>
      <c r="BS120" s="842"/>
      <c r="BT120" s="842"/>
      <c r="BU120" s="842"/>
      <c r="BV120" s="842">
        <v>1661531</v>
      </c>
      <c r="BW120" s="842"/>
      <c r="BX120" s="842"/>
      <c r="BY120" s="842"/>
      <c r="BZ120" s="842"/>
      <c r="CA120" s="842">
        <v>1689328</v>
      </c>
      <c r="CB120" s="842"/>
      <c r="CC120" s="842"/>
      <c r="CD120" s="842"/>
      <c r="CE120" s="842"/>
      <c r="CF120" s="866">
        <v>118.2</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466585</v>
      </c>
      <c r="DH120" s="842"/>
      <c r="DI120" s="842"/>
      <c r="DJ120" s="842"/>
      <c r="DK120" s="842"/>
      <c r="DL120" s="842">
        <v>437839</v>
      </c>
      <c r="DM120" s="842"/>
      <c r="DN120" s="842"/>
      <c r="DO120" s="842"/>
      <c r="DP120" s="842"/>
      <c r="DQ120" s="842">
        <v>424874</v>
      </c>
      <c r="DR120" s="842"/>
      <c r="DS120" s="842"/>
      <c r="DT120" s="842"/>
      <c r="DU120" s="842"/>
      <c r="DV120" s="843">
        <v>29.7</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475</v>
      </c>
      <c r="AB121" s="780"/>
      <c r="AC121" s="780"/>
      <c r="AD121" s="780"/>
      <c r="AE121" s="781"/>
      <c r="AF121" s="782" t="s">
        <v>470</v>
      </c>
      <c r="AG121" s="780"/>
      <c r="AH121" s="780"/>
      <c r="AI121" s="780"/>
      <c r="AJ121" s="781"/>
      <c r="AK121" s="782" t="s">
        <v>470</v>
      </c>
      <c r="AL121" s="780"/>
      <c r="AM121" s="780"/>
      <c r="AN121" s="780"/>
      <c r="AO121" s="781"/>
      <c r="AP121" s="824" t="s">
        <v>469</v>
      </c>
      <c r="AQ121" s="825"/>
      <c r="AR121" s="825"/>
      <c r="AS121" s="825"/>
      <c r="AT121" s="826"/>
      <c r="AU121" s="883"/>
      <c r="AV121" s="884"/>
      <c r="AW121" s="884"/>
      <c r="AX121" s="884"/>
      <c r="AY121" s="885"/>
      <c r="AZ121" s="817" t="s">
        <v>485</v>
      </c>
      <c r="BA121" s="752"/>
      <c r="BB121" s="752"/>
      <c r="BC121" s="752"/>
      <c r="BD121" s="752"/>
      <c r="BE121" s="752"/>
      <c r="BF121" s="752"/>
      <c r="BG121" s="752"/>
      <c r="BH121" s="752"/>
      <c r="BI121" s="752"/>
      <c r="BJ121" s="752"/>
      <c r="BK121" s="752"/>
      <c r="BL121" s="752"/>
      <c r="BM121" s="752"/>
      <c r="BN121" s="752"/>
      <c r="BO121" s="752"/>
      <c r="BP121" s="753"/>
      <c r="BQ121" s="789" t="s">
        <v>473</v>
      </c>
      <c r="BR121" s="790"/>
      <c r="BS121" s="790"/>
      <c r="BT121" s="790"/>
      <c r="BU121" s="790"/>
      <c r="BV121" s="790" t="s">
        <v>470</v>
      </c>
      <c r="BW121" s="790"/>
      <c r="BX121" s="790"/>
      <c r="BY121" s="790"/>
      <c r="BZ121" s="790"/>
      <c r="CA121" s="790" t="s">
        <v>470</v>
      </c>
      <c r="CB121" s="790"/>
      <c r="CC121" s="790"/>
      <c r="CD121" s="790"/>
      <c r="CE121" s="790"/>
      <c r="CF121" s="875" t="s">
        <v>486</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789"/>
      <c r="DH121" s="790"/>
      <c r="DI121" s="790"/>
      <c r="DJ121" s="790"/>
      <c r="DK121" s="790"/>
      <c r="DL121" s="790"/>
      <c r="DM121" s="790"/>
      <c r="DN121" s="790"/>
      <c r="DO121" s="790"/>
      <c r="DP121" s="790"/>
      <c r="DQ121" s="790"/>
      <c r="DR121" s="790"/>
      <c r="DS121" s="790"/>
      <c r="DT121" s="790"/>
      <c r="DU121" s="790"/>
      <c r="DV121" s="796"/>
      <c r="DW121" s="796"/>
      <c r="DX121" s="796"/>
      <c r="DY121" s="796"/>
      <c r="DZ121" s="797"/>
    </row>
    <row r="122" spans="1:130" s="230" customFormat="1" ht="26.25" customHeight="1" x14ac:dyDescent="0.15">
      <c r="A122" s="820"/>
      <c r="B122" s="821"/>
      <c r="C122" s="817"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479</v>
      </c>
      <c r="AB122" s="780"/>
      <c r="AC122" s="780"/>
      <c r="AD122" s="780"/>
      <c r="AE122" s="781"/>
      <c r="AF122" s="782" t="s">
        <v>242</v>
      </c>
      <c r="AG122" s="780"/>
      <c r="AH122" s="780"/>
      <c r="AI122" s="780"/>
      <c r="AJ122" s="781"/>
      <c r="AK122" s="782" t="s">
        <v>475</v>
      </c>
      <c r="AL122" s="780"/>
      <c r="AM122" s="780"/>
      <c r="AN122" s="780"/>
      <c r="AO122" s="781"/>
      <c r="AP122" s="824" t="s">
        <v>486</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2356838</v>
      </c>
      <c r="BR122" s="845"/>
      <c r="BS122" s="845"/>
      <c r="BT122" s="845"/>
      <c r="BU122" s="845"/>
      <c r="BV122" s="845">
        <v>2294167</v>
      </c>
      <c r="BW122" s="845"/>
      <c r="BX122" s="845"/>
      <c r="BY122" s="845"/>
      <c r="BZ122" s="845"/>
      <c r="CA122" s="845">
        <v>2270284</v>
      </c>
      <c r="CB122" s="845"/>
      <c r="CC122" s="845"/>
      <c r="CD122" s="845"/>
      <c r="CE122" s="845"/>
      <c r="CF122" s="846">
        <v>158.9</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789"/>
      <c r="DH122" s="790"/>
      <c r="DI122" s="790"/>
      <c r="DJ122" s="790"/>
      <c r="DK122" s="790"/>
      <c r="DL122" s="790"/>
      <c r="DM122" s="790"/>
      <c r="DN122" s="790"/>
      <c r="DO122" s="790"/>
      <c r="DP122" s="790"/>
      <c r="DQ122" s="790"/>
      <c r="DR122" s="790"/>
      <c r="DS122" s="790"/>
      <c r="DT122" s="790"/>
      <c r="DU122" s="790"/>
      <c r="DV122" s="796"/>
      <c r="DW122" s="796"/>
      <c r="DX122" s="796"/>
      <c r="DY122" s="796"/>
      <c r="DZ122" s="797"/>
    </row>
    <row r="123" spans="1:130" s="230" customFormat="1" ht="26.25" customHeight="1" x14ac:dyDescent="0.15">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475</v>
      </c>
      <c r="AB123" s="780"/>
      <c r="AC123" s="780"/>
      <c r="AD123" s="780"/>
      <c r="AE123" s="781"/>
      <c r="AF123" s="782" t="s">
        <v>488</v>
      </c>
      <c r="AG123" s="780"/>
      <c r="AH123" s="780"/>
      <c r="AI123" s="780"/>
      <c r="AJ123" s="781"/>
      <c r="AK123" s="782" t="s">
        <v>469</v>
      </c>
      <c r="AL123" s="780"/>
      <c r="AM123" s="780"/>
      <c r="AN123" s="780"/>
      <c r="AO123" s="781"/>
      <c r="AP123" s="824" t="s">
        <v>470</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489</v>
      </c>
      <c r="BP123" s="878"/>
      <c r="BQ123" s="832">
        <v>3972471</v>
      </c>
      <c r="BR123" s="833"/>
      <c r="BS123" s="833"/>
      <c r="BT123" s="833"/>
      <c r="BU123" s="833"/>
      <c r="BV123" s="833">
        <v>3955698</v>
      </c>
      <c r="BW123" s="833"/>
      <c r="BX123" s="833"/>
      <c r="BY123" s="833"/>
      <c r="BZ123" s="833"/>
      <c r="CA123" s="833">
        <v>3959612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470</v>
      </c>
      <c r="AB124" s="780"/>
      <c r="AC124" s="780"/>
      <c r="AD124" s="780"/>
      <c r="AE124" s="781"/>
      <c r="AF124" s="782" t="s">
        <v>475</v>
      </c>
      <c r="AG124" s="780"/>
      <c r="AH124" s="780"/>
      <c r="AI124" s="780"/>
      <c r="AJ124" s="781"/>
      <c r="AK124" s="782" t="s">
        <v>475</v>
      </c>
      <c r="AL124" s="780"/>
      <c r="AM124" s="780"/>
      <c r="AN124" s="780"/>
      <c r="AO124" s="781"/>
      <c r="AP124" s="824" t="s">
        <v>475</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470</v>
      </c>
      <c r="BR124" s="831"/>
      <c r="BS124" s="831"/>
      <c r="BT124" s="831"/>
      <c r="BU124" s="831"/>
      <c r="BV124" s="831" t="s">
        <v>488</v>
      </c>
      <c r="BW124" s="831"/>
      <c r="BX124" s="831"/>
      <c r="BY124" s="831"/>
      <c r="BZ124" s="831"/>
      <c r="CA124" s="831" t="s">
        <v>444</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t="s">
        <v>470</v>
      </c>
      <c r="DH124" s="764"/>
      <c r="DI124" s="764"/>
      <c r="DJ124" s="764"/>
      <c r="DK124" s="765"/>
      <c r="DL124" s="766" t="s">
        <v>471</v>
      </c>
      <c r="DM124" s="764"/>
      <c r="DN124" s="764"/>
      <c r="DO124" s="764"/>
      <c r="DP124" s="765"/>
      <c r="DQ124" s="766" t="s">
        <v>444</v>
      </c>
      <c r="DR124" s="764"/>
      <c r="DS124" s="764"/>
      <c r="DT124" s="764"/>
      <c r="DU124" s="765"/>
      <c r="DV124" s="848" t="s">
        <v>486</v>
      </c>
      <c r="DW124" s="849"/>
      <c r="DX124" s="849"/>
      <c r="DY124" s="849"/>
      <c r="DZ124" s="850"/>
    </row>
    <row r="125" spans="1:130" s="230" customFormat="1" ht="26.25" customHeight="1" x14ac:dyDescent="0.15">
      <c r="A125" s="820"/>
      <c r="B125" s="821"/>
      <c r="C125" s="817"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475</v>
      </c>
      <c r="AB125" s="780"/>
      <c r="AC125" s="780"/>
      <c r="AD125" s="780"/>
      <c r="AE125" s="781"/>
      <c r="AF125" s="782" t="s">
        <v>469</v>
      </c>
      <c r="AG125" s="780"/>
      <c r="AH125" s="780"/>
      <c r="AI125" s="780"/>
      <c r="AJ125" s="781"/>
      <c r="AK125" s="782" t="s">
        <v>492</v>
      </c>
      <c r="AL125" s="780"/>
      <c r="AM125" s="780"/>
      <c r="AN125" s="780"/>
      <c r="AO125" s="781"/>
      <c r="AP125" s="824" t="s">
        <v>470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10"/>
      <c r="CR125" s="810"/>
      <c r="CS125" s="810"/>
      <c r="CT125" s="810"/>
      <c r="CU125" s="810"/>
      <c r="CV125" s="810"/>
      <c r="CW125" s="810"/>
      <c r="CX125" s="810"/>
      <c r="CY125" s="810"/>
      <c r="CZ125" s="810"/>
      <c r="DA125" s="810"/>
      <c r="DB125" s="810"/>
      <c r="DC125" s="810"/>
      <c r="DD125" s="810"/>
      <c r="DE125" s="810"/>
      <c r="DF125" s="811"/>
      <c r="DG125" s="861" t="s">
        <v>470</v>
      </c>
      <c r="DH125" s="842"/>
      <c r="DI125" s="842"/>
      <c r="DJ125" s="842"/>
      <c r="DK125" s="842"/>
      <c r="DL125" s="842" t="s">
        <v>470</v>
      </c>
      <c r="DM125" s="842"/>
      <c r="DN125" s="842"/>
      <c r="DO125" s="842"/>
      <c r="DP125" s="842"/>
      <c r="DQ125" s="842" t="s">
        <v>444</v>
      </c>
      <c r="DR125" s="842"/>
      <c r="DS125" s="842"/>
      <c r="DT125" s="842"/>
      <c r="DU125" s="842"/>
      <c r="DV125" s="843" t="s">
        <v>242</v>
      </c>
      <c r="DW125" s="843"/>
      <c r="DX125" s="843"/>
      <c r="DY125" s="843"/>
      <c r="DZ125" s="844"/>
    </row>
    <row r="126" spans="1:130" s="230" customFormat="1" ht="26.25" customHeight="1" thickBot="1" x14ac:dyDescent="0.2">
      <c r="A126" s="820"/>
      <c r="B126" s="821"/>
      <c r="C126" s="817"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470</v>
      </c>
      <c r="AB126" s="780"/>
      <c r="AC126" s="780"/>
      <c r="AD126" s="780"/>
      <c r="AE126" s="781"/>
      <c r="AF126" s="782" t="s">
        <v>475</v>
      </c>
      <c r="AG126" s="780"/>
      <c r="AH126" s="780"/>
      <c r="AI126" s="780"/>
      <c r="AJ126" s="781"/>
      <c r="AK126" s="782" t="s">
        <v>470</v>
      </c>
      <c r="AL126" s="780"/>
      <c r="AM126" s="780"/>
      <c r="AN126" s="780"/>
      <c r="AO126" s="781"/>
      <c r="AP126" s="824" t="s">
        <v>469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495</v>
      </c>
      <c r="CQ126" s="752"/>
      <c r="CR126" s="752"/>
      <c r="CS126" s="752"/>
      <c r="CT126" s="752"/>
      <c r="CU126" s="752"/>
      <c r="CV126" s="752"/>
      <c r="CW126" s="752"/>
      <c r="CX126" s="752"/>
      <c r="CY126" s="752"/>
      <c r="CZ126" s="752"/>
      <c r="DA126" s="752"/>
      <c r="DB126" s="752"/>
      <c r="DC126" s="752"/>
      <c r="DD126" s="752"/>
      <c r="DE126" s="752"/>
      <c r="DF126" s="753"/>
      <c r="DG126" s="789" t="s">
        <v>469</v>
      </c>
      <c r="DH126" s="790"/>
      <c r="DI126" s="790"/>
      <c r="DJ126" s="790"/>
      <c r="DK126" s="790"/>
      <c r="DL126" s="790" t="s">
        <v>475</v>
      </c>
      <c r="DM126" s="790"/>
      <c r="DN126" s="790"/>
      <c r="DO126" s="790"/>
      <c r="DP126" s="790"/>
      <c r="DQ126" s="790" t="s">
        <v>444</v>
      </c>
      <c r="DR126" s="790"/>
      <c r="DS126" s="790"/>
      <c r="DT126" s="790"/>
      <c r="DU126" s="790"/>
      <c r="DV126" s="796" t="s">
        <v>475</v>
      </c>
      <c r="DW126" s="796"/>
      <c r="DX126" s="796"/>
      <c r="DY126" s="796"/>
      <c r="DZ126" s="797"/>
    </row>
    <row r="127" spans="1:130" s="230"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470</v>
      </c>
      <c r="AB127" s="780"/>
      <c r="AC127" s="780"/>
      <c r="AD127" s="780"/>
      <c r="AE127" s="781"/>
      <c r="AF127" s="782" t="s">
        <v>444</v>
      </c>
      <c r="AG127" s="780"/>
      <c r="AH127" s="780"/>
      <c r="AI127" s="780"/>
      <c r="AJ127" s="781"/>
      <c r="AK127" s="782" t="s">
        <v>470</v>
      </c>
      <c r="AL127" s="780"/>
      <c r="AM127" s="780"/>
      <c r="AN127" s="780"/>
      <c r="AO127" s="781"/>
      <c r="AP127" s="824" t="s">
        <v>444</v>
      </c>
      <c r="AQ127" s="825"/>
      <c r="AR127" s="825"/>
      <c r="AS127" s="825"/>
      <c r="AT127" s="826"/>
      <c r="AU127" s="232"/>
      <c r="AV127" s="232"/>
      <c r="AW127" s="232"/>
      <c r="AX127" s="841" t="s">
        <v>497</v>
      </c>
      <c r="AY127" s="814"/>
      <c r="AZ127" s="814"/>
      <c r="BA127" s="814"/>
      <c r="BB127" s="814"/>
      <c r="BC127" s="814"/>
      <c r="BD127" s="814"/>
      <c r="BE127" s="815"/>
      <c r="BF127" s="813" t="s">
        <v>498</v>
      </c>
      <c r="BG127" s="814"/>
      <c r="BH127" s="814"/>
      <c r="BI127" s="814"/>
      <c r="BJ127" s="814"/>
      <c r="BK127" s="814"/>
      <c r="BL127" s="815"/>
      <c r="BM127" s="813" t="s">
        <v>499</v>
      </c>
      <c r="BN127" s="814"/>
      <c r="BO127" s="814"/>
      <c r="BP127" s="814"/>
      <c r="BQ127" s="814"/>
      <c r="BR127" s="814"/>
      <c r="BS127" s="815"/>
      <c r="BT127" s="813" t="s">
        <v>500</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501</v>
      </c>
      <c r="CQ127" s="752"/>
      <c r="CR127" s="752"/>
      <c r="CS127" s="752"/>
      <c r="CT127" s="752"/>
      <c r="CU127" s="752"/>
      <c r="CV127" s="752"/>
      <c r="CW127" s="752"/>
      <c r="CX127" s="752"/>
      <c r="CY127" s="752"/>
      <c r="CZ127" s="752"/>
      <c r="DA127" s="752"/>
      <c r="DB127" s="752"/>
      <c r="DC127" s="752"/>
      <c r="DD127" s="752"/>
      <c r="DE127" s="752"/>
      <c r="DF127" s="753"/>
      <c r="DG127" s="789" t="s">
        <v>473</v>
      </c>
      <c r="DH127" s="790"/>
      <c r="DI127" s="790"/>
      <c r="DJ127" s="790"/>
      <c r="DK127" s="790"/>
      <c r="DL127" s="790" t="s">
        <v>470</v>
      </c>
      <c r="DM127" s="790"/>
      <c r="DN127" s="790"/>
      <c r="DO127" s="790"/>
      <c r="DP127" s="790"/>
      <c r="DQ127" s="790" t="s">
        <v>470</v>
      </c>
      <c r="DR127" s="790"/>
      <c r="DS127" s="790"/>
      <c r="DT127" s="790"/>
      <c r="DU127" s="790"/>
      <c r="DV127" s="796" t="s">
        <v>469</v>
      </c>
      <c r="DW127" s="796"/>
      <c r="DX127" s="796"/>
      <c r="DY127" s="796"/>
      <c r="DZ127" s="797"/>
    </row>
    <row r="128" spans="1:130" s="230" customFormat="1" ht="26.25" customHeight="1" thickBot="1" x14ac:dyDescent="0.2">
      <c r="A128" s="798" t="s">
        <v>502</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503</v>
      </c>
      <c r="X128" s="800"/>
      <c r="Y128" s="800"/>
      <c r="Z128" s="801"/>
      <c r="AA128" s="802">
        <v>81</v>
      </c>
      <c r="AB128" s="803"/>
      <c r="AC128" s="803"/>
      <c r="AD128" s="803"/>
      <c r="AE128" s="804"/>
      <c r="AF128" s="805">
        <v>81</v>
      </c>
      <c r="AG128" s="803"/>
      <c r="AH128" s="803"/>
      <c r="AI128" s="803"/>
      <c r="AJ128" s="804"/>
      <c r="AK128" s="805">
        <v>114</v>
      </c>
      <c r="AL128" s="803"/>
      <c r="AM128" s="803"/>
      <c r="AN128" s="803"/>
      <c r="AO128" s="804"/>
      <c r="AP128" s="806"/>
      <c r="AQ128" s="807"/>
      <c r="AR128" s="807"/>
      <c r="AS128" s="807"/>
      <c r="AT128" s="808"/>
      <c r="AU128" s="232"/>
      <c r="AV128" s="232"/>
      <c r="AW128" s="232"/>
      <c r="AX128" s="809" t="s">
        <v>504</v>
      </c>
      <c r="AY128" s="810"/>
      <c r="AZ128" s="810"/>
      <c r="BA128" s="810"/>
      <c r="BB128" s="810"/>
      <c r="BC128" s="810"/>
      <c r="BD128" s="810"/>
      <c r="BE128" s="811"/>
      <c r="BF128" s="786" t="s">
        <v>473</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505</v>
      </c>
      <c r="CQ128" s="730"/>
      <c r="CR128" s="730"/>
      <c r="CS128" s="730"/>
      <c r="CT128" s="730"/>
      <c r="CU128" s="730"/>
      <c r="CV128" s="730"/>
      <c r="CW128" s="730"/>
      <c r="CX128" s="730"/>
      <c r="CY128" s="730"/>
      <c r="CZ128" s="730"/>
      <c r="DA128" s="730"/>
      <c r="DB128" s="730"/>
      <c r="DC128" s="730"/>
      <c r="DD128" s="730"/>
      <c r="DE128" s="730"/>
      <c r="DF128" s="731"/>
      <c r="DG128" s="792" t="s">
        <v>471</v>
      </c>
      <c r="DH128" s="793"/>
      <c r="DI128" s="793"/>
      <c r="DJ128" s="793"/>
      <c r="DK128" s="793"/>
      <c r="DL128" s="793" t="s">
        <v>470</v>
      </c>
      <c r="DM128" s="793"/>
      <c r="DN128" s="793"/>
      <c r="DO128" s="793"/>
      <c r="DP128" s="793"/>
      <c r="DQ128" s="793" t="s">
        <v>444</v>
      </c>
      <c r="DR128" s="793"/>
      <c r="DS128" s="793"/>
      <c r="DT128" s="793"/>
      <c r="DU128" s="793"/>
      <c r="DV128" s="794" t="s">
        <v>470</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1493289</v>
      </c>
      <c r="AB129" s="780"/>
      <c r="AC129" s="780"/>
      <c r="AD129" s="780"/>
      <c r="AE129" s="781"/>
      <c r="AF129" s="782">
        <v>1675279</v>
      </c>
      <c r="AG129" s="780"/>
      <c r="AH129" s="780"/>
      <c r="AI129" s="780"/>
      <c r="AJ129" s="781"/>
      <c r="AK129" s="782">
        <v>1642910</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470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193697</v>
      </c>
      <c r="AB130" s="780"/>
      <c r="AC130" s="780"/>
      <c r="AD130" s="780"/>
      <c r="AE130" s="781"/>
      <c r="AF130" s="782">
        <v>211191</v>
      </c>
      <c r="AG130" s="780"/>
      <c r="AH130" s="780"/>
      <c r="AI130" s="780"/>
      <c r="AJ130" s="781"/>
      <c r="AK130" s="782">
        <v>213839</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1299592</v>
      </c>
      <c r="AB131" s="764"/>
      <c r="AC131" s="764"/>
      <c r="AD131" s="764"/>
      <c r="AE131" s="765"/>
      <c r="AF131" s="766">
        <v>1464088</v>
      </c>
      <c r="AG131" s="764"/>
      <c r="AH131" s="764"/>
      <c r="AI131" s="764"/>
      <c r="AJ131" s="765"/>
      <c r="AK131" s="766">
        <v>1429071</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470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9.4301134510000004</v>
      </c>
      <c r="AB132" s="745"/>
      <c r="AC132" s="745"/>
      <c r="AD132" s="745"/>
      <c r="AE132" s="746"/>
      <c r="AF132" s="747">
        <v>9.8396407870000004</v>
      </c>
      <c r="AG132" s="745"/>
      <c r="AH132" s="745"/>
      <c r="AI132" s="745"/>
      <c r="AJ132" s="746"/>
      <c r="AK132" s="747">
        <v>8.1950441929999993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9.1999999999999993</v>
      </c>
      <c r="AB133" s="724"/>
      <c r="AC133" s="724"/>
      <c r="AD133" s="724"/>
      <c r="AE133" s="725"/>
      <c r="AF133" s="723">
        <v>9.6</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tu2cohjn2Ry09M2OscaqgOniFzJqmdxC82fKr9QUHhyY+EM5TjULrKq01IdkUASEmXyxY5yBMJ+kv9VzIF+/Q==" saltValue="WQVxve3zgHGkoVR0kF3O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bHQJtolWn3ldUrirzJg9NybwSQnkRAzjdvneOrV3yMF878C9b11BsLHKPwTKTPbzFp30nuMbM7Tl6nAkUdeFw==" saltValue="5TUWOVtXBrlchvYPc0oHB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Gd518rswmnsV8FDgF1DGQZPx6LbxLROS4YMyClXsppI6O8ZNOoXf6k1omk46gQXC2ASmkTGqSkunJOkakcUw==" saltValue="YkoJXlkY9oEMCAPFM1ga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544248</v>
      </c>
      <c r="AP9" s="281">
        <v>343374</v>
      </c>
      <c r="AQ9" s="282">
        <v>202156</v>
      </c>
      <c r="AR9" s="283">
        <v>69.900000000000006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123374</v>
      </c>
      <c r="AP10" s="284">
        <v>77838</v>
      </c>
      <c r="AQ10" s="285">
        <v>28749</v>
      </c>
      <c r="AR10" s="286">
        <v>170.8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t="s">
        <v>527</v>
      </c>
      <c r="AP11" s="284" t="s">
        <v>527</v>
      </c>
      <c r="AQ11" s="285">
        <v>267</v>
      </c>
      <c r="AR11" s="286" t="s">
        <v>527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527</v>
      </c>
      <c r="AP12" s="284" t="s">
        <v>527</v>
      </c>
      <c r="AQ12" s="285" t="s">
        <v>527</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14210</v>
      </c>
      <c r="AP13" s="284">
        <v>8965</v>
      </c>
      <c r="AQ13" s="285">
        <v>7660</v>
      </c>
      <c r="AR13" s="286">
        <v>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v>30577</v>
      </c>
      <c r="AP14" s="284">
        <v>19291</v>
      </c>
      <c r="AQ14" s="285">
        <v>3562</v>
      </c>
      <c r="AR14" s="286">
        <v>441.6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-48510</v>
      </c>
      <c r="AP15" s="284">
        <v>-30606</v>
      </c>
      <c r="AQ15" s="285">
        <v>-14691</v>
      </c>
      <c r="AR15" s="286">
        <v>108.3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663899</v>
      </c>
      <c r="AP16" s="284">
        <v>418864</v>
      </c>
      <c r="AQ16" s="285">
        <v>227703</v>
      </c>
      <c r="AR16" s="286">
        <v>84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36.590000000000003</v>
      </c>
      <c r="AP21" s="298">
        <v>19.649999999999999</v>
      </c>
      <c r="AQ21" s="299">
        <v>16.940000000000001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92.9</v>
      </c>
      <c r="AP22" s="303">
        <v>95</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245024</v>
      </c>
      <c r="AP32" s="312">
        <v>154589</v>
      </c>
      <c r="AQ32" s="313">
        <v>121678</v>
      </c>
      <c r="AR32" s="314">
        <v>27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69157</v>
      </c>
      <c r="AP35" s="312">
        <v>43632</v>
      </c>
      <c r="AQ35" s="313">
        <v>32449</v>
      </c>
      <c r="AR35" s="314">
        <v>34.5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v>16885</v>
      </c>
      <c r="AP36" s="312">
        <v>10653</v>
      </c>
      <c r="AQ36" s="313">
        <v>2852</v>
      </c>
      <c r="AR36" s="314">
        <v>273.5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t="s">
        <v>527</v>
      </c>
      <c r="AP37" s="312" t="s">
        <v>527</v>
      </c>
      <c r="AQ37" s="313">
        <v>591</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527</v>
      </c>
      <c r="AP38" s="315" t="s">
        <v>527</v>
      </c>
      <c r="AQ38" s="316">
        <v>14</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-114</v>
      </c>
      <c r="AP39" s="312">
        <v>-72</v>
      </c>
      <c r="AQ39" s="313">
        <v>-2546</v>
      </c>
      <c r="AR39" s="314">
        <v>-97.2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-213839</v>
      </c>
      <c r="AP40" s="312">
        <v>-134914</v>
      </c>
      <c r="AQ40" s="313">
        <v>-115284</v>
      </c>
      <c r="AR40" s="314">
        <v>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117113</v>
      </c>
      <c r="AP41" s="312">
        <v>73888</v>
      </c>
      <c r="AQ41" s="313">
        <v>39754</v>
      </c>
      <c r="AR41" s="314">
        <v>85.9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439381</v>
      </c>
      <c r="AN51" s="334">
        <v>246566</v>
      </c>
      <c r="AO51" s="335">
        <v>-46.6</v>
      </c>
      <c r="AP51" s="336">
        <v>228215</v>
      </c>
      <c r="AQ51" s="337">
        <v>-14.8</v>
      </c>
      <c r="AR51" s="338">
        <v>-31.8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325875</v>
      </c>
      <c r="AN52" s="342">
        <v>182870</v>
      </c>
      <c r="AO52" s="343">
        <v>10</v>
      </c>
      <c r="AP52" s="344">
        <v>117571</v>
      </c>
      <c r="AQ52" s="345">
        <v>10.5</v>
      </c>
      <c r="AR52" s="346">
        <v>-0.5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687433</v>
      </c>
      <c r="AN53" s="334">
        <v>400369</v>
      </c>
      <c r="AO53" s="335">
        <v>62.4</v>
      </c>
      <c r="AP53" s="336">
        <v>264232</v>
      </c>
      <c r="AQ53" s="337">
        <v>15.8</v>
      </c>
      <c r="AR53" s="338">
        <v>46.6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396411</v>
      </c>
      <c r="AN54" s="342">
        <v>230874</v>
      </c>
      <c r="AO54" s="343">
        <v>26.3</v>
      </c>
      <c r="AP54" s="344">
        <v>133959</v>
      </c>
      <c r="AQ54" s="345">
        <v>13.9</v>
      </c>
      <c r="AR54" s="346">
        <v>12.4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400303</v>
      </c>
      <c r="AN55" s="334">
        <v>239416</v>
      </c>
      <c r="AO55" s="335">
        <v>-40.200000000000003</v>
      </c>
      <c r="AP55" s="336">
        <v>263613</v>
      </c>
      <c r="AQ55" s="337">
        <v>-0.2</v>
      </c>
      <c r="AR55" s="338">
        <v>-40</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160834</v>
      </c>
      <c r="AN56" s="342">
        <v>96193</v>
      </c>
      <c r="AO56" s="343">
        <v>-58.3</v>
      </c>
      <c r="AP56" s="344">
        <v>128823</v>
      </c>
      <c r="AQ56" s="345">
        <v>-3.8</v>
      </c>
      <c r="AR56" s="346">
        <v>-54.5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391842</v>
      </c>
      <c r="AN57" s="334">
        <v>239074</v>
      </c>
      <c r="AO57" s="335">
        <v>-0.1</v>
      </c>
      <c r="AP57" s="336">
        <v>330026</v>
      </c>
      <c r="AQ57" s="337">
        <v>25.2</v>
      </c>
      <c r="AR57" s="338">
        <v>-25.3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156807</v>
      </c>
      <c r="AN58" s="342">
        <v>95672</v>
      </c>
      <c r="AO58" s="343">
        <v>-0.5</v>
      </c>
      <c r="AP58" s="344">
        <v>141075</v>
      </c>
      <c r="AQ58" s="345">
        <v>9.5</v>
      </c>
      <c r="AR58" s="346">
        <v>-10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325290</v>
      </c>
      <c r="AN59" s="334">
        <v>205230</v>
      </c>
      <c r="AO59" s="335">
        <v>-14.2</v>
      </c>
      <c r="AP59" s="336">
        <v>278179</v>
      </c>
      <c r="AQ59" s="337">
        <v>-15.7</v>
      </c>
      <c r="AR59" s="338">
        <v>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145321</v>
      </c>
      <c r="AN60" s="342">
        <v>91685</v>
      </c>
      <c r="AO60" s="343">
        <v>-4.2</v>
      </c>
      <c r="AP60" s="344">
        <v>122182</v>
      </c>
      <c r="AQ60" s="345">
        <v>-13.4</v>
      </c>
      <c r="AR60" s="346">
        <v>9.1999999999999993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448850</v>
      </c>
      <c r="AN61" s="349">
        <v>266131</v>
      </c>
      <c r="AO61" s="350">
        <v>-7.7</v>
      </c>
      <c r="AP61" s="351">
        <v>272853</v>
      </c>
      <c r="AQ61" s="352">
        <v>2.1</v>
      </c>
      <c r="AR61" s="338">
        <v>-9.8000000000000007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237050</v>
      </c>
      <c r="AN62" s="342">
        <v>139459</v>
      </c>
      <c r="AO62" s="343">
        <v>-5.3</v>
      </c>
      <c r="AP62" s="344">
        <v>128722</v>
      </c>
      <c r="AQ62" s="345">
        <v>3.3</v>
      </c>
      <c r="AR62" s="346">
        <v>-8.6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h/LZJrOWYXXIim6at02pS8lcebuiZ5cvWcaAFO3UIhiQsNW1VAZircGCzb2irMx+jbqOZRAQfuf8YA9BSM19w==" saltValue="29WVFxUb1OMR2InTqPQF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1" spans="125:125" ht="13.5" hidden="1" customHeight="1" x14ac:dyDescent="0.15">
      <c r="DU121" s="259"/>
    </row>
  </sheetData>
  <sheetProtection algorithmName="SHA-512" hashValue="rwxg5smwPsGgUKP/Mrbff9jNyCsJR6IcTvrXQWKLdDtdtzAV0NGQxZEImh/je7zMRyIdXPSU7YcwplTMFjyeIg==" saltValue="mWDAmp5skl8KjDLMoNpc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eESuiG8ka1zNE7KJTOVBaBo9oH2TnCTym1ppEioX3blaZmMlROukpiuT2yQuHzPy7+9eVt417D5ZnMzDTflqWA==" saltValue="qehs6+Kd+xgPj2MrUB8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82.48</v>
      </c>
      <c r="G47" s="12">
        <v>66.540000000000006</v>
      </c>
      <c r="H47" s="12">
        <v>61.46</v>
      </c>
      <c r="I47" s="12">
        <v>54.79</v>
      </c>
      <c r="J47" s="13">
        <v>55.87</v>
      </c>
    </row>
    <row r="48" spans="2:10" ht="57.75" customHeight="1" x14ac:dyDescent="0.15">
      <c r="B48" s="14"/>
      <c r="C48" s="1141" t="s">
        <v>4</v>
      </c>
      <c r="D48" s="1141"/>
      <c r="E48" s="1142"/>
      <c r="F48" s="15">
        <v>11.66</v>
      </c>
      <c r="G48" s="16">
        <v>11.81</v>
      </c>
      <c r="H48" s="16">
        <v>9.4</v>
      </c>
      <c r="I48" s="16">
        <v>17.39</v>
      </c>
      <c r="J48" s="17">
        <v>26.68</v>
      </c>
    </row>
    <row r="49" spans="2:10" ht="57.75" customHeight="1" thickBot="1" x14ac:dyDescent="0.2">
      <c r="B49" s="18"/>
      <c r="C49" s="1143" t="s">
        <v>5</v>
      </c>
      <c r="D49" s="1143"/>
      <c r="E49" s="1144"/>
      <c r="F49" s="19" t="s">
        <v>574</v>
      </c>
      <c r="G49" s="20" t="s">
        <v>575</v>
      </c>
      <c r="H49" s="20" t="s">
        <v>576</v>
      </c>
      <c r="I49" s="20">
        <v>9.01</v>
      </c>
      <c r="J49" s="21">
        <v>8.9499999999999993</v>
      </c>
    </row>
    <row r="50" spans="2:10" x14ac:dyDescent="0.15"/>
  </sheetData>
  <sheetProtection algorithmName="SHA-512" hashValue="bVP6+/AJ/eDXAPrs4c2te1ZZqTWSfLx7J/hqOWEPlk4gKlNGQ7hK7XEN0PecCRU9amuaKYAHvof1F+14jR86TQ==" saltValue="tMhJ0ReShwuV2q0LRo+0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2024-03-18T00:12:03Z</cp:lastPrinted>
  <dcterms:created xsi:type="dcterms:W3CDTF">2024-03-14T03:34:11Z</dcterms:created>
  <dcterms:modified xsi:type="dcterms:W3CDTF">2024-03-18T06:59:48Z</dcterms:modified>
  <cp:category/>
</cp:coreProperties>
</file>