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tabRatio="756" activeTab="0"/>
  </bookViews>
  <sheets>
    <sheet name="様式1（月額）" sheetId="1" r:id="rId1"/>
    <sheet name="様式１（月額） (事業費項目入×)" sheetId="2" state="hidden" r:id="rId2"/>
    <sheet name="リスト" sheetId="3" state="hidden" r:id="rId3"/>
    <sheet name="様式1（月額、記入例）" sheetId="4" r:id="rId4"/>
    <sheet name="平均利用者数算出シート" sheetId="5" r:id="rId5"/>
    <sheet name="平均利用者数算出シート (記入例)" sheetId="6" r:id="rId6"/>
  </sheets>
  <definedNames>
    <definedName name="_xlnm.Print_Area" localSheetId="2">'リスト'!$A$1:$I$17</definedName>
    <definedName name="_xlnm.Print_Area" localSheetId="4">'平均利用者数算出シート'!$A$1:$AI$23</definedName>
    <definedName name="_xlnm.Print_Area" localSheetId="5">'平均利用者数算出シート (記入例)'!$A$1:$AI$23</definedName>
    <definedName name="_xlnm.Print_Area" localSheetId="0">'様式1（月額）'!$D$1:$AA$19</definedName>
    <definedName name="_xlnm.Print_Area" localSheetId="1">'様式１（月額） (事業費項目入×)'!$D$1:$AE$19</definedName>
    <definedName name="_xlnm.Print_Area" localSheetId="3">'様式1（月額、記入例）'!$D$1:$AA$20</definedName>
  </definedNames>
  <calcPr fullCalcOnLoad="1"/>
</workbook>
</file>

<file path=xl/sharedStrings.xml><?xml version="1.0" encoding="utf-8"?>
<sst xmlns="http://schemas.openxmlformats.org/spreadsheetml/2006/main" count="352" uniqueCount="160">
  <si>
    <t>合計</t>
  </si>
  <si>
    <t>事業所名</t>
  </si>
  <si>
    <t>記入例</t>
  </si>
  <si>
    <t>賃金支払対象人員数</t>
  </si>
  <si>
    <t>賃金支払額</t>
  </si>
  <si>
    <t>※事業所が複数ある法人については、事業所毎に作成してください。</t>
  </si>
  <si>
    <t>月額平均賃金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</si>
  <si>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</si>
  <si>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</si>
  <si>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</si>
  <si>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</si>
  <si>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</si>
  <si>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</si>
  <si>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</si>
  <si>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</si>
  <si>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</si>
  <si>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</si>
  <si>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</si>
  <si>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</si>
  <si>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</si>
  <si>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</si>
  <si>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</si>
  <si>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</si>
  <si>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</si>
  <si>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</si>
  <si>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</si>
  <si>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</si>
  <si>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</si>
  <si>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</si>
  <si>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</si>
  <si>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</si>
  <si>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</si>
  <si>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</si>
  <si>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</si>
  <si>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</si>
  <si>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</si>
  <si>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</si>
  <si>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</si>
  <si>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事業所番号</t>
  </si>
  <si>
    <t>担当者名</t>
  </si>
  <si>
    <t>E-mail</t>
  </si>
  <si>
    <t>サービスの提供状況</t>
  </si>
  <si>
    <t>在宅利用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</si>
  <si>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</si>
  <si>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</si>
  <si>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</si>
  <si>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</si>
  <si>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</si>
  <si>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</si>
  <si>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</si>
  <si>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</si>
  <si>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</si>
  <si>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</si>
  <si>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月額</t>
  </si>
  <si>
    <t>時間額</t>
  </si>
  <si>
    <t>農福連携</t>
  </si>
  <si>
    <t>2月</t>
  </si>
  <si>
    <t>3月</t>
  </si>
  <si>
    <t>4月</t>
  </si>
  <si>
    <t>1月</t>
  </si>
  <si>
    <t>1月</t>
  </si>
  <si>
    <t>5月</t>
  </si>
  <si>
    <t>奈良県</t>
  </si>
  <si>
    <t>都道府県名</t>
  </si>
  <si>
    <t>No</t>
  </si>
  <si>
    <t>法人種別</t>
  </si>
  <si>
    <t>主な作業内容</t>
  </si>
  <si>
    <t>令和４年度</t>
  </si>
  <si>
    <t>具体的な作業例（自由記述）</t>
  </si>
  <si>
    <t>生産活動に係る事業費</t>
  </si>
  <si>
    <t>生産活動に係る必要経費</t>
  </si>
  <si>
    <t>法人番号</t>
  </si>
  <si>
    <t>法人名</t>
  </si>
  <si>
    <t>定員</t>
  </si>
  <si>
    <t>賃金支払総額</t>
  </si>
  <si>
    <t>対象者延人数</t>
  </si>
  <si>
    <t>賃金平均額</t>
  </si>
  <si>
    <t>新設</t>
  </si>
  <si>
    <t>備考</t>
  </si>
  <si>
    <t>実施状況</t>
  </si>
  <si>
    <t>新規実施</t>
  </si>
  <si>
    <t>収入の割合（％）</t>
  </si>
  <si>
    <t>利用者の割合（％）</t>
  </si>
  <si>
    <t>生産活動の内容</t>
  </si>
  <si>
    <t>※着色部に入力ください</t>
  </si>
  <si>
    <t>【就労継続支援A型】令和４年度 工賃（賃金）実績報告書　（月額）</t>
  </si>
  <si>
    <t>電話番号</t>
  </si>
  <si>
    <t>雇用契約の有無</t>
  </si>
  <si>
    <t>←ドロップダウンリストから選択ください</t>
  </si>
  <si>
    <t>様式１</t>
  </si>
  <si>
    <t>↑ドロップダウンリストから選択ください</t>
  </si>
  <si>
    <t>①加工食品,②農産品,③繊維・紙漉・木工・皮革製品,④その他雑貨製品,⑤その他商品,⑥印刷,⑦クリーニング,⑧清掃・造園,⑨情報処理,⑩製品加工,⑪飲食店運営,⑫その他作業</t>
  </si>
  <si>
    <t>法人種別NO</t>
  </si>
  <si>
    <t>①社会福祉協議会,②社会福祉法人(社会福祉協議会以外),③医療法人,④営利法人(株式・合同・合名・合資・有限会社）,⑤NPO,⑥その他（社団・財団・農協・生協等）</t>
  </si>
  <si>
    <t>①社会福祉協議会</t>
  </si>
  <si>
    <t>①社会福祉協議会</t>
  </si>
  <si>
    <t>②社会福祉法人(社会福祉協議会以外)</t>
  </si>
  <si>
    <t>②社会福祉法人(社会福祉協議会以外)</t>
  </si>
  <si>
    <t>③医療法人</t>
  </si>
  <si>
    <t>③医療法人</t>
  </si>
  <si>
    <t>④営利法人(株式・合同・合名・合資・有限会社）</t>
  </si>
  <si>
    <t>④営利法人(株式・合同・合名・合資・有限会社）</t>
  </si>
  <si>
    <t>⑤NPO</t>
  </si>
  <si>
    <t>⑤NPO</t>
  </si>
  <si>
    <t>⑥その他（社団・財団・農協・生協等）</t>
  </si>
  <si>
    <t>⑥その他（社団・財団・農協・生協等）</t>
  </si>
  <si>
    <t>数式要</t>
  </si>
  <si>
    <t>ドロップダウンリスト</t>
  </si>
  <si>
    <t>あり,なし</t>
  </si>
  <si>
    <t>生産活動に係る事業収入</t>
  </si>
  <si>
    <t>事業費</t>
  </si>
  <si>
    <t>工賃</t>
  </si>
  <si>
    <t>差し引き
（収入-必要経費）</t>
  </si>
  <si>
    <t>令和３年度</t>
  </si>
  <si>
    <t>令和４年度</t>
  </si>
  <si>
    <t>平均工賃実績
（月額）</t>
  </si>
  <si>
    <t>令和3年度の工賃実績を
上回った（下回った）理由（分析結果）</t>
  </si>
  <si>
    <t>①事業所番号</t>
  </si>
  <si>
    <t>②法人種別</t>
  </si>
  <si>
    <t>③法人番号</t>
  </si>
  <si>
    <t>④法人名</t>
  </si>
  <si>
    <t>⑤事業所名</t>
  </si>
  <si>
    <t>⑥定員</t>
  </si>
  <si>
    <t>⑬新設</t>
  </si>
  <si>
    <t>⑭備考</t>
  </si>
  <si>
    <t>⑮実施状況</t>
  </si>
  <si>
    <t>⑯新規実施</t>
  </si>
  <si>
    <t>⑰収入の割合（％）</t>
  </si>
  <si>
    <t>⑱実施状況</t>
  </si>
  <si>
    <t>⑲利用者の割合（％）</t>
  </si>
  <si>
    <t>⑳主な作業内容</t>
  </si>
  <si>
    <t>㉑具体的な作業例（自由記述）</t>
  </si>
  <si>
    <t>①加工食品</t>
  </si>
  <si>
    <t>○</t>
  </si>
  <si>
    <t>令和５年度</t>
  </si>
  <si>
    <t>㉒令和４年度</t>
  </si>
  <si>
    <t>㉓令和５年度</t>
  </si>
  <si>
    <t>㉔令和４年度の工賃実績を
上回った（下回った）理由（分析結果）</t>
  </si>
  <si>
    <r>
      <t>開所日１日当たりの</t>
    </r>
    <r>
      <rPr>
        <b/>
        <sz val="11"/>
        <color indexed="10"/>
        <rFont val="ＭＳ Ｐゴシック"/>
        <family val="3"/>
      </rPr>
      <t>延べ利用者数、年間開所日</t>
    </r>
  </si>
  <si>
    <t>年間開所日数
（ｂ）</t>
  </si>
  <si>
    <t>⑧利用者延べ人数</t>
  </si>
  <si>
    <t>⑨年間開所日数</t>
  </si>
  <si>
    <t>⑩1日の平均利用者数</t>
  </si>
  <si>
    <t>⑪年間開所月数</t>
  </si>
  <si>
    <t>開所月数</t>
  </si>
  <si>
    <t>延べ利用者数
（a）</t>
  </si>
  <si>
    <t>利用者数計
（a)</t>
  </si>
  <si>
    <t>開所日数計
(b)</t>
  </si>
  <si>
    <t>○○作業所</t>
  </si>
  <si>
    <t>社会福祉法人○○</t>
  </si>
  <si>
    <t>パン・焼き菓子・ジャム製造、清掃、除草、農作業</t>
  </si>
  <si>
    <t>新商品（自家製果物のジャム等）の売上により、上回った。</t>
  </si>
  <si>
    <t>※このシートに入力した数値が様式１に反映されます</t>
  </si>
  <si>
    <t>開所日1日当たりの平均利用者数（a)÷(b)</t>
  </si>
  <si>
    <t>⑦工賃支払総額</t>
  </si>
  <si>
    <t>⑫工賃平均額</t>
  </si>
  <si>
    <t>工賃支払額</t>
  </si>
  <si>
    <t>様式1</t>
  </si>
  <si>
    <t>【就労継続支援A型（非雇用型）】令和５年度 工賃実績報告書　（月額）</t>
  </si>
  <si>
    <t>【就労継続支援A型（非雇用型）】平均利用者数算出用シート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</si>
</sst>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_ "/>
    <numFmt numFmtId="178" formatCode="#,##0_);[Red]\(#,##0\)"/>
    <numFmt numFmtId="179" formatCode="#,##0_ "/>
    <numFmt numFmtId="180" formatCode="#,##0.0;[Red]\-#,##0.0"/>
    <numFmt numFmtId="181" formatCode="#,##0.0_);[Red]\(#,##0.0\)"/>
    <numFmt numFmtId="182" formatCode="#,##0.0_ ;[Red]\-#,##0.0\ "/>
    <numFmt numFmtId="183" formatCode="#,##0_ ;[Red]\-#,##0\ "/>
    <numFmt numFmtId="184" formatCode="#,##0.0_ "/>
    <numFmt numFmtId="185" formatCode="#,##0;&quot;▲ 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0_);[Red]\(#,##0.00\)"/>
    <numFmt numFmtId="195" formatCode="#,##0.00_ "/>
    <numFmt numFmtId="196" formatCode="[$]ggge&quot;年&quot;m&quot;月&quot;d&quot;日&quot;;@"/>
    <numFmt numFmtId="19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185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185" fontId="0" fillId="0" borderId="10" xfId="0" applyNumberFormat="1" applyFill="1" applyBorder="1" applyAlignment="1">
      <alignment vertical="center" shrinkToFit="1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10" xfId="0" applyNumberFormat="1" applyFill="1" applyBorder="1" applyAlignment="1">
      <alignment vertical="center"/>
    </xf>
    <xf numFmtId="0" fontId="54" fillId="0" borderId="0" xfId="0" applyFont="1" applyFill="1" applyBorder="1" applyAlignment="1">
      <alignment vertical="center" shrinkToFit="1"/>
    </xf>
    <xf numFmtId="178" fontId="55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55" fillId="0" borderId="0" xfId="0" applyNumberFormat="1" applyFont="1" applyFill="1" applyBorder="1" applyAlignment="1">
      <alignment horizontal="center" vertical="center" shrinkToFit="1"/>
    </xf>
    <xf numFmtId="9" fontId="55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178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78" fontId="0" fillId="0" borderId="10" xfId="0" applyNumberFormat="1" applyFont="1" applyFill="1" applyBorder="1" applyAlignment="1">
      <alignment vertical="center" wrapText="1"/>
    </xf>
    <xf numFmtId="178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0" fillId="2" borderId="14" xfId="0" applyNumberFormat="1" applyFont="1" applyFill="1" applyBorder="1" applyAlignment="1">
      <alignment vertical="center" shrinkToFit="1"/>
    </xf>
    <xf numFmtId="178" fontId="0" fillId="2" borderId="12" xfId="0" applyNumberFormat="1" applyFont="1" applyFill="1" applyBorder="1" applyAlignment="1">
      <alignment vertical="center" shrinkToFit="1"/>
    </xf>
    <xf numFmtId="178" fontId="0" fillId="2" borderId="15" xfId="0" applyNumberFormat="1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left" vertical="center"/>
    </xf>
    <xf numFmtId="178" fontId="0" fillId="2" borderId="13" xfId="0" applyNumberFormat="1" applyFont="1" applyFill="1" applyBorder="1" applyAlignment="1">
      <alignment vertical="center" shrinkToFit="1"/>
    </xf>
    <xf numFmtId="178" fontId="0" fillId="2" borderId="10" xfId="0" applyNumberFormat="1" applyFont="1" applyFill="1" applyBorder="1" applyAlignment="1">
      <alignment vertical="center" shrinkToFit="1"/>
    </xf>
    <xf numFmtId="178" fontId="0" fillId="2" borderId="16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 shrinkToFit="1"/>
    </xf>
    <xf numFmtId="178" fontId="56" fillId="2" borderId="10" xfId="0" applyNumberFormat="1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vertical="center" wrapText="1"/>
    </xf>
    <xf numFmtId="181" fontId="5" fillId="0" borderId="10" xfId="0" applyNumberFormat="1" applyFont="1" applyFill="1" applyBorder="1" applyAlignment="1">
      <alignment vertical="center" wrapText="1"/>
    </xf>
    <xf numFmtId="178" fontId="5" fillId="2" borderId="10" xfId="0" applyNumberFormat="1" applyFont="1" applyFill="1" applyBorder="1" applyAlignment="1">
      <alignment horizontal="center" vertical="center" wrapText="1" shrinkToFit="1"/>
    </xf>
    <xf numFmtId="178" fontId="5" fillId="2" borderId="10" xfId="0" applyNumberFormat="1" applyFont="1" applyFill="1" applyBorder="1" applyAlignment="1">
      <alignment vertical="center" wrapText="1" shrinkToFit="1"/>
    </xf>
    <xf numFmtId="178" fontId="56" fillId="2" borderId="10" xfId="0" applyNumberFormat="1" applyFont="1" applyFill="1" applyBorder="1" applyAlignment="1">
      <alignment horizontal="center" vertical="center" wrapText="1" shrinkToFit="1"/>
    </xf>
    <xf numFmtId="178" fontId="56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56" fillId="2" borderId="10" xfId="0" applyNumberFormat="1" applyFont="1" applyFill="1" applyBorder="1" applyAlignment="1">
      <alignment horizontal="center" vertical="center" wrapText="1" shrinkToFit="1"/>
    </xf>
    <xf numFmtId="0" fontId="56" fillId="2" borderId="10" xfId="0" applyFont="1" applyFill="1" applyBorder="1" applyAlignment="1">
      <alignment vertical="center" wrapText="1"/>
    </xf>
    <xf numFmtId="190" fontId="5" fillId="2" borderId="1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9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 shrinkToFit="1"/>
    </xf>
    <xf numFmtId="178" fontId="5" fillId="2" borderId="10" xfId="0" applyNumberFormat="1" applyFont="1" applyFill="1" applyBorder="1" applyAlignment="1">
      <alignment horizontal="left" vertical="center" wrapText="1" shrinkToFit="1"/>
    </xf>
    <xf numFmtId="190" fontId="5" fillId="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4" fontId="5" fillId="0" borderId="10" xfId="0" applyNumberFormat="1" applyFont="1" applyFill="1" applyBorder="1" applyAlignment="1">
      <alignment vertical="center" wrapText="1"/>
    </xf>
    <xf numFmtId="184" fontId="0" fillId="0" borderId="0" xfId="0" applyNumberFormat="1" applyAlignment="1">
      <alignment vertical="center"/>
    </xf>
    <xf numFmtId="184" fontId="5" fillId="2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vertical="center"/>
    </xf>
    <xf numFmtId="185" fontId="0" fillId="2" borderId="10" xfId="0" applyNumberFormat="1" applyFill="1" applyBorder="1" applyAlignment="1">
      <alignment horizontal="right" vertical="center" shrinkToFit="1"/>
    </xf>
    <xf numFmtId="184" fontId="0" fillId="2" borderId="10" xfId="0" applyNumberFormat="1" applyFill="1" applyBorder="1" applyAlignment="1">
      <alignment horizontal="right" vertical="center" shrinkToFit="1"/>
    </xf>
    <xf numFmtId="185" fontId="0" fillId="2" borderId="10" xfId="0" applyNumberFormat="1" applyFill="1" applyBorder="1" applyAlignment="1">
      <alignment horizontal="right" vertical="center" wrapText="1" shrinkToFit="1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178" fontId="0" fillId="0" borderId="20" xfId="0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 wrapText="1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181" fontId="0" fillId="0" borderId="16" xfId="0" applyNumberFormat="1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>
      <alignment horizontal="left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left" vertical="center"/>
    </xf>
    <xf numFmtId="178" fontId="0" fillId="0" borderId="1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57" fillId="0" borderId="24" xfId="61" applyFont="1" applyBorder="1" applyAlignment="1">
      <alignment horizontal="center" vertical="center"/>
      <protection/>
    </xf>
    <xf numFmtId="0" fontId="57" fillId="0" borderId="25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0" fontId="57" fillId="0" borderId="0" xfId="61" applyFont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7" fillId="0" borderId="29" xfId="61" applyFont="1" applyBorder="1" applyAlignment="1">
      <alignment horizontal="center" vertical="center"/>
      <protection/>
    </xf>
    <xf numFmtId="0" fontId="57" fillId="0" borderId="30" xfId="61" applyFont="1" applyBorder="1" applyAlignment="1">
      <alignment horizontal="center" vertical="center"/>
      <protection/>
    </xf>
    <xf numFmtId="38" fontId="0" fillId="0" borderId="10" xfId="49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9</xdr:row>
      <xdr:rowOff>85725</xdr:rowOff>
    </xdr:from>
    <xdr:to>
      <xdr:col>5</xdr:col>
      <xdr:colOff>581025</xdr:colOff>
      <xdr:row>10</xdr:row>
      <xdr:rowOff>285750</xdr:rowOff>
    </xdr:to>
    <xdr:sp>
      <xdr:nvSpPr>
        <xdr:cNvPr id="1" name="四角形吹き出し 1"/>
        <xdr:cNvSpPr>
          <a:spLocks/>
        </xdr:cNvSpPr>
      </xdr:nvSpPr>
      <xdr:spPr>
        <a:xfrm>
          <a:off x="390525" y="2162175"/>
          <a:ext cx="1771650" cy="447675"/>
        </a:xfrm>
        <a:prstGeom prst="wedgeRectCallout">
          <a:avLst>
            <a:gd name="adj1" fmla="val -40462"/>
            <a:gd name="adj2" fmla="val 80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から始まる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桁の番号</a:t>
          </a:r>
        </a:p>
      </xdr:txBody>
    </xdr:sp>
    <xdr:clientData/>
  </xdr:twoCellAnchor>
  <xdr:twoCellAnchor>
    <xdr:from>
      <xdr:col>5</xdr:col>
      <xdr:colOff>742950</xdr:colOff>
      <xdr:row>8</xdr:row>
      <xdr:rowOff>114300</xdr:rowOff>
    </xdr:from>
    <xdr:to>
      <xdr:col>9</xdr:col>
      <xdr:colOff>800100</xdr:colOff>
      <xdr:row>10</xdr:row>
      <xdr:rowOff>247650</xdr:rowOff>
    </xdr:to>
    <xdr:sp>
      <xdr:nvSpPr>
        <xdr:cNvPr id="2" name="四角形吹き出し 1"/>
        <xdr:cNvSpPr>
          <a:spLocks/>
        </xdr:cNvSpPr>
      </xdr:nvSpPr>
      <xdr:spPr>
        <a:xfrm>
          <a:off x="2324100" y="1943100"/>
          <a:ext cx="3295650" cy="628650"/>
        </a:xfrm>
        <a:prstGeom prst="wedgeRectCallout">
          <a:avLst>
            <a:gd name="adj1" fmla="val -42574"/>
            <a:gd name="adj2" fmla="val 98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事業所番号ではなく法人番号を記載してください。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国税庁のホームページより検索できます。</a:t>
          </a:r>
          <a:r>
            <a:rPr lang="en-US" cap="none" sz="1050" b="0" i="0" u="none" baseline="0">
              <a:solidFill>
                <a:srgbClr val="000000"/>
              </a:solidFill>
            </a:rPr>
            <a:t>
https://www.houjin-bangou.nta.go.jp/</a:t>
          </a:r>
        </a:p>
      </xdr:txBody>
    </xdr:sp>
    <xdr:clientData/>
  </xdr:twoCellAnchor>
  <xdr:twoCellAnchor>
    <xdr:from>
      <xdr:col>14</xdr:col>
      <xdr:colOff>161925</xdr:colOff>
      <xdr:row>6</xdr:row>
      <xdr:rowOff>38100</xdr:rowOff>
    </xdr:from>
    <xdr:to>
      <xdr:col>16</xdr:col>
      <xdr:colOff>704850</xdr:colOff>
      <xdr:row>9</xdr:row>
      <xdr:rowOff>85725</xdr:rowOff>
    </xdr:to>
    <xdr:sp>
      <xdr:nvSpPr>
        <xdr:cNvPr id="3" name="四角形吹き出し 4"/>
        <xdr:cNvSpPr>
          <a:spLocks/>
        </xdr:cNvSpPr>
      </xdr:nvSpPr>
      <xdr:spPr>
        <a:xfrm>
          <a:off x="9029700" y="1371600"/>
          <a:ext cx="2162175" cy="790575"/>
        </a:xfrm>
        <a:prstGeom prst="wedgeRectCallout">
          <a:avLst>
            <a:gd name="adj1" fmla="val 37995"/>
            <a:gd name="adj2" fmla="val 104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令和５年度中に休止した場合は、時点を記載し対象外とする。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多機能型事業所等に移行した場合はその旨を記載。</a:t>
          </a:r>
        </a:p>
      </xdr:txBody>
    </xdr:sp>
    <xdr:clientData/>
  </xdr:twoCellAnchor>
  <xdr:twoCellAnchor>
    <xdr:from>
      <xdr:col>14</xdr:col>
      <xdr:colOff>9525</xdr:colOff>
      <xdr:row>14</xdr:row>
      <xdr:rowOff>209550</xdr:rowOff>
    </xdr:from>
    <xdr:to>
      <xdr:col>16</xdr:col>
      <xdr:colOff>428625</xdr:colOff>
      <xdr:row>16</xdr:row>
      <xdr:rowOff>200025</xdr:rowOff>
    </xdr:to>
    <xdr:sp>
      <xdr:nvSpPr>
        <xdr:cNvPr id="4" name="四角形吹き出し 4"/>
        <xdr:cNvSpPr>
          <a:spLocks/>
        </xdr:cNvSpPr>
      </xdr:nvSpPr>
      <xdr:spPr>
        <a:xfrm>
          <a:off x="8877300" y="4581525"/>
          <a:ext cx="2038350" cy="485775"/>
        </a:xfrm>
        <a:prstGeom prst="wedgeRectCallout">
          <a:avLst>
            <a:gd name="adj1" fmla="val 16379"/>
            <a:gd name="adj2" fmla="val -1250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令和５年度に新設した事業所は○を記入。</a:t>
          </a:r>
        </a:p>
      </xdr:txBody>
    </xdr:sp>
    <xdr:clientData/>
  </xdr:twoCellAnchor>
  <xdr:twoCellAnchor>
    <xdr:from>
      <xdr:col>17</xdr:col>
      <xdr:colOff>9525</xdr:colOff>
      <xdr:row>5</xdr:row>
      <xdr:rowOff>0</xdr:rowOff>
    </xdr:from>
    <xdr:to>
      <xdr:col>19</xdr:col>
      <xdr:colOff>0</xdr:colOff>
      <xdr:row>9</xdr:row>
      <xdr:rowOff>28575</xdr:rowOff>
    </xdr:to>
    <xdr:sp>
      <xdr:nvSpPr>
        <xdr:cNvPr id="5" name="四角形吹き出し 2"/>
        <xdr:cNvSpPr>
          <a:spLocks/>
        </xdr:cNvSpPr>
      </xdr:nvSpPr>
      <xdr:spPr>
        <a:xfrm>
          <a:off x="11306175" y="1333500"/>
          <a:ext cx="1485900" cy="771525"/>
        </a:xfrm>
        <a:prstGeom prst="wedgeRectCallout">
          <a:avLst>
            <a:gd name="adj1" fmla="val -28574"/>
            <a:gd name="adj2" fmla="val 174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令和５年度に農福連携に係る生産活動を実施していれば、〇を記入。</a:t>
          </a:r>
        </a:p>
      </xdr:txBody>
    </xdr:sp>
    <xdr:clientData/>
  </xdr:twoCellAnchor>
  <xdr:twoCellAnchor>
    <xdr:from>
      <xdr:col>17</xdr:col>
      <xdr:colOff>28575</xdr:colOff>
      <xdr:row>14</xdr:row>
      <xdr:rowOff>95250</xdr:rowOff>
    </xdr:from>
    <xdr:to>
      <xdr:col>19</xdr:col>
      <xdr:colOff>619125</xdr:colOff>
      <xdr:row>16</xdr:row>
      <xdr:rowOff>247650</xdr:rowOff>
    </xdr:to>
    <xdr:sp>
      <xdr:nvSpPr>
        <xdr:cNvPr id="6" name="四角形吹き出し 4"/>
        <xdr:cNvSpPr>
          <a:spLocks/>
        </xdr:cNvSpPr>
      </xdr:nvSpPr>
      <xdr:spPr>
        <a:xfrm>
          <a:off x="11325225" y="4467225"/>
          <a:ext cx="2085975" cy="647700"/>
        </a:xfrm>
        <a:prstGeom prst="wedgeRectCallout">
          <a:avLst>
            <a:gd name="adj1" fmla="val 14726"/>
            <a:gd name="adj2" fmla="val -8656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令和５年度に農福連携を新規実施した事業所は○を記入。</a:t>
          </a:r>
        </a:p>
      </xdr:txBody>
    </xdr:sp>
    <xdr:clientData/>
  </xdr:twoCellAnchor>
  <xdr:twoCellAnchor>
    <xdr:from>
      <xdr:col>19</xdr:col>
      <xdr:colOff>685800</xdr:colOff>
      <xdr:row>14</xdr:row>
      <xdr:rowOff>142875</xdr:rowOff>
    </xdr:from>
    <xdr:to>
      <xdr:col>22</xdr:col>
      <xdr:colOff>0</xdr:colOff>
      <xdr:row>17</xdr:row>
      <xdr:rowOff>247650</xdr:rowOff>
    </xdr:to>
    <xdr:sp>
      <xdr:nvSpPr>
        <xdr:cNvPr id="7" name="四角形吹き出し 4"/>
        <xdr:cNvSpPr>
          <a:spLocks/>
        </xdr:cNvSpPr>
      </xdr:nvSpPr>
      <xdr:spPr>
        <a:xfrm>
          <a:off x="13477875" y="4514850"/>
          <a:ext cx="1371600" cy="847725"/>
        </a:xfrm>
        <a:prstGeom prst="wedgeRectCallout">
          <a:avLst>
            <a:gd name="adj1" fmla="val -42171"/>
            <a:gd name="adj2" fmla="val -761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全体の就労支援事業収入に占める、農福連携に係る就労支援事業収入の割合を記入。</a:t>
          </a:r>
        </a:p>
      </xdr:txBody>
    </xdr:sp>
    <xdr:clientData/>
  </xdr:twoCellAnchor>
  <xdr:twoCellAnchor>
    <xdr:from>
      <xdr:col>19</xdr:col>
      <xdr:colOff>685800</xdr:colOff>
      <xdr:row>7</xdr:row>
      <xdr:rowOff>0</xdr:rowOff>
    </xdr:from>
    <xdr:to>
      <xdr:col>22</xdr:col>
      <xdr:colOff>104775</xdr:colOff>
      <xdr:row>9</xdr:row>
      <xdr:rowOff>190500</xdr:rowOff>
    </xdr:to>
    <xdr:sp>
      <xdr:nvSpPr>
        <xdr:cNvPr id="8" name="四角形吹き出し 3"/>
        <xdr:cNvSpPr>
          <a:spLocks/>
        </xdr:cNvSpPr>
      </xdr:nvSpPr>
      <xdr:spPr>
        <a:xfrm>
          <a:off x="13477875" y="1581150"/>
          <a:ext cx="1476375" cy="685800"/>
        </a:xfrm>
        <a:prstGeom prst="wedgeRectCallout">
          <a:avLst>
            <a:gd name="adj1" fmla="val -30212"/>
            <a:gd name="adj2" fmla="val 176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運営規程で在宅利用について明記されている場合、〇を記入。</a:t>
          </a:r>
        </a:p>
      </xdr:txBody>
    </xdr:sp>
    <xdr:clientData/>
  </xdr:twoCellAnchor>
  <xdr:twoCellAnchor>
    <xdr:from>
      <xdr:col>22</xdr:col>
      <xdr:colOff>295275</xdr:colOff>
      <xdr:row>6</xdr:row>
      <xdr:rowOff>228600</xdr:rowOff>
    </xdr:from>
    <xdr:to>
      <xdr:col>23</xdr:col>
      <xdr:colOff>381000</xdr:colOff>
      <xdr:row>9</xdr:row>
      <xdr:rowOff>228600</xdr:rowOff>
    </xdr:to>
    <xdr:sp>
      <xdr:nvSpPr>
        <xdr:cNvPr id="9" name="四角形吹き出し 4"/>
        <xdr:cNvSpPr>
          <a:spLocks/>
        </xdr:cNvSpPr>
      </xdr:nvSpPr>
      <xdr:spPr>
        <a:xfrm>
          <a:off x="15144750" y="1562100"/>
          <a:ext cx="1562100" cy="742950"/>
        </a:xfrm>
        <a:prstGeom prst="wedgeRectCallout">
          <a:avLst>
            <a:gd name="adj1" fmla="val -65041"/>
            <a:gd name="adj2" fmla="val 167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令和６年３月の在宅利用者（利用日数の６割程度以上の人）の割合を記入。</a:t>
          </a:r>
        </a:p>
      </xdr:txBody>
    </xdr:sp>
    <xdr:clientData/>
  </xdr:twoCellAnchor>
  <xdr:twoCellAnchor>
    <xdr:from>
      <xdr:col>23</xdr:col>
      <xdr:colOff>1009650</xdr:colOff>
      <xdr:row>15</xdr:row>
      <xdr:rowOff>209550</xdr:rowOff>
    </xdr:from>
    <xdr:to>
      <xdr:col>23</xdr:col>
      <xdr:colOff>2238375</xdr:colOff>
      <xdr:row>17</xdr:row>
      <xdr:rowOff>180975</xdr:rowOff>
    </xdr:to>
    <xdr:sp>
      <xdr:nvSpPr>
        <xdr:cNvPr id="10" name="四角形吹き出し 4"/>
        <xdr:cNvSpPr>
          <a:spLocks/>
        </xdr:cNvSpPr>
      </xdr:nvSpPr>
      <xdr:spPr>
        <a:xfrm>
          <a:off x="17335500" y="4829175"/>
          <a:ext cx="1228725" cy="466725"/>
        </a:xfrm>
        <a:prstGeom prst="wedgeRectCallout">
          <a:avLst>
            <a:gd name="adj1" fmla="val 70356"/>
            <a:gd name="adj2" fmla="val -1542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昨年度の実績報告で報告した月額を記入。</a:t>
          </a:r>
        </a:p>
      </xdr:txBody>
    </xdr:sp>
    <xdr:clientData/>
  </xdr:twoCellAnchor>
  <xdr:twoCellAnchor>
    <xdr:from>
      <xdr:col>24</xdr:col>
      <xdr:colOff>809625</xdr:colOff>
      <xdr:row>14</xdr:row>
      <xdr:rowOff>228600</xdr:rowOff>
    </xdr:from>
    <xdr:to>
      <xdr:col>27</xdr:col>
      <xdr:colOff>0</xdr:colOff>
      <xdr:row>19</xdr:row>
      <xdr:rowOff>38100</xdr:rowOff>
    </xdr:to>
    <xdr:sp>
      <xdr:nvSpPr>
        <xdr:cNvPr id="11" name="四角形吹き出し 4"/>
        <xdr:cNvSpPr>
          <a:spLocks/>
        </xdr:cNvSpPr>
      </xdr:nvSpPr>
      <xdr:spPr>
        <a:xfrm>
          <a:off x="19373850" y="4600575"/>
          <a:ext cx="3028950" cy="1047750"/>
        </a:xfrm>
        <a:prstGeom prst="wedgeRectCallout">
          <a:avLst>
            <a:gd name="adj1" fmla="val -4550"/>
            <a:gd name="adj2" fmla="val -8942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工賃の変動に関する理由を記載ください。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営業活動の結果、○○作業の受注が増えたため、上回った。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物価高騰により、焼き菓子の原材料費がかさんだため、下回った。</a:t>
          </a:r>
        </a:p>
      </xdr:txBody>
    </xdr:sp>
    <xdr:clientData/>
  </xdr:twoCellAnchor>
  <xdr:twoCellAnchor>
    <xdr:from>
      <xdr:col>10</xdr:col>
      <xdr:colOff>104775</xdr:colOff>
      <xdr:row>7</xdr:row>
      <xdr:rowOff>114300</xdr:rowOff>
    </xdr:from>
    <xdr:to>
      <xdr:col>14</xdr:col>
      <xdr:colOff>9525</xdr:colOff>
      <xdr:row>9</xdr:row>
      <xdr:rowOff>171450</xdr:rowOff>
    </xdr:to>
    <xdr:sp>
      <xdr:nvSpPr>
        <xdr:cNvPr id="12" name="四角形吹き出し 1"/>
        <xdr:cNvSpPr>
          <a:spLocks/>
        </xdr:cNvSpPr>
      </xdr:nvSpPr>
      <xdr:spPr>
        <a:xfrm>
          <a:off x="5734050" y="1695450"/>
          <a:ext cx="3143250" cy="552450"/>
        </a:xfrm>
        <a:prstGeom prst="wedgeRectCallout">
          <a:avLst>
            <a:gd name="adj1" fmla="val 8652"/>
            <a:gd name="adj2" fmla="val 15656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⑧利用者延べ人数、⑨年間開所日数、⑪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日の平均利用者数は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平均利用者算出シート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の数値が反映されます。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3"/>
  <sheetViews>
    <sheetView tabSelected="1" view="pageBreakPreview" zoomScale="90" zoomScaleSheetLayoutView="90" workbookViewId="0" topLeftCell="D1">
      <selection activeCell="L5" sqref="L5"/>
    </sheetView>
  </sheetViews>
  <sheetFormatPr defaultColWidth="9.00390625" defaultRowHeight="19.5" customHeight="1"/>
  <cols>
    <col min="1" max="3" width="9.00390625" style="26" hidden="1" customWidth="1"/>
    <col min="4" max="4" width="9.00390625" style="26" customWidth="1"/>
    <col min="5" max="5" width="11.75390625" style="26" customWidth="1"/>
    <col min="6" max="10" width="10.625" style="26" customWidth="1"/>
    <col min="11" max="17" width="10.625" style="34" customWidth="1"/>
    <col min="18" max="18" width="10.625" style="26" customWidth="1"/>
    <col min="19" max="22" width="9.00390625" style="26" customWidth="1"/>
    <col min="23" max="23" width="19.375" style="26" customWidth="1"/>
    <col min="24" max="24" width="29.375" style="26" customWidth="1"/>
    <col min="25" max="26" width="10.625" style="26" customWidth="1"/>
    <col min="27" max="27" width="29.125" style="26" customWidth="1"/>
    <col min="28" max="16384" width="9.00390625" style="26" customWidth="1"/>
  </cols>
  <sheetData>
    <row r="1" spans="4:28" ht="19.5" customHeight="1">
      <c r="D1" s="36" t="s">
        <v>157</v>
      </c>
      <c r="E1" s="2"/>
      <c r="F1" s="2"/>
      <c r="AB1" s="26" t="s">
        <v>93</v>
      </c>
    </row>
    <row r="2" spans="4:28" ht="28.5" customHeight="1">
      <c r="D2" s="21" t="s">
        <v>158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36"/>
      <c r="Y2" s="36"/>
      <c r="Z2" s="36"/>
      <c r="AA2" s="36"/>
      <c r="AB2" s="26" t="s">
        <v>91</v>
      </c>
    </row>
    <row r="3" spans="4:17" ht="18.75" customHeight="1">
      <c r="D3" s="26" t="s">
        <v>84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4:17" ht="18.75" customHeight="1">
      <c r="D4" s="26" t="s">
        <v>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4:29" ht="19.5" customHeight="1">
      <c r="D5" s="132" t="s">
        <v>1</v>
      </c>
      <c r="E5" s="132"/>
      <c r="F5" s="102"/>
      <c r="G5" s="102"/>
      <c r="H5" s="102"/>
      <c r="I5" s="37"/>
      <c r="J5" s="38"/>
      <c r="K5" s="38"/>
      <c r="L5" s="38"/>
      <c r="M5" s="38"/>
      <c r="N5" s="38"/>
      <c r="O5" s="38"/>
      <c r="P5" s="38"/>
      <c r="Q5" s="38"/>
      <c r="AB5" s="26">
        <v>1</v>
      </c>
      <c r="AC5" s="26" t="s">
        <v>95</v>
      </c>
    </row>
    <row r="6" spans="4:29" ht="19.5" customHeight="1" hidden="1">
      <c r="D6" s="132" t="s">
        <v>87</v>
      </c>
      <c r="E6" s="132"/>
      <c r="F6" s="133"/>
      <c r="G6" s="134"/>
      <c r="H6" s="135"/>
      <c r="I6" s="59" t="s">
        <v>88</v>
      </c>
      <c r="J6" s="38"/>
      <c r="K6" s="38"/>
      <c r="L6" s="38"/>
      <c r="M6" s="38"/>
      <c r="N6" s="38"/>
      <c r="O6" s="38"/>
      <c r="P6" s="38"/>
      <c r="Q6" s="38"/>
      <c r="AB6" s="26">
        <v>2</v>
      </c>
      <c r="AC6" s="26" t="s">
        <v>97</v>
      </c>
    </row>
    <row r="7" spans="4:29" ht="19.5" customHeight="1">
      <c r="D7" s="132" t="s">
        <v>39</v>
      </c>
      <c r="E7" s="132"/>
      <c r="F7" s="102"/>
      <c r="G7" s="102"/>
      <c r="H7" s="102"/>
      <c r="I7" s="39"/>
      <c r="AB7" s="26">
        <v>3</v>
      </c>
      <c r="AC7" s="26" t="s">
        <v>99</v>
      </c>
    </row>
    <row r="8" spans="4:29" ht="19.5" customHeight="1">
      <c r="D8" s="132" t="s">
        <v>86</v>
      </c>
      <c r="E8" s="132"/>
      <c r="F8" s="102"/>
      <c r="G8" s="102"/>
      <c r="H8" s="102"/>
      <c r="I8" s="39"/>
      <c r="AB8" s="26">
        <v>4</v>
      </c>
      <c r="AC8" s="26" t="s">
        <v>101</v>
      </c>
    </row>
    <row r="9" spans="4:29" ht="19.5" customHeight="1">
      <c r="D9" s="132" t="s">
        <v>40</v>
      </c>
      <c r="E9" s="132"/>
      <c r="F9" s="102"/>
      <c r="G9" s="102"/>
      <c r="H9" s="102"/>
      <c r="I9" s="40"/>
      <c r="AB9" s="26">
        <v>5</v>
      </c>
      <c r="AC9" s="26" t="s">
        <v>103</v>
      </c>
    </row>
    <row r="10" spans="5:29" ht="19.5" customHeight="1">
      <c r="E10" s="41"/>
      <c r="F10" s="41"/>
      <c r="G10" s="27"/>
      <c r="H10" s="27"/>
      <c r="I10" s="27"/>
      <c r="J10" s="27"/>
      <c r="K10" s="27"/>
      <c r="L10" s="42"/>
      <c r="M10" s="27"/>
      <c r="N10" s="27"/>
      <c r="O10" s="27"/>
      <c r="P10" s="27"/>
      <c r="Q10" s="42"/>
      <c r="AB10" s="26">
        <v>6</v>
      </c>
      <c r="AC10" s="26" t="s">
        <v>105</v>
      </c>
    </row>
    <row r="11" spans="1:30" s="25" customFormat="1" ht="26.25" customHeight="1">
      <c r="A11" s="104" t="s">
        <v>63</v>
      </c>
      <c r="B11" s="104" t="s">
        <v>64</v>
      </c>
      <c r="C11" s="104" t="s">
        <v>92</v>
      </c>
      <c r="D11" s="121" t="s">
        <v>117</v>
      </c>
      <c r="E11" s="106" t="s">
        <v>118</v>
      </c>
      <c r="F11" s="111" t="s">
        <v>119</v>
      </c>
      <c r="G11" s="109" t="s">
        <v>120</v>
      </c>
      <c r="H11" s="109" t="s">
        <v>121</v>
      </c>
      <c r="I11" s="130" t="s">
        <v>134</v>
      </c>
      <c r="J11" s="131"/>
      <c r="K11" s="131"/>
      <c r="L11" s="131"/>
      <c r="M11" s="131"/>
      <c r="N11" s="131"/>
      <c r="O11" s="131"/>
      <c r="P11" s="103" t="s">
        <v>123</v>
      </c>
      <c r="Q11" s="103" t="s">
        <v>124</v>
      </c>
      <c r="R11" s="114" t="s">
        <v>41</v>
      </c>
      <c r="S11" s="96"/>
      <c r="T11" s="96"/>
      <c r="U11" s="96"/>
      <c r="V11" s="97"/>
      <c r="W11" s="96" t="s">
        <v>83</v>
      </c>
      <c r="X11" s="97"/>
      <c r="Y11" s="126" t="s">
        <v>115</v>
      </c>
      <c r="Z11" s="127"/>
      <c r="AA11" s="118" t="s">
        <v>137</v>
      </c>
      <c r="AB11" s="26"/>
      <c r="AC11" s="26"/>
      <c r="AD11" s="26"/>
    </row>
    <row r="12" spans="1:30" s="25" customFormat="1" ht="26.25" customHeight="1">
      <c r="A12" s="104"/>
      <c r="B12" s="104"/>
      <c r="C12" s="104"/>
      <c r="D12" s="122"/>
      <c r="E12" s="107"/>
      <c r="F12" s="112"/>
      <c r="G12" s="109"/>
      <c r="H12" s="109"/>
      <c r="I12" s="44"/>
      <c r="J12" s="115" t="s">
        <v>53</v>
      </c>
      <c r="K12" s="116"/>
      <c r="L12" s="116"/>
      <c r="M12" s="116"/>
      <c r="N12" s="116"/>
      <c r="O12" s="117"/>
      <c r="P12" s="103"/>
      <c r="Q12" s="103"/>
      <c r="R12" s="103" t="s">
        <v>55</v>
      </c>
      <c r="S12" s="103"/>
      <c r="T12" s="103"/>
      <c r="U12" s="110" t="s">
        <v>42</v>
      </c>
      <c r="V12" s="110"/>
      <c r="W12" s="124" t="s">
        <v>130</v>
      </c>
      <c r="X12" s="118" t="s">
        <v>131</v>
      </c>
      <c r="Y12" s="128"/>
      <c r="Z12" s="129"/>
      <c r="AA12" s="119"/>
      <c r="AB12" s="26"/>
      <c r="AC12" s="26"/>
      <c r="AD12" s="26"/>
    </row>
    <row r="13" spans="1:30" s="25" customFormat="1" ht="40.5" customHeight="1">
      <c r="A13" s="104"/>
      <c r="B13" s="104"/>
      <c r="C13" s="104"/>
      <c r="D13" s="123"/>
      <c r="E13" s="108"/>
      <c r="F13" s="113"/>
      <c r="G13" s="109"/>
      <c r="H13" s="109"/>
      <c r="I13" s="45" t="s">
        <v>122</v>
      </c>
      <c r="J13" s="30" t="s">
        <v>154</v>
      </c>
      <c r="K13" s="31" t="s">
        <v>140</v>
      </c>
      <c r="L13" s="32" t="s">
        <v>141</v>
      </c>
      <c r="M13" s="30" t="s">
        <v>142</v>
      </c>
      <c r="N13" s="31" t="s">
        <v>143</v>
      </c>
      <c r="O13" s="32" t="s">
        <v>155</v>
      </c>
      <c r="P13" s="104"/>
      <c r="Q13" s="104"/>
      <c r="R13" s="29" t="s">
        <v>125</v>
      </c>
      <c r="S13" s="29" t="s">
        <v>126</v>
      </c>
      <c r="T13" s="29" t="s">
        <v>127</v>
      </c>
      <c r="U13" s="33" t="s">
        <v>128</v>
      </c>
      <c r="V13" s="33" t="s">
        <v>129</v>
      </c>
      <c r="W13" s="125"/>
      <c r="X13" s="120"/>
      <c r="Y13" s="29" t="s">
        <v>135</v>
      </c>
      <c r="Z13" s="29" t="s">
        <v>136</v>
      </c>
      <c r="AA13" s="120"/>
      <c r="AB13" s="26"/>
      <c r="AC13" s="26"/>
      <c r="AD13" s="26"/>
    </row>
    <row r="14" spans="1:30" s="79" customFormat="1" ht="68.25" customHeight="1">
      <c r="A14" s="61" t="s">
        <v>62</v>
      </c>
      <c r="B14" s="61"/>
      <c r="C14" s="80" t="e">
        <f>VLOOKUP(E14,リスト!A3:B8,2,FALSE)</f>
        <v>#N/A</v>
      </c>
      <c r="D14" s="82"/>
      <c r="E14" s="82"/>
      <c r="F14" s="82"/>
      <c r="G14" s="82"/>
      <c r="H14" s="83">
        <f>F5</f>
        <v>0</v>
      </c>
      <c r="I14" s="65"/>
      <c r="J14" s="66">
        <f>R19</f>
        <v>0</v>
      </c>
      <c r="K14" s="66">
        <f>'平均利用者数算出シート'!AG20</f>
        <v>0</v>
      </c>
      <c r="L14" s="66">
        <f>'平均利用者数算出シート'!AH20</f>
        <v>0</v>
      </c>
      <c r="M14" s="68" t="e">
        <f>ROUNDUP(K14/L14,1)</f>
        <v>#DIV/0!</v>
      </c>
      <c r="N14" s="66">
        <f>'平均利用者数算出シート'!AI20</f>
        <v>0</v>
      </c>
      <c r="O14" s="68" t="e">
        <f>IF(AND(J14&gt;0,M14&gt;0,N14&gt;0),J14/M14/N14,0)</f>
        <v>#DIV/0!</v>
      </c>
      <c r="P14" s="69"/>
      <c r="Q14" s="84"/>
      <c r="R14" s="71"/>
      <c r="S14" s="72"/>
      <c r="T14" s="73"/>
      <c r="U14" s="74"/>
      <c r="V14" s="75"/>
      <c r="W14" s="85"/>
      <c r="X14" s="85"/>
      <c r="Y14" s="89"/>
      <c r="Z14" s="87" t="e">
        <f>O14</f>
        <v>#DIV/0!</v>
      </c>
      <c r="AA14" s="85"/>
      <c r="AB14" s="26"/>
      <c r="AC14" s="77"/>
      <c r="AD14" s="78"/>
    </row>
    <row r="15" spans="4:30" ht="19.5" customHeight="1">
      <c r="D15" s="60"/>
      <c r="E15" s="60" t="s">
        <v>90</v>
      </c>
      <c r="F15" s="12"/>
      <c r="G15" s="12"/>
      <c r="H15" s="12"/>
      <c r="I15" s="13"/>
      <c r="J15" s="15"/>
      <c r="K15" s="15"/>
      <c r="L15" s="14"/>
      <c r="M15" s="15"/>
      <c r="N15" s="15"/>
      <c r="O15" s="14"/>
      <c r="P15" s="46"/>
      <c r="Q15" s="47"/>
      <c r="R15" s="16"/>
      <c r="S15" s="16"/>
      <c r="T15" s="17"/>
      <c r="U15" s="18"/>
      <c r="V15" s="19"/>
      <c r="W15" s="60" t="s">
        <v>90</v>
      </c>
      <c r="X15" s="19"/>
      <c r="Y15" s="19"/>
      <c r="Z15" s="19"/>
      <c r="AA15" s="19"/>
      <c r="AB15" s="77"/>
      <c r="AD15" s="25"/>
    </row>
    <row r="16" spans="5:30" ht="19.5" customHeight="1">
      <c r="E16" s="12"/>
      <c r="F16" s="12"/>
      <c r="G16" s="12"/>
      <c r="H16" s="12"/>
      <c r="I16" s="13"/>
      <c r="J16" s="15"/>
      <c r="K16" s="15"/>
      <c r="L16" s="14"/>
      <c r="M16" s="15"/>
      <c r="N16" s="15"/>
      <c r="O16" s="14"/>
      <c r="P16" s="46"/>
      <c r="Q16" s="47"/>
      <c r="R16" s="16"/>
      <c r="S16" s="16"/>
      <c r="T16" s="17"/>
      <c r="U16" s="18"/>
      <c r="V16" s="19"/>
      <c r="W16" s="19"/>
      <c r="X16" s="19"/>
      <c r="Y16" s="19"/>
      <c r="Z16" s="19"/>
      <c r="AA16" s="19"/>
      <c r="AD16" s="25"/>
    </row>
    <row r="17" ht="19.5" customHeight="1">
      <c r="AD17" s="20"/>
    </row>
    <row r="18" spans="4:19" ht="19.5" customHeight="1">
      <c r="D18" s="98"/>
      <c r="E18" s="99"/>
      <c r="F18" s="48" t="s">
        <v>58</v>
      </c>
      <c r="G18" s="49" t="s">
        <v>43</v>
      </c>
      <c r="H18" s="49" t="s">
        <v>44</v>
      </c>
      <c r="I18" s="49" t="s">
        <v>45</v>
      </c>
      <c r="J18" s="49" t="s">
        <v>46</v>
      </c>
      <c r="K18" s="49" t="s">
        <v>47</v>
      </c>
      <c r="L18" s="49" t="s">
        <v>48</v>
      </c>
      <c r="M18" s="49" t="s">
        <v>49</v>
      </c>
      <c r="N18" s="49" t="s">
        <v>50</v>
      </c>
      <c r="O18" s="49" t="s">
        <v>60</v>
      </c>
      <c r="P18" s="49" t="s">
        <v>56</v>
      </c>
      <c r="Q18" s="91" t="s">
        <v>57</v>
      </c>
      <c r="R18" s="28" t="s">
        <v>0</v>
      </c>
      <c r="S18" s="24"/>
    </row>
    <row r="19" spans="4:29" ht="19.5" customHeight="1">
      <c r="D19" s="100" t="s">
        <v>156</v>
      </c>
      <c r="E19" s="101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53">
        <f>SUM(F19:Q19)</f>
        <v>0</v>
      </c>
      <c r="S19" s="105"/>
      <c r="T19" s="105"/>
      <c r="U19" s="58"/>
      <c r="V19" s="58"/>
      <c r="W19" s="58"/>
      <c r="X19" s="58"/>
      <c r="Y19" s="58"/>
      <c r="Z19" s="58"/>
      <c r="AA19" s="58"/>
      <c r="AC19" s="25"/>
    </row>
    <row r="20" spans="28:29" ht="19.5" customHeight="1">
      <c r="AB20" s="25"/>
      <c r="AC20" s="25"/>
    </row>
    <row r="21" spans="28:29" ht="19.5" customHeight="1">
      <c r="AB21" s="25"/>
      <c r="AC21" s="25"/>
    </row>
    <row r="22" spans="28:29" ht="19.5" customHeight="1">
      <c r="AB22" s="25"/>
      <c r="AC22" s="20"/>
    </row>
    <row r="23" ht="19.5" customHeight="1">
      <c r="AB23" s="20"/>
    </row>
  </sheetData>
  <sheetProtection/>
  <mergeCells count="33">
    <mergeCell ref="D5:E5"/>
    <mergeCell ref="D6:E6"/>
    <mergeCell ref="D7:E7"/>
    <mergeCell ref="D8:E8"/>
    <mergeCell ref="D9:E9"/>
    <mergeCell ref="F6:H6"/>
    <mergeCell ref="AA11:AA13"/>
    <mergeCell ref="A11:A13"/>
    <mergeCell ref="D11:D13"/>
    <mergeCell ref="C11:C13"/>
    <mergeCell ref="W12:W13"/>
    <mergeCell ref="B11:B13"/>
    <mergeCell ref="Y11:Z12"/>
    <mergeCell ref="X12:X13"/>
    <mergeCell ref="H11:H13"/>
    <mergeCell ref="I11:O11"/>
    <mergeCell ref="E11:E13"/>
    <mergeCell ref="G11:G13"/>
    <mergeCell ref="R12:T12"/>
    <mergeCell ref="U12:V12"/>
    <mergeCell ref="F11:F13"/>
    <mergeCell ref="R11:V11"/>
    <mergeCell ref="J12:O12"/>
    <mergeCell ref="W11:X11"/>
    <mergeCell ref="D18:E18"/>
    <mergeCell ref="D19:E19"/>
    <mergeCell ref="F5:H5"/>
    <mergeCell ref="F7:H7"/>
    <mergeCell ref="F8:H8"/>
    <mergeCell ref="F9:H9"/>
    <mergeCell ref="Q11:Q13"/>
    <mergeCell ref="P11:P13"/>
    <mergeCell ref="S19:T19"/>
  </mergeCells>
  <dataValidations count="5">
    <dataValidation type="list" allowBlank="1" showInputMessage="1" showErrorMessage="1" sqref="U14:U16 R14:S16 P14">
      <formula1>"○"</formula1>
    </dataValidation>
    <dataValidation allowBlank="1" showInputMessage="1" showErrorMessage="1" imeMode="on" sqref="H14:H16 F15:G16 E16"/>
    <dataValidation type="list" allowBlank="1" showInputMessage="1" showErrorMessage="1" sqref="F6:H6">
      <formula1>"あり,なし"</formula1>
    </dataValidation>
    <dataValidation type="list" allowBlank="1" showInputMessage="1" showErrorMessage="1" sqref="W14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E14">
      <formula1>"①社会福祉協議会,②社会福祉法人(社会福祉協議会以外),③医療法人,④営利法人(株式・合同・合名・合資・有限会社）,⑤NPO,⑥その他（社団・財団・農協・生協等）"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23"/>
  <sheetViews>
    <sheetView view="pageBreakPreview" zoomScale="90" zoomScaleSheetLayoutView="90" workbookViewId="0" topLeftCell="N1">
      <selection activeCell="R24" sqref="R24"/>
    </sheetView>
  </sheetViews>
  <sheetFormatPr defaultColWidth="9.00390625" defaultRowHeight="19.5" customHeight="1"/>
  <cols>
    <col min="1" max="4" width="9.00390625" style="26" customWidth="1"/>
    <col min="5" max="5" width="11.75390625" style="26" customWidth="1"/>
    <col min="6" max="10" width="10.625" style="26" customWidth="1"/>
    <col min="11" max="17" width="10.625" style="34" customWidth="1"/>
    <col min="18" max="18" width="10.625" style="26" customWidth="1"/>
    <col min="19" max="22" width="9.00390625" style="26" customWidth="1"/>
    <col min="23" max="23" width="19.375" style="26" customWidth="1"/>
    <col min="24" max="24" width="29.375" style="26" customWidth="1"/>
    <col min="25" max="30" width="10.625" style="26" customWidth="1"/>
    <col min="31" max="31" width="29.125" style="26" customWidth="1"/>
    <col min="32" max="16384" width="9.00390625" style="26" customWidth="1"/>
  </cols>
  <sheetData>
    <row r="1" spans="4:32" ht="19.5" customHeight="1">
      <c r="D1" s="36" t="s">
        <v>89</v>
      </c>
      <c r="E1" s="2"/>
      <c r="F1" s="2"/>
      <c r="AF1" s="26" t="s">
        <v>93</v>
      </c>
    </row>
    <row r="2" spans="4:32" ht="28.5" customHeight="1">
      <c r="D2" s="21" t="s">
        <v>85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36"/>
      <c r="Y2" s="36"/>
      <c r="Z2" s="36"/>
      <c r="AA2" s="36"/>
      <c r="AB2" s="36"/>
      <c r="AC2" s="36"/>
      <c r="AD2" s="36"/>
      <c r="AE2" s="36"/>
      <c r="AF2" s="26" t="s">
        <v>91</v>
      </c>
    </row>
    <row r="3" spans="4:17" ht="18.75" customHeight="1">
      <c r="D3" s="26" t="s">
        <v>84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4:33" ht="19.5" customHeight="1">
      <c r="D4" s="132" t="s">
        <v>1</v>
      </c>
      <c r="E4" s="132"/>
      <c r="F4" s="102"/>
      <c r="G4" s="102"/>
      <c r="H4" s="102"/>
      <c r="I4" s="37"/>
      <c r="J4" s="38"/>
      <c r="K4" s="38"/>
      <c r="L4" s="38"/>
      <c r="M4" s="38"/>
      <c r="N4" s="38"/>
      <c r="O4" s="38"/>
      <c r="P4" s="38"/>
      <c r="Q4" s="38"/>
      <c r="AF4" s="26">
        <v>1</v>
      </c>
      <c r="AG4" s="26" t="s">
        <v>95</v>
      </c>
    </row>
    <row r="5" spans="4:33" ht="19.5" customHeight="1">
      <c r="D5" s="132" t="s">
        <v>87</v>
      </c>
      <c r="E5" s="132"/>
      <c r="F5" s="133"/>
      <c r="G5" s="134"/>
      <c r="H5" s="135"/>
      <c r="I5" s="59" t="s">
        <v>88</v>
      </c>
      <c r="J5" s="38"/>
      <c r="K5" s="38"/>
      <c r="L5" s="38"/>
      <c r="M5" s="38"/>
      <c r="N5" s="38"/>
      <c r="O5" s="38"/>
      <c r="P5" s="38"/>
      <c r="Q5" s="38"/>
      <c r="AF5" s="26">
        <v>2</v>
      </c>
      <c r="AG5" s="26" t="s">
        <v>97</v>
      </c>
    </row>
    <row r="6" spans="4:33" ht="19.5" customHeight="1">
      <c r="D6" s="132" t="s">
        <v>39</v>
      </c>
      <c r="E6" s="132"/>
      <c r="F6" s="102"/>
      <c r="G6" s="102"/>
      <c r="H6" s="102"/>
      <c r="I6" s="39"/>
      <c r="AF6" s="26">
        <v>3</v>
      </c>
      <c r="AG6" s="26" t="s">
        <v>99</v>
      </c>
    </row>
    <row r="7" spans="4:33" ht="19.5" customHeight="1">
      <c r="D7" s="132" t="s">
        <v>86</v>
      </c>
      <c r="E7" s="132"/>
      <c r="F7" s="102"/>
      <c r="G7" s="102"/>
      <c r="H7" s="102"/>
      <c r="I7" s="39"/>
      <c r="AF7" s="26">
        <v>4</v>
      </c>
      <c r="AG7" s="26" t="s">
        <v>101</v>
      </c>
    </row>
    <row r="8" spans="4:33" ht="19.5" customHeight="1">
      <c r="D8" s="132" t="s">
        <v>40</v>
      </c>
      <c r="E8" s="132"/>
      <c r="F8" s="102"/>
      <c r="G8" s="102"/>
      <c r="H8" s="102"/>
      <c r="I8" s="40"/>
      <c r="AF8" s="26">
        <v>5</v>
      </c>
      <c r="AG8" s="26" t="s">
        <v>103</v>
      </c>
    </row>
    <row r="9" spans="5:33" ht="19.5" customHeight="1">
      <c r="E9" s="41"/>
      <c r="F9" s="41"/>
      <c r="G9" s="27"/>
      <c r="H9" s="27"/>
      <c r="I9" s="27"/>
      <c r="J9" s="27"/>
      <c r="K9" s="27"/>
      <c r="L9" s="42"/>
      <c r="M9" s="27"/>
      <c r="N9" s="27"/>
      <c r="O9" s="27"/>
      <c r="P9" s="27"/>
      <c r="Q9" s="42"/>
      <c r="AF9" s="26">
        <v>6</v>
      </c>
      <c r="AG9" s="26" t="s">
        <v>105</v>
      </c>
    </row>
    <row r="10" spans="1:34" s="25" customFormat="1" ht="26.25" customHeight="1">
      <c r="A10" s="104" t="s">
        <v>63</v>
      </c>
      <c r="B10" s="104" t="s">
        <v>64</v>
      </c>
      <c r="C10" s="104" t="s">
        <v>92</v>
      </c>
      <c r="D10" s="104" t="s">
        <v>65</v>
      </c>
      <c r="E10" s="109" t="s">
        <v>71</v>
      </c>
      <c r="F10" s="111" t="s">
        <v>38</v>
      </c>
      <c r="G10" s="109" t="s">
        <v>72</v>
      </c>
      <c r="H10" s="109" t="s">
        <v>1</v>
      </c>
      <c r="I10" s="130" t="s">
        <v>67</v>
      </c>
      <c r="J10" s="131"/>
      <c r="K10" s="131"/>
      <c r="L10" s="131"/>
      <c r="M10" s="131"/>
      <c r="N10" s="131"/>
      <c r="O10" s="131"/>
      <c r="P10" s="103" t="s">
        <v>77</v>
      </c>
      <c r="Q10" s="103" t="s">
        <v>78</v>
      </c>
      <c r="R10" s="114" t="s">
        <v>41</v>
      </c>
      <c r="S10" s="96"/>
      <c r="T10" s="96"/>
      <c r="U10" s="96"/>
      <c r="V10" s="97"/>
      <c r="W10" s="96" t="s">
        <v>83</v>
      </c>
      <c r="X10" s="97"/>
      <c r="Y10" s="114" t="s">
        <v>69</v>
      </c>
      <c r="Z10" s="96"/>
      <c r="AA10" s="96"/>
      <c r="AB10" s="97"/>
      <c r="AC10" s="126" t="s">
        <v>115</v>
      </c>
      <c r="AD10" s="127"/>
      <c r="AE10" s="118" t="s">
        <v>116</v>
      </c>
      <c r="AF10" s="26"/>
      <c r="AG10" s="26"/>
      <c r="AH10" s="26"/>
    </row>
    <row r="11" spans="1:34" s="25" customFormat="1" ht="26.25" customHeight="1">
      <c r="A11" s="104"/>
      <c r="B11" s="104"/>
      <c r="C11" s="104"/>
      <c r="D11" s="104"/>
      <c r="E11" s="109"/>
      <c r="F11" s="112"/>
      <c r="G11" s="109"/>
      <c r="H11" s="109"/>
      <c r="I11" s="44"/>
      <c r="J11" s="109" t="s">
        <v>53</v>
      </c>
      <c r="K11" s="109"/>
      <c r="L11" s="109"/>
      <c r="M11" s="109" t="s">
        <v>54</v>
      </c>
      <c r="N11" s="109"/>
      <c r="O11" s="109"/>
      <c r="P11" s="103"/>
      <c r="Q11" s="103"/>
      <c r="R11" s="103" t="s">
        <v>55</v>
      </c>
      <c r="S11" s="103"/>
      <c r="T11" s="103"/>
      <c r="U11" s="110" t="s">
        <v>42</v>
      </c>
      <c r="V11" s="110"/>
      <c r="W11" s="124" t="s">
        <v>66</v>
      </c>
      <c r="X11" s="118" t="s">
        <v>68</v>
      </c>
      <c r="Y11" s="118" t="s">
        <v>109</v>
      </c>
      <c r="Z11" s="114" t="s">
        <v>70</v>
      </c>
      <c r="AA11" s="97"/>
      <c r="AB11" s="118" t="s">
        <v>112</v>
      </c>
      <c r="AC11" s="128"/>
      <c r="AD11" s="129"/>
      <c r="AE11" s="119"/>
      <c r="AF11" s="26"/>
      <c r="AG11" s="26"/>
      <c r="AH11" s="26"/>
    </row>
    <row r="12" spans="1:34" s="25" customFormat="1" ht="40.5" customHeight="1">
      <c r="A12" s="104"/>
      <c r="B12" s="104"/>
      <c r="C12" s="104"/>
      <c r="D12" s="104"/>
      <c r="E12" s="109"/>
      <c r="F12" s="113"/>
      <c r="G12" s="109"/>
      <c r="H12" s="109"/>
      <c r="I12" s="45" t="s">
        <v>73</v>
      </c>
      <c r="J12" s="30" t="s">
        <v>75</v>
      </c>
      <c r="K12" s="31" t="s">
        <v>74</v>
      </c>
      <c r="L12" s="32" t="s">
        <v>76</v>
      </c>
      <c r="M12" s="30" t="s">
        <v>75</v>
      </c>
      <c r="N12" s="31" t="s">
        <v>74</v>
      </c>
      <c r="O12" s="32" t="s">
        <v>76</v>
      </c>
      <c r="P12" s="104"/>
      <c r="Q12" s="104"/>
      <c r="R12" s="29" t="s">
        <v>79</v>
      </c>
      <c r="S12" s="29" t="s">
        <v>80</v>
      </c>
      <c r="T12" s="29" t="s">
        <v>81</v>
      </c>
      <c r="U12" s="33" t="s">
        <v>79</v>
      </c>
      <c r="V12" s="33" t="s">
        <v>82</v>
      </c>
      <c r="W12" s="125"/>
      <c r="X12" s="120"/>
      <c r="Y12" s="120"/>
      <c r="Z12" s="43" t="s">
        <v>110</v>
      </c>
      <c r="AA12" s="43" t="s">
        <v>111</v>
      </c>
      <c r="AB12" s="138"/>
      <c r="AC12" s="28" t="s">
        <v>113</v>
      </c>
      <c r="AD12" s="28" t="s">
        <v>114</v>
      </c>
      <c r="AE12" s="120"/>
      <c r="AF12" s="26"/>
      <c r="AG12" s="26"/>
      <c r="AH12" s="26"/>
    </row>
    <row r="13" spans="1:34" s="79" customFormat="1" ht="68.25" customHeight="1">
      <c r="A13" s="61" t="s">
        <v>62</v>
      </c>
      <c r="B13" s="61"/>
      <c r="C13" s="80" t="s">
        <v>106</v>
      </c>
      <c r="D13" s="62"/>
      <c r="E13" s="63"/>
      <c r="F13" s="63"/>
      <c r="G13" s="63"/>
      <c r="H13" s="64">
        <f>F4</f>
        <v>0</v>
      </c>
      <c r="I13" s="65"/>
      <c r="J13" s="66">
        <f>R18</f>
        <v>0</v>
      </c>
      <c r="K13" s="67">
        <f>R19</f>
        <v>0</v>
      </c>
      <c r="L13" s="68">
        <f>IF(AND(J13&gt;0,K13&gt;0),K13/J13,0)</f>
        <v>0</v>
      </c>
      <c r="M13" s="66">
        <f>'平均利用者数算出シート'!AG20</f>
        <v>0</v>
      </c>
      <c r="N13" s="67">
        <f>K13</f>
        <v>0</v>
      </c>
      <c r="O13" s="68">
        <f>IF(AND(M13&gt;0,N13&gt;0),N13/M13,0)</f>
        <v>0</v>
      </c>
      <c r="P13" s="69"/>
      <c r="Q13" s="70"/>
      <c r="R13" s="71"/>
      <c r="S13" s="72"/>
      <c r="T13" s="73"/>
      <c r="U13" s="74"/>
      <c r="V13" s="75"/>
      <c r="W13" s="75"/>
      <c r="X13" s="75"/>
      <c r="Y13" s="75"/>
      <c r="Z13" s="75"/>
      <c r="AA13" s="76">
        <f>R19</f>
        <v>0</v>
      </c>
      <c r="AB13" s="76">
        <f>Y13-(Z13+AA13)</f>
        <v>0</v>
      </c>
      <c r="AC13" s="81"/>
      <c r="AD13" s="76">
        <f>L13</f>
        <v>0</v>
      </c>
      <c r="AE13" s="75"/>
      <c r="AF13" s="26"/>
      <c r="AG13" s="77"/>
      <c r="AH13" s="78"/>
    </row>
    <row r="14" spans="4:34" ht="19.5" customHeight="1">
      <c r="D14" s="60" t="s">
        <v>90</v>
      </c>
      <c r="E14" s="12"/>
      <c r="F14" s="12"/>
      <c r="G14" s="12"/>
      <c r="H14" s="12"/>
      <c r="I14" s="13"/>
      <c r="J14" s="15"/>
      <c r="K14" s="15"/>
      <c r="L14" s="14"/>
      <c r="M14" s="15"/>
      <c r="N14" s="15"/>
      <c r="O14" s="14"/>
      <c r="P14" s="46"/>
      <c r="Q14" s="47"/>
      <c r="R14" s="16"/>
      <c r="S14" s="16"/>
      <c r="T14" s="17"/>
      <c r="U14" s="18"/>
      <c r="V14" s="19"/>
      <c r="W14" s="60" t="s">
        <v>90</v>
      </c>
      <c r="X14" s="19"/>
      <c r="Y14" s="19"/>
      <c r="Z14" s="19"/>
      <c r="AA14" s="19"/>
      <c r="AB14" s="19"/>
      <c r="AC14" s="19"/>
      <c r="AD14" s="19"/>
      <c r="AE14" s="19"/>
      <c r="AF14" s="77"/>
      <c r="AH14" s="25"/>
    </row>
    <row r="15" spans="5:34" ht="19.5" customHeight="1">
      <c r="E15" s="12"/>
      <c r="F15" s="12"/>
      <c r="G15" s="12"/>
      <c r="H15" s="12"/>
      <c r="I15" s="13"/>
      <c r="J15" s="15"/>
      <c r="K15" s="15"/>
      <c r="L15" s="14"/>
      <c r="M15" s="15"/>
      <c r="N15" s="15"/>
      <c r="O15" s="14"/>
      <c r="P15" s="46"/>
      <c r="Q15" s="47"/>
      <c r="R15" s="16"/>
      <c r="S15" s="16"/>
      <c r="T15" s="17"/>
      <c r="U15" s="1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H15" s="25"/>
    </row>
    <row r="16" ht="19.5" customHeight="1">
      <c r="AH16" s="20"/>
    </row>
    <row r="17" spans="4:19" ht="19.5" customHeight="1">
      <c r="D17" s="98"/>
      <c r="E17" s="99"/>
      <c r="F17" s="48" t="s">
        <v>58</v>
      </c>
      <c r="G17" s="49" t="s">
        <v>43</v>
      </c>
      <c r="H17" s="49" t="s">
        <v>44</v>
      </c>
      <c r="I17" s="49" t="s">
        <v>45</v>
      </c>
      <c r="J17" s="49" t="s">
        <v>46</v>
      </c>
      <c r="K17" s="49" t="s">
        <v>47</v>
      </c>
      <c r="L17" s="49" t="s">
        <v>48</v>
      </c>
      <c r="M17" s="49" t="s">
        <v>49</v>
      </c>
      <c r="N17" s="49" t="s">
        <v>50</v>
      </c>
      <c r="O17" s="49" t="s">
        <v>60</v>
      </c>
      <c r="P17" s="49" t="s">
        <v>56</v>
      </c>
      <c r="Q17" s="49" t="s">
        <v>57</v>
      </c>
      <c r="R17" s="28" t="s">
        <v>0</v>
      </c>
      <c r="S17" s="24"/>
    </row>
    <row r="18" spans="4:31" ht="19.5" customHeight="1">
      <c r="D18" s="115" t="s">
        <v>3</v>
      </c>
      <c r="E18" s="117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  <c r="R18" s="53">
        <f>SUM(F18:Q18)</f>
        <v>0</v>
      </c>
      <c r="S18" s="139" t="s">
        <v>6</v>
      </c>
      <c r="T18" s="140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4:33" ht="19.5" customHeight="1">
      <c r="D19" s="100" t="s">
        <v>4</v>
      </c>
      <c r="E19" s="101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53">
        <f>SUM(F19:Q19)</f>
        <v>0</v>
      </c>
      <c r="S19" s="136" t="e">
        <f>R19/R18</f>
        <v>#DIV/0!</v>
      </c>
      <c r="T19" s="13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G19" s="25"/>
    </row>
    <row r="20" spans="32:33" ht="19.5" customHeight="1">
      <c r="AF20" s="25"/>
      <c r="AG20" s="25"/>
    </row>
    <row r="21" spans="32:33" ht="19.5" customHeight="1">
      <c r="AF21" s="25"/>
      <c r="AG21" s="25"/>
    </row>
    <row r="22" spans="32:33" ht="19.5" customHeight="1">
      <c r="AF22" s="25"/>
      <c r="AG22" s="20"/>
    </row>
    <row r="23" ht="19.5" customHeight="1">
      <c r="AF23" s="20"/>
    </row>
  </sheetData>
  <sheetProtection/>
  <mergeCells count="40">
    <mergeCell ref="D4:E4"/>
    <mergeCell ref="F4:H4"/>
    <mergeCell ref="D5:E5"/>
    <mergeCell ref="F5:H5"/>
    <mergeCell ref="D6:E6"/>
    <mergeCell ref="F6:H6"/>
    <mergeCell ref="A10:A12"/>
    <mergeCell ref="B10:B12"/>
    <mergeCell ref="C10:C12"/>
    <mergeCell ref="D10:D12"/>
    <mergeCell ref="E10:E12"/>
    <mergeCell ref="F10:F12"/>
    <mergeCell ref="I10:O10"/>
    <mergeCell ref="P10:P12"/>
    <mergeCell ref="Q10:Q12"/>
    <mergeCell ref="R10:V10"/>
    <mergeCell ref="D7:E7"/>
    <mergeCell ref="F7:H7"/>
    <mergeCell ref="D8:E8"/>
    <mergeCell ref="F8:H8"/>
    <mergeCell ref="W10:X10"/>
    <mergeCell ref="Y10:AB10"/>
    <mergeCell ref="AC10:AD11"/>
    <mergeCell ref="AE10:AE12"/>
    <mergeCell ref="J11:L11"/>
    <mergeCell ref="M11:O11"/>
    <mergeCell ref="R11:T11"/>
    <mergeCell ref="U11:V11"/>
    <mergeCell ref="W11:W12"/>
    <mergeCell ref="X11:X12"/>
    <mergeCell ref="D19:E19"/>
    <mergeCell ref="S19:T19"/>
    <mergeCell ref="Y11:Y12"/>
    <mergeCell ref="Z11:AA11"/>
    <mergeCell ref="AB11:AB12"/>
    <mergeCell ref="D17:E17"/>
    <mergeCell ref="D18:E18"/>
    <mergeCell ref="S18:T18"/>
    <mergeCell ref="G10:G12"/>
    <mergeCell ref="H10:H12"/>
  </mergeCells>
  <dataValidations count="5">
    <dataValidation type="list" allowBlank="1" showInputMessage="1" showErrorMessage="1" sqref="D13">
      <formula1>"①社会福祉協議会,②社会福祉法人(社会福祉協議会以外),③医療法人,④営利法人(株式・合同・合名・合資・有限会社）,⑤NPO,⑥その他（社団・財団・農協・生協等）"</formula1>
    </dataValidation>
    <dataValidation type="list" allowBlank="1" showInputMessage="1" showErrorMessage="1" sqref="W13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F5:H5">
      <formula1>"あり,なし"</formula1>
    </dataValidation>
    <dataValidation allowBlank="1" showInputMessage="1" showErrorMessage="1" imeMode="on" sqref="H13:H15 E14:G15"/>
    <dataValidation type="list" allowBlank="1" showInputMessage="1" showErrorMessage="1" sqref="U13:U15 R13:S15">
      <formula1>"○"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3" width="9.00390625" style="0" customWidth="1"/>
  </cols>
  <sheetData>
    <row r="1" spans="1:18" ht="12.75">
      <c r="A1" s="20" t="s">
        <v>107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.75">
      <c r="A3" t="s">
        <v>94</v>
      </c>
      <c r="B3" s="20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2.75">
      <c r="A4" t="s">
        <v>96</v>
      </c>
      <c r="B4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2.75">
      <c r="A5" t="s">
        <v>98</v>
      </c>
      <c r="B5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2.75">
      <c r="A6" t="s">
        <v>100</v>
      </c>
      <c r="B6">
        <v>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t="s">
        <v>102</v>
      </c>
      <c r="B7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t="s">
        <v>104</v>
      </c>
      <c r="B8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.75">
      <c r="A10" s="20" t="s">
        <v>87</v>
      </c>
      <c r="B10" s="20"/>
      <c r="C10" s="20" t="s">
        <v>108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3.5" customHeight="1">
      <c r="A12" s="20" t="s">
        <v>65</v>
      </c>
      <c r="B12" s="20"/>
      <c r="C12" s="141" t="s">
        <v>93</v>
      </c>
      <c r="D12" s="141"/>
      <c r="E12" s="141"/>
      <c r="F12" s="141"/>
      <c r="G12" s="141"/>
      <c r="H12" s="141"/>
      <c r="I12" s="141"/>
      <c r="J12" s="79"/>
      <c r="K12" s="20"/>
      <c r="L12" s="20"/>
      <c r="M12" s="20"/>
      <c r="N12" s="20"/>
      <c r="O12" s="20"/>
      <c r="P12" s="20"/>
      <c r="Q12" s="20"/>
      <c r="R12" s="20"/>
    </row>
    <row r="13" spans="1:18" ht="12.75">
      <c r="A13" s="20"/>
      <c r="B13" s="20"/>
      <c r="C13" s="141"/>
      <c r="D13" s="141"/>
      <c r="E13" s="141"/>
      <c r="F13" s="141"/>
      <c r="G13" s="141"/>
      <c r="H13" s="141"/>
      <c r="I13" s="141"/>
      <c r="J13" s="79"/>
      <c r="K13" s="20"/>
      <c r="L13" s="20"/>
      <c r="M13" s="20"/>
      <c r="N13" s="20"/>
      <c r="O13" s="20"/>
      <c r="P13" s="20"/>
      <c r="Q13" s="20"/>
      <c r="R13" s="20"/>
    </row>
    <row r="14" spans="1:18" ht="12.75">
      <c r="A14" s="20"/>
      <c r="B14" s="20"/>
      <c r="C14" s="141"/>
      <c r="D14" s="141"/>
      <c r="E14" s="141"/>
      <c r="F14" s="141"/>
      <c r="G14" s="141"/>
      <c r="H14" s="141"/>
      <c r="I14" s="141"/>
      <c r="J14" s="79"/>
      <c r="K14" s="20"/>
      <c r="L14" s="20"/>
      <c r="M14" s="20"/>
      <c r="N14" s="20"/>
      <c r="O14" s="20"/>
      <c r="P14" s="20"/>
      <c r="Q14" s="20"/>
      <c r="R14" s="20"/>
    </row>
    <row r="15" spans="1:18" ht="13.5" customHeight="1">
      <c r="A15" s="20" t="s">
        <v>66</v>
      </c>
      <c r="B15" s="20"/>
      <c r="C15" s="141" t="s">
        <v>91</v>
      </c>
      <c r="D15" s="141"/>
      <c r="E15" s="141"/>
      <c r="F15" s="141"/>
      <c r="G15" s="141"/>
      <c r="H15" s="141"/>
      <c r="I15" s="141"/>
      <c r="J15" s="79"/>
      <c r="K15" s="20"/>
      <c r="L15" s="20"/>
      <c r="M15" s="20"/>
      <c r="N15" s="20"/>
      <c r="O15" s="20"/>
      <c r="P15" s="20"/>
      <c r="Q15" s="20"/>
      <c r="R15" s="20"/>
    </row>
    <row r="16" spans="1:18" ht="12.75">
      <c r="A16" s="20"/>
      <c r="B16" s="20"/>
      <c r="C16" s="141"/>
      <c r="D16" s="141"/>
      <c r="E16" s="141"/>
      <c r="F16" s="141"/>
      <c r="G16" s="141"/>
      <c r="H16" s="141"/>
      <c r="I16" s="141"/>
      <c r="J16" s="79"/>
      <c r="K16" s="20"/>
      <c r="L16" s="20"/>
      <c r="M16" s="20"/>
      <c r="N16" s="20"/>
      <c r="O16" s="20"/>
      <c r="P16" s="20"/>
      <c r="Q16" s="20"/>
      <c r="R16" s="20"/>
    </row>
    <row r="17" spans="1:18" ht="12.75">
      <c r="A17" s="20"/>
      <c r="B17" s="20"/>
      <c r="C17" s="141"/>
      <c r="D17" s="141"/>
      <c r="E17" s="141"/>
      <c r="F17" s="141"/>
      <c r="G17" s="141"/>
      <c r="H17" s="141"/>
      <c r="I17" s="141"/>
      <c r="J17" s="79"/>
      <c r="K17" s="20"/>
      <c r="L17" s="20"/>
      <c r="M17" s="20"/>
      <c r="N17" s="20"/>
      <c r="O17" s="20"/>
      <c r="P17" s="20"/>
      <c r="Q17" s="20"/>
      <c r="R17" s="20"/>
    </row>
    <row r="18" spans="1:2" ht="12.75">
      <c r="A18">
        <v>1</v>
      </c>
      <c r="B18" t="s">
        <v>94</v>
      </c>
    </row>
    <row r="19" spans="1:2" ht="12.75">
      <c r="A19">
        <v>2</v>
      </c>
      <c r="B19" t="s">
        <v>96</v>
      </c>
    </row>
    <row r="20" spans="1:26" ht="12.75">
      <c r="A20">
        <v>3</v>
      </c>
      <c r="B20" t="s">
        <v>98</v>
      </c>
      <c r="Y20" s="86"/>
      <c r="Z20" s="86"/>
    </row>
    <row r="21" spans="1:26" ht="12.75">
      <c r="A21">
        <v>4</v>
      </c>
      <c r="B21" t="s">
        <v>100</v>
      </c>
      <c r="Z21" s="88"/>
    </row>
    <row r="22" spans="1:2" ht="12.75">
      <c r="A22">
        <v>5</v>
      </c>
      <c r="B22" t="s">
        <v>102</v>
      </c>
    </row>
    <row r="23" spans="1:2" ht="12.75">
      <c r="A23">
        <v>6</v>
      </c>
      <c r="B23" t="s">
        <v>104</v>
      </c>
    </row>
  </sheetData>
  <sheetProtection/>
  <mergeCells count="2">
    <mergeCell ref="C12:I14"/>
    <mergeCell ref="C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view="pageBreakPreview" zoomScale="90" zoomScaleSheetLayoutView="90" workbookViewId="0" topLeftCell="D1">
      <selection activeCell="D2" sqref="D2"/>
    </sheetView>
  </sheetViews>
  <sheetFormatPr defaultColWidth="9.00390625" defaultRowHeight="19.5" customHeight="1"/>
  <cols>
    <col min="1" max="3" width="9.00390625" style="26" hidden="1" customWidth="1"/>
    <col min="4" max="4" width="9.00390625" style="26" customWidth="1"/>
    <col min="5" max="5" width="11.75390625" style="26" customWidth="1"/>
    <col min="6" max="10" width="10.625" style="26" customWidth="1"/>
    <col min="11" max="17" width="10.625" style="34" customWidth="1"/>
    <col min="18" max="18" width="10.625" style="26" customWidth="1"/>
    <col min="19" max="22" width="9.00390625" style="26" customWidth="1"/>
    <col min="23" max="23" width="19.375" style="26" customWidth="1"/>
    <col min="24" max="24" width="29.375" style="26" customWidth="1"/>
    <col min="25" max="26" width="10.625" style="26" customWidth="1"/>
    <col min="27" max="27" width="29.125" style="26" customWidth="1"/>
    <col min="28" max="16384" width="9.00390625" style="26" customWidth="1"/>
  </cols>
  <sheetData>
    <row r="1" spans="4:28" ht="19.5" customHeight="1" thickBot="1">
      <c r="D1" s="36" t="s">
        <v>157</v>
      </c>
      <c r="E1" s="143" t="s">
        <v>2</v>
      </c>
      <c r="F1" s="144"/>
      <c r="AB1" s="26" t="s">
        <v>93</v>
      </c>
    </row>
    <row r="2" spans="4:28" ht="28.5" customHeight="1">
      <c r="D2" s="21" t="s">
        <v>158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36"/>
      <c r="Y2" s="36"/>
      <c r="Z2" s="36"/>
      <c r="AA2" s="36"/>
      <c r="AB2" s="26" t="s">
        <v>91</v>
      </c>
    </row>
    <row r="3" spans="4:17" ht="18.75" customHeight="1">
      <c r="D3" s="26" t="s">
        <v>84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4:17" ht="18.75" customHeight="1">
      <c r="D4" s="26" t="s">
        <v>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4:29" ht="19.5" customHeight="1">
      <c r="D5" s="132" t="s">
        <v>1</v>
      </c>
      <c r="E5" s="132"/>
      <c r="F5" s="142" t="s">
        <v>148</v>
      </c>
      <c r="G5" s="142"/>
      <c r="H5" s="142"/>
      <c r="I5" s="37"/>
      <c r="J5" s="38"/>
      <c r="K5" s="38"/>
      <c r="L5" s="38"/>
      <c r="M5" s="38"/>
      <c r="N5" s="38"/>
      <c r="O5" s="38"/>
      <c r="P5" s="38"/>
      <c r="Q5" s="38"/>
      <c r="AB5" s="26">
        <v>1</v>
      </c>
      <c r="AC5" s="26" t="s">
        <v>95</v>
      </c>
    </row>
    <row r="6" spans="4:29" ht="19.5" customHeight="1" hidden="1">
      <c r="D6" s="132" t="s">
        <v>87</v>
      </c>
      <c r="E6" s="132"/>
      <c r="F6" s="133"/>
      <c r="G6" s="134"/>
      <c r="H6" s="135"/>
      <c r="I6" s="59" t="s">
        <v>88</v>
      </c>
      <c r="J6" s="38"/>
      <c r="K6" s="38"/>
      <c r="L6" s="38"/>
      <c r="M6" s="38"/>
      <c r="N6" s="38"/>
      <c r="O6" s="38"/>
      <c r="P6" s="38"/>
      <c r="Q6" s="38"/>
      <c r="AB6" s="26">
        <v>2</v>
      </c>
      <c r="AC6" s="26" t="s">
        <v>97</v>
      </c>
    </row>
    <row r="7" spans="4:29" ht="19.5" customHeight="1">
      <c r="D7" s="132" t="s">
        <v>39</v>
      </c>
      <c r="E7" s="132"/>
      <c r="F7" s="102"/>
      <c r="G7" s="102"/>
      <c r="H7" s="102"/>
      <c r="I7" s="39"/>
      <c r="AB7" s="26">
        <v>3</v>
      </c>
      <c r="AC7" s="26" t="s">
        <v>99</v>
      </c>
    </row>
    <row r="8" spans="4:29" ht="19.5" customHeight="1">
      <c r="D8" s="132" t="s">
        <v>86</v>
      </c>
      <c r="E8" s="132"/>
      <c r="F8" s="102"/>
      <c r="G8" s="102"/>
      <c r="H8" s="102"/>
      <c r="I8" s="39"/>
      <c r="AB8" s="26">
        <v>4</v>
      </c>
      <c r="AC8" s="26" t="s">
        <v>101</v>
      </c>
    </row>
    <row r="9" spans="4:29" ht="19.5" customHeight="1">
      <c r="D9" s="132" t="s">
        <v>40</v>
      </c>
      <c r="E9" s="132"/>
      <c r="F9" s="102"/>
      <c r="G9" s="102"/>
      <c r="H9" s="102"/>
      <c r="I9" s="40"/>
      <c r="AB9" s="26">
        <v>5</v>
      </c>
      <c r="AC9" s="26" t="s">
        <v>103</v>
      </c>
    </row>
    <row r="10" spans="5:29" ht="19.5" customHeight="1">
      <c r="E10" s="41"/>
      <c r="F10" s="41"/>
      <c r="G10" s="27"/>
      <c r="H10" s="27"/>
      <c r="I10" s="27"/>
      <c r="J10" s="27"/>
      <c r="K10" s="27"/>
      <c r="L10" s="42"/>
      <c r="M10" s="27"/>
      <c r="N10" s="27"/>
      <c r="O10" s="27"/>
      <c r="P10" s="27"/>
      <c r="Q10" s="42"/>
      <c r="AB10" s="26">
        <v>6</v>
      </c>
      <c r="AC10" s="26" t="s">
        <v>105</v>
      </c>
    </row>
    <row r="11" spans="1:30" s="25" customFormat="1" ht="26.25" customHeight="1">
      <c r="A11" s="104" t="s">
        <v>63</v>
      </c>
      <c r="B11" s="104" t="s">
        <v>64</v>
      </c>
      <c r="C11" s="104" t="s">
        <v>92</v>
      </c>
      <c r="D11" s="121" t="s">
        <v>117</v>
      </c>
      <c r="E11" s="106" t="s">
        <v>118</v>
      </c>
      <c r="F11" s="111" t="s">
        <v>119</v>
      </c>
      <c r="G11" s="109" t="s">
        <v>120</v>
      </c>
      <c r="H11" s="109" t="s">
        <v>121</v>
      </c>
      <c r="I11" s="130" t="s">
        <v>134</v>
      </c>
      <c r="J11" s="131"/>
      <c r="K11" s="131"/>
      <c r="L11" s="131"/>
      <c r="M11" s="131"/>
      <c r="N11" s="131"/>
      <c r="O11" s="131"/>
      <c r="P11" s="103" t="s">
        <v>123</v>
      </c>
      <c r="Q11" s="103" t="s">
        <v>124</v>
      </c>
      <c r="R11" s="114" t="s">
        <v>41</v>
      </c>
      <c r="S11" s="96"/>
      <c r="T11" s="96"/>
      <c r="U11" s="96"/>
      <c r="V11" s="97"/>
      <c r="W11" s="96" t="s">
        <v>83</v>
      </c>
      <c r="X11" s="97"/>
      <c r="Y11" s="126" t="s">
        <v>115</v>
      </c>
      <c r="Z11" s="127"/>
      <c r="AA11" s="118" t="s">
        <v>137</v>
      </c>
      <c r="AB11" s="26"/>
      <c r="AC11" s="26"/>
      <c r="AD11" s="26"/>
    </row>
    <row r="12" spans="1:30" s="25" customFormat="1" ht="26.25" customHeight="1">
      <c r="A12" s="104"/>
      <c r="B12" s="104"/>
      <c r="C12" s="104"/>
      <c r="D12" s="122"/>
      <c r="E12" s="107"/>
      <c r="F12" s="112"/>
      <c r="G12" s="109"/>
      <c r="H12" s="109"/>
      <c r="I12" s="44"/>
      <c r="J12" s="115" t="s">
        <v>53</v>
      </c>
      <c r="K12" s="116"/>
      <c r="L12" s="116"/>
      <c r="M12" s="116"/>
      <c r="N12" s="116"/>
      <c r="O12" s="117"/>
      <c r="P12" s="103"/>
      <c r="Q12" s="103"/>
      <c r="R12" s="103" t="s">
        <v>55</v>
      </c>
      <c r="S12" s="103"/>
      <c r="T12" s="103"/>
      <c r="U12" s="110" t="s">
        <v>42</v>
      </c>
      <c r="V12" s="110"/>
      <c r="W12" s="124" t="s">
        <v>130</v>
      </c>
      <c r="X12" s="118" t="s">
        <v>131</v>
      </c>
      <c r="Y12" s="128"/>
      <c r="Z12" s="129"/>
      <c r="AA12" s="119"/>
      <c r="AB12" s="26"/>
      <c r="AC12" s="26"/>
      <c r="AD12" s="26"/>
    </row>
    <row r="13" spans="1:30" s="25" customFormat="1" ht="40.5" customHeight="1">
      <c r="A13" s="104"/>
      <c r="B13" s="104"/>
      <c r="C13" s="104"/>
      <c r="D13" s="123"/>
      <c r="E13" s="108"/>
      <c r="F13" s="113"/>
      <c r="G13" s="109"/>
      <c r="H13" s="109"/>
      <c r="I13" s="45" t="s">
        <v>122</v>
      </c>
      <c r="J13" s="30" t="s">
        <v>154</v>
      </c>
      <c r="K13" s="31" t="s">
        <v>140</v>
      </c>
      <c r="L13" s="32" t="s">
        <v>141</v>
      </c>
      <c r="M13" s="30" t="s">
        <v>142</v>
      </c>
      <c r="N13" s="31" t="s">
        <v>143</v>
      </c>
      <c r="O13" s="32" t="s">
        <v>155</v>
      </c>
      <c r="P13" s="104"/>
      <c r="Q13" s="104"/>
      <c r="R13" s="29" t="s">
        <v>125</v>
      </c>
      <c r="S13" s="29" t="s">
        <v>126</v>
      </c>
      <c r="T13" s="29" t="s">
        <v>127</v>
      </c>
      <c r="U13" s="33" t="s">
        <v>128</v>
      </c>
      <c r="V13" s="33" t="s">
        <v>129</v>
      </c>
      <c r="W13" s="125"/>
      <c r="X13" s="120"/>
      <c r="Y13" s="29" t="s">
        <v>135</v>
      </c>
      <c r="Z13" s="29" t="s">
        <v>136</v>
      </c>
      <c r="AA13" s="120"/>
      <c r="AB13" s="26"/>
      <c r="AC13" s="26"/>
      <c r="AD13" s="26"/>
    </row>
    <row r="14" spans="1:30" s="79" customFormat="1" ht="68.25" customHeight="1">
      <c r="A14" s="61" t="s">
        <v>62</v>
      </c>
      <c r="B14" s="61"/>
      <c r="C14" s="80">
        <f>VLOOKUP(E14,リスト!A3:B8,2,FALSE)</f>
        <v>2</v>
      </c>
      <c r="D14" s="82"/>
      <c r="E14" s="82" t="s">
        <v>96</v>
      </c>
      <c r="F14" s="82"/>
      <c r="G14" s="82" t="s">
        <v>149</v>
      </c>
      <c r="H14" s="83" t="str">
        <f>F5</f>
        <v>○○作業所</v>
      </c>
      <c r="I14" s="65">
        <v>30</v>
      </c>
      <c r="J14" s="66">
        <f>R19</f>
        <v>9050000</v>
      </c>
      <c r="K14" s="66">
        <f>'平均利用者数算出シート (記入例)'!AG20</f>
        <v>5379</v>
      </c>
      <c r="L14" s="66">
        <f>'平均利用者数算出シート (記入例)'!AH20</f>
        <v>250</v>
      </c>
      <c r="M14" s="68">
        <f>ROUNDUP(K14/L14,1)</f>
        <v>21.6</v>
      </c>
      <c r="N14" s="66">
        <f>'平均利用者数算出シート (記入例)'!AI20</f>
        <v>12</v>
      </c>
      <c r="O14" s="92">
        <f>IF(AND(J14&gt;0,M14&gt;0,N14&gt;0),J14/M14/N14,0)</f>
        <v>34915.12345679012</v>
      </c>
      <c r="P14" s="69"/>
      <c r="Q14" s="84"/>
      <c r="R14" s="71" t="s">
        <v>133</v>
      </c>
      <c r="S14" s="72"/>
      <c r="T14" s="73">
        <v>0.1</v>
      </c>
      <c r="U14" s="74"/>
      <c r="V14" s="75"/>
      <c r="W14" s="85" t="s">
        <v>132</v>
      </c>
      <c r="X14" s="85" t="s">
        <v>150</v>
      </c>
      <c r="Y14" s="89">
        <v>28000</v>
      </c>
      <c r="Z14" s="87">
        <f>O14</f>
        <v>34915.12345679012</v>
      </c>
      <c r="AA14" s="85" t="s">
        <v>151</v>
      </c>
      <c r="AB14" s="26"/>
      <c r="AC14" s="77"/>
      <c r="AD14" s="78"/>
    </row>
    <row r="15" spans="4:30" ht="19.5" customHeight="1">
      <c r="D15" s="60"/>
      <c r="E15" s="60" t="s">
        <v>90</v>
      </c>
      <c r="F15" s="12"/>
      <c r="G15" s="12"/>
      <c r="H15" s="12"/>
      <c r="I15" s="13"/>
      <c r="J15" s="15"/>
      <c r="K15" s="15"/>
      <c r="L15" s="14"/>
      <c r="M15" s="15"/>
      <c r="N15" s="15"/>
      <c r="O15" s="14"/>
      <c r="P15" s="46"/>
      <c r="Q15" s="47"/>
      <c r="R15" s="16"/>
      <c r="S15" s="16"/>
      <c r="T15" s="17"/>
      <c r="U15" s="18"/>
      <c r="V15" s="19"/>
      <c r="W15" s="60" t="s">
        <v>90</v>
      </c>
      <c r="X15" s="19"/>
      <c r="Y15" s="19"/>
      <c r="Z15" s="19"/>
      <c r="AA15" s="19"/>
      <c r="AB15" s="77"/>
      <c r="AD15" s="25"/>
    </row>
    <row r="16" spans="5:30" ht="19.5" customHeight="1">
      <c r="E16" s="12"/>
      <c r="F16" s="12"/>
      <c r="G16" s="12"/>
      <c r="H16" s="12"/>
      <c r="I16" s="13"/>
      <c r="J16" s="15"/>
      <c r="K16" s="15"/>
      <c r="L16" s="14"/>
      <c r="M16" s="15"/>
      <c r="N16" s="15"/>
      <c r="O16" s="14"/>
      <c r="P16" s="46"/>
      <c r="Q16" s="47"/>
      <c r="R16" s="16"/>
      <c r="S16" s="16"/>
      <c r="T16" s="17"/>
      <c r="U16" s="18"/>
      <c r="V16" s="19"/>
      <c r="W16" s="19"/>
      <c r="X16" s="19"/>
      <c r="Y16" s="19"/>
      <c r="Z16" s="19"/>
      <c r="AA16" s="19"/>
      <c r="AD16" s="25"/>
    </row>
    <row r="17" ht="19.5" customHeight="1">
      <c r="AD17" s="20"/>
    </row>
    <row r="18" spans="4:19" ht="19.5" customHeight="1">
      <c r="D18" s="98"/>
      <c r="E18" s="99"/>
      <c r="F18" s="48" t="s">
        <v>58</v>
      </c>
      <c r="G18" s="49" t="s">
        <v>43</v>
      </c>
      <c r="H18" s="49" t="s">
        <v>44</v>
      </c>
      <c r="I18" s="49" t="s">
        <v>45</v>
      </c>
      <c r="J18" s="49" t="s">
        <v>46</v>
      </c>
      <c r="K18" s="49" t="s">
        <v>47</v>
      </c>
      <c r="L18" s="49" t="s">
        <v>48</v>
      </c>
      <c r="M18" s="49" t="s">
        <v>49</v>
      </c>
      <c r="N18" s="49" t="s">
        <v>50</v>
      </c>
      <c r="O18" s="49" t="s">
        <v>60</v>
      </c>
      <c r="P18" s="49" t="s">
        <v>56</v>
      </c>
      <c r="Q18" s="91" t="s">
        <v>57</v>
      </c>
      <c r="R18" s="28" t="s">
        <v>0</v>
      </c>
      <c r="S18" s="24"/>
    </row>
    <row r="19" spans="4:29" ht="19.5" customHeight="1">
      <c r="D19" s="100" t="s">
        <v>156</v>
      </c>
      <c r="E19" s="101"/>
      <c r="F19" s="55">
        <v>750000</v>
      </c>
      <c r="G19" s="56">
        <v>780000</v>
      </c>
      <c r="H19" s="56">
        <v>800000</v>
      </c>
      <c r="I19" s="56">
        <v>830000</v>
      </c>
      <c r="J19" s="56">
        <v>720000</v>
      </c>
      <c r="K19" s="56">
        <v>750000</v>
      </c>
      <c r="L19" s="56">
        <v>670000</v>
      </c>
      <c r="M19" s="56">
        <v>750000</v>
      </c>
      <c r="N19" s="56">
        <v>770000</v>
      </c>
      <c r="O19" s="56">
        <v>780000</v>
      </c>
      <c r="P19" s="56">
        <v>750000</v>
      </c>
      <c r="Q19" s="57">
        <v>700000</v>
      </c>
      <c r="R19" s="53">
        <f>SUM(F19:Q19)</f>
        <v>9050000</v>
      </c>
      <c r="S19" s="105"/>
      <c r="T19" s="105"/>
      <c r="U19" s="58"/>
      <c r="V19" s="58"/>
      <c r="W19" s="58"/>
      <c r="X19" s="58"/>
      <c r="Y19" s="58"/>
      <c r="Z19" s="58"/>
      <c r="AA19" s="58"/>
      <c r="AC19" s="25"/>
    </row>
    <row r="20" spans="28:29" ht="19.5" customHeight="1">
      <c r="AB20" s="25"/>
      <c r="AC20" s="25"/>
    </row>
    <row r="21" spans="28:29" ht="19.5" customHeight="1">
      <c r="AB21" s="25"/>
      <c r="AC21" s="25"/>
    </row>
    <row r="22" spans="28:29" ht="19.5" customHeight="1">
      <c r="AB22" s="25"/>
      <c r="AC22" s="20"/>
    </row>
    <row r="23" ht="19.5" customHeight="1">
      <c r="AB23" s="20"/>
    </row>
  </sheetData>
  <sheetProtection/>
  <mergeCells count="34">
    <mergeCell ref="D18:E18"/>
    <mergeCell ref="D19:E19"/>
    <mergeCell ref="S19:T19"/>
    <mergeCell ref="E1:F1"/>
    <mergeCell ref="W11:X11"/>
    <mergeCell ref="Y11:Z12"/>
    <mergeCell ref="G11:G13"/>
    <mergeCell ref="H11:H13"/>
    <mergeCell ref="D8:E8"/>
    <mergeCell ref="F8:H8"/>
    <mergeCell ref="AA11:AA13"/>
    <mergeCell ref="J12:O12"/>
    <mergeCell ref="R12:T12"/>
    <mergeCell ref="U12:V12"/>
    <mergeCell ref="W12:W13"/>
    <mergeCell ref="X12:X13"/>
    <mergeCell ref="I11:O11"/>
    <mergeCell ref="P11:P13"/>
    <mergeCell ref="Q11:Q13"/>
    <mergeCell ref="R11:V11"/>
    <mergeCell ref="D9:E9"/>
    <mergeCell ref="F9:H9"/>
    <mergeCell ref="A11:A13"/>
    <mergeCell ref="B11:B13"/>
    <mergeCell ref="C11:C13"/>
    <mergeCell ref="D11:D13"/>
    <mergeCell ref="E11:E13"/>
    <mergeCell ref="F11:F13"/>
    <mergeCell ref="D5:E5"/>
    <mergeCell ref="F5:H5"/>
    <mergeCell ref="D6:E6"/>
    <mergeCell ref="F6:H6"/>
    <mergeCell ref="D7:E7"/>
    <mergeCell ref="F7:H7"/>
  </mergeCells>
  <dataValidations count="5">
    <dataValidation type="list" allowBlank="1" showInputMessage="1" showErrorMessage="1" sqref="E14">
      <formula1>"①社会福祉協議会,②社会福祉法人(社会福祉協議会以外),③医療法人,④営利法人(株式・合同・合名・合資・有限会社）,⑤NPO,⑥その他（社団・財団・農協・生協等）"</formula1>
    </dataValidation>
    <dataValidation type="list" allowBlank="1" showInputMessage="1" showErrorMessage="1" sqref="W14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F6:H6">
      <formula1>"あり,なし"</formula1>
    </dataValidation>
    <dataValidation allowBlank="1" showInputMessage="1" showErrorMessage="1" imeMode="on" sqref="H14:H16 F15:G16 E16"/>
    <dataValidation type="list" allowBlank="1" showInputMessage="1" showErrorMessage="1" sqref="U14:U16 R14:S16 P14">
      <formula1>"○"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4" width="11.50390625" style="0" customWidth="1"/>
    <col min="35" max="35" width="11.25390625" style="0" customWidth="1"/>
  </cols>
  <sheetData>
    <row r="1" spans="1:14" s="26" customFormat="1" ht="19.5" customHeight="1">
      <c r="A1" s="36"/>
      <c r="B1" s="2"/>
      <c r="C1" s="2"/>
      <c r="H1" s="34"/>
      <c r="I1" s="34"/>
      <c r="J1" s="34"/>
      <c r="K1" s="34"/>
      <c r="L1" s="34"/>
      <c r="M1" s="34"/>
      <c r="N1" s="34"/>
    </row>
    <row r="2" spans="1:24" s="26" customFormat="1" ht="28.5" customHeight="1">
      <c r="A2" s="21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P2" s="35"/>
      <c r="Q2" s="149"/>
      <c r="R2" s="149"/>
      <c r="S2" s="35"/>
      <c r="T2" s="36"/>
      <c r="U2" s="36"/>
      <c r="V2" s="36"/>
      <c r="W2" s="36"/>
      <c r="X2" s="36"/>
    </row>
    <row r="3" spans="1:14" s="26" customFormat="1" ht="18.75" customHeight="1">
      <c r="A3" s="26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26" customFormat="1" ht="18.75" customHeight="1">
      <c r="A4" s="26" t="s">
        <v>152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3:13" s="4" customFormat="1" ht="20.2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33" s="4" customFormat="1" ht="21" customHeight="1">
      <c r="B6" s="166" t="s">
        <v>138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AG6" s="23"/>
    </row>
    <row r="7" spans="1:35" s="4" customFormat="1" ht="36" customHeight="1">
      <c r="A7" s="7"/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31</v>
      </c>
      <c r="AA7" s="5" t="s">
        <v>32</v>
      </c>
      <c r="AB7" s="5" t="s">
        <v>33</v>
      </c>
      <c r="AC7" s="5" t="s">
        <v>34</v>
      </c>
      <c r="AD7" s="5" t="s">
        <v>35</v>
      </c>
      <c r="AE7" s="5" t="s">
        <v>36</v>
      </c>
      <c r="AF7" s="5" t="s">
        <v>37</v>
      </c>
      <c r="AG7" s="169" t="s">
        <v>146</v>
      </c>
      <c r="AH7" s="170" t="s">
        <v>147</v>
      </c>
      <c r="AI7" s="171" t="s">
        <v>144</v>
      </c>
    </row>
    <row r="8" spans="1:35" s="4" customFormat="1" ht="17.25" customHeight="1">
      <c r="A8" s="22" t="s">
        <v>58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5"/>
      <c r="Z8" s="95"/>
      <c r="AA8" s="93"/>
      <c r="AB8" s="93"/>
      <c r="AC8" s="93"/>
      <c r="AD8" s="93"/>
      <c r="AE8" s="93"/>
      <c r="AF8" s="93"/>
      <c r="AG8" s="8">
        <f>SUM(B8:AF8)</f>
        <v>0</v>
      </c>
      <c r="AH8" s="7">
        <f>COUNTIF(B8:AF8,"&gt;0")</f>
        <v>0</v>
      </c>
      <c r="AI8" s="150"/>
    </row>
    <row r="9" spans="1:35" s="4" customFormat="1" ht="17.25" customHeight="1">
      <c r="A9" s="22" t="s">
        <v>61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  <c r="AA9" s="93"/>
      <c r="AB9" s="93"/>
      <c r="AC9" s="93"/>
      <c r="AD9" s="93"/>
      <c r="AE9" s="93"/>
      <c r="AF9" s="93"/>
      <c r="AG9" s="8">
        <f aca="true" t="shared" si="0" ref="AG9:AG18">SUM(B9:AF9)</f>
        <v>0</v>
      </c>
      <c r="AH9" s="7">
        <f aca="true" t="shared" si="1" ref="AH9:AH19">COUNTIF(B9:AF9,"&gt;0")</f>
        <v>0</v>
      </c>
      <c r="AI9" s="151"/>
    </row>
    <row r="10" spans="1:35" s="4" customFormat="1" ht="17.25" customHeight="1">
      <c r="A10" s="22" t="s">
        <v>44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8">
        <f t="shared" si="0"/>
        <v>0</v>
      </c>
      <c r="AH10" s="7">
        <f t="shared" si="1"/>
        <v>0</v>
      </c>
      <c r="AI10" s="151"/>
    </row>
    <row r="11" spans="1:35" s="4" customFormat="1" ht="17.25" customHeight="1">
      <c r="A11" s="22" t="s">
        <v>45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8">
        <f t="shared" si="0"/>
        <v>0</v>
      </c>
      <c r="AH11" s="7">
        <f t="shared" si="1"/>
        <v>0</v>
      </c>
      <c r="AI11" s="151"/>
    </row>
    <row r="12" spans="1:35" s="4" customFormat="1" ht="17.25" customHeight="1">
      <c r="A12" s="22" t="s">
        <v>46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8">
        <f t="shared" si="0"/>
        <v>0</v>
      </c>
      <c r="AH12" s="7">
        <f t="shared" si="1"/>
        <v>0</v>
      </c>
      <c r="AI12" s="151"/>
    </row>
    <row r="13" spans="1:35" s="4" customFormat="1" ht="17.25" customHeight="1">
      <c r="A13" s="22" t="s">
        <v>47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8">
        <f t="shared" si="0"/>
        <v>0</v>
      </c>
      <c r="AH13" s="7">
        <f t="shared" si="1"/>
        <v>0</v>
      </c>
      <c r="AI13" s="151"/>
    </row>
    <row r="14" spans="1:35" s="4" customFormat="1" ht="17.25" customHeight="1">
      <c r="A14" s="22" t="s">
        <v>48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8">
        <f t="shared" si="0"/>
        <v>0</v>
      </c>
      <c r="AH14" s="7">
        <f t="shared" si="1"/>
        <v>0</v>
      </c>
      <c r="AI14" s="151"/>
    </row>
    <row r="15" spans="1:35" s="4" customFormat="1" ht="17.25" customHeight="1">
      <c r="A15" s="22" t="s">
        <v>49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8">
        <f t="shared" si="0"/>
        <v>0</v>
      </c>
      <c r="AH15" s="7">
        <f t="shared" si="1"/>
        <v>0</v>
      </c>
      <c r="AI15" s="151"/>
    </row>
    <row r="16" spans="1:35" s="4" customFormat="1" ht="17.25" customHeight="1">
      <c r="A16" s="22" t="s">
        <v>50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8">
        <f t="shared" si="0"/>
        <v>0</v>
      </c>
      <c r="AH16" s="7">
        <f t="shared" si="1"/>
        <v>0</v>
      </c>
      <c r="AI16" s="151"/>
    </row>
    <row r="17" spans="1:35" s="4" customFormat="1" ht="17.25" customHeight="1">
      <c r="A17" s="22" t="s">
        <v>59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8">
        <f t="shared" si="0"/>
        <v>0</v>
      </c>
      <c r="AH17" s="7">
        <f t="shared" si="1"/>
        <v>0</v>
      </c>
      <c r="AI17" s="151"/>
    </row>
    <row r="18" spans="1:35" s="4" customFormat="1" ht="17.25" customHeight="1">
      <c r="A18" s="22" t="s">
        <v>51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8">
        <f t="shared" si="0"/>
        <v>0</v>
      </c>
      <c r="AH18" s="7">
        <f t="shared" si="1"/>
        <v>0</v>
      </c>
      <c r="AI18" s="151"/>
    </row>
    <row r="19" spans="1:35" s="4" customFormat="1" ht="17.25" customHeight="1">
      <c r="A19" s="22" t="s">
        <v>52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8">
        <f>SUM(B19:AF19)</f>
        <v>0</v>
      </c>
      <c r="AH19" s="7">
        <f t="shared" si="1"/>
        <v>0</v>
      </c>
      <c r="AI19" s="152"/>
    </row>
    <row r="20" spans="2:35" s="4" customFormat="1" ht="26.25" customHeight="1"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65" t="s">
        <v>0</v>
      </c>
      <c r="AD20" s="165"/>
      <c r="AE20" s="165"/>
      <c r="AF20" s="165"/>
      <c r="AG20" s="11">
        <f>SUM(AG8:AG19)</f>
        <v>0</v>
      </c>
      <c r="AH20" s="7">
        <f>SUM(AH8:AH19)</f>
        <v>0</v>
      </c>
      <c r="AI20" s="7">
        <f>COUNTIF(AH8:AH19,"&gt;0")</f>
        <v>0</v>
      </c>
    </row>
    <row r="21" spans="2:35" s="4" customFormat="1" ht="35.25" customHeight="1">
      <c r="B21" s="153" t="s">
        <v>145</v>
      </c>
      <c r="C21" s="154"/>
      <c r="D21" s="154"/>
      <c r="E21" s="155"/>
      <c r="F21" s="159" t="s">
        <v>139</v>
      </c>
      <c r="G21" s="160"/>
      <c r="H21" s="160"/>
      <c r="I21" s="160"/>
      <c r="J21" s="161"/>
      <c r="K21" s="153" t="s">
        <v>153</v>
      </c>
      <c r="L21" s="154"/>
      <c r="M21" s="154"/>
      <c r="N21" s="154"/>
      <c r="O21" s="154"/>
      <c r="P21" s="154"/>
      <c r="Q21" s="155"/>
      <c r="AI21" s="90"/>
    </row>
    <row r="22" spans="2:17" s="4" customFormat="1" ht="26.25" customHeight="1">
      <c r="B22" s="156">
        <f>AG20</f>
        <v>0</v>
      </c>
      <c r="C22" s="157"/>
      <c r="D22" s="157"/>
      <c r="E22" s="158"/>
      <c r="F22" s="162">
        <f>AH20</f>
        <v>0</v>
      </c>
      <c r="G22" s="163"/>
      <c r="H22" s="163"/>
      <c r="I22" s="163"/>
      <c r="J22" s="164"/>
      <c r="K22" s="146" t="e">
        <f>B22/F22</f>
        <v>#DIV/0!</v>
      </c>
      <c r="L22" s="147"/>
      <c r="M22" s="147"/>
      <c r="N22" s="147"/>
      <c r="O22" s="147"/>
      <c r="P22" s="147"/>
      <c r="Q22" s="148"/>
    </row>
    <row r="23" ht="13.5" customHeight="1"/>
    <row r="24" ht="30.75" customHeight="1"/>
    <row r="25" spans="2:13" ht="12.75">
      <c r="B25" s="145"/>
      <c r="C25" s="145"/>
      <c r="D25" s="1"/>
      <c r="E25" s="145"/>
      <c r="F25" s="145"/>
      <c r="G25" s="145"/>
      <c r="H25" s="145"/>
      <c r="I25" s="145"/>
      <c r="J25" s="145"/>
      <c r="K25" s="145"/>
      <c r="L25" s="145"/>
      <c r="M25" s="145"/>
    </row>
    <row r="27" ht="51.75" customHeight="1"/>
  </sheetData>
  <sheetProtection/>
  <mergeCells count="13">
    <mergeCell ref="K21:Q21"/>
    <mergeCell ref="AC20:AF20"/>
    <mergeCell ref="B6:Q6"/>
    <mergeCell ref="B25:C25"/>
    <mergeCell ref="E25:J25"/>
    <mergeCell ref="K25:M25"/>
    <mergeCell ref="K22:Q22"/>
    <mergeCell ref="Q2:R2"/>
    <mergeCell ref="AI8:AI19"/>
    <mergeCell ref="B21:E21"/>
    <mergeCell ref="B22:E22"/>
    <mergeCell ref="F21:J21"/>
    <mergeCell ref="F22:J22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view="pageBreakPreview" zoomScale="90" zoomScaleSheetLayoutView="90" zoomScalePageLayoutView="0" workbookViewId="0" topLeftCell="A1">
      <selection activeCell="AH20" sqref="AH20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4" width="11.50390625" style="0" customWidth="1"/>
    <col min="35" max="35" width="11.25390625" style="0" customWidth="1"/>
  </cols>
  <sheetData>
    <row r="1" spans="1:14" s="26" customFormat="1" ht="19.5" customHeight="1" thickBot="1">
      <c r="A1" s="36"/>
      <c r="B1" s="2"/>
      <c r="C1" s="2"/>
      <c r="H1" s="34"/>
      <c r="I1" s="34"/>
      <c r="J1" s="34"/>
      <c r="K1" s="34"/>
      <c r="L1" s="34"/>
      <c r="M1" s="34"/>
      <c r="N1" s="34"/>
    </row>
    <row r="2" spans="1:24" s="26" customFormat="1" ht="28.5" customHeight="1" thickBot="1">
      <c r="A2" s="21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P2" s="35"/>
      <c r="Q2" s="167" t="s">
        <v>2</v>
      </c>
      <c r="R2" s="168"/>
      <c r="S2" s="35"/>
      <c r="T2" s="36"/>
      <c r="U2" s="36"/>
      <c r="V2" s="36"/>
      <c r="W2" s="36"/>
      <c r="X2" s="36"/>
    </row>
    <row r="3" spans="1:14" s="26" customFormat="1" ht="18.75" customHeight="1">
      <c r="A3" s="26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26" customFormat="1" ht="18.75" customHeight="1">
      <c r="A4" s="26" t="s">
        <v>152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3:13" s="4" customFormat="1" ht="20.2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33" s="4" customFormat="1" ht="21" customHeight="1">
      <c r="B6" s="166" t="s">
        <v>138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AG6" s="23"/>
    </row>
    <row r="7" spans="1:35" s="4" customFormat="1" ht="36" customHeight="1">
      <c r="A7" s="7"/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31</v>
      </c>
      <c r="AA7" s="5" t="s">
        <v>32</v>
      </c>
      <c r="AB7" s="5" t="s">
        <v>33</v>
      </c>
      <c r="AC7" s="5" t="s">
        <v>34</v>
      </c>
      <c r="AD7" s="5" t="s">
        <v>35</v>
      </c>
      <c r="AE7" s="5" t="s">
        <v>36</v>
      </c>
      <c r="AF7" s="5" t="s">
        <v>37</v>
      </c>
      <c r="AG7" s="169" t="s">
        <v>146</v>
      </c>
      <c r="AH7" s="170" t="s">
        <v>147</v>
      </c>
      <c r="AI7" s="171" t="s">
        <v>144</v>
      </c>
    </row>
    <row r="8" spans="1:35" s="4" customFormat="1" ht="17.25" customHeight="1">
      <c r="A8" s="22" t="s">
        <v>58</v>
      </c>
      <c r="B8" s="93">
        <v>20</v>
      </c>
      <c r="C8" s="93">
        <v>20</v>
      </c>
      <c r="D8" s="93">
        <v>20</v>
      </c>
      <c r="E8" s="93">
        <v>20</v>
      </c>
      <c r="F8" s="93">
        <v>20</v>
      </c>
      <c r="G8" s="93"/>
      <c r="H8" s="93"/>
      <c r="I8" s="93">
        <v>20</v>
      </c>
      <c r="J8" s="93">
        <v>20</v>
      </c>
      <c r="K8" s="93">
        <v>20</v>
      </c>
      <c r="L8" s="93">
        <v>20</v>
      </c>
      <c r="M8" s="93">
        <v>20</v>
      </c>
      <c r="N8" s="93"/>
      <c r="O8" s="93"/>
      <c r="P8" s="93">
        <v>20</v>
      </c>
      <c r="Q8" s="93">
        <v>20</v>
      </c>
      <c r="R8" s="93">
        <v>20</v>
      </c>
      <c r="S8" s="93">
        <v>20</v>
      </c>
      <c r="T8" s="93">
        <v>20</v>
      </c>
      <c r="U8" s="93"/>
      <c r="V8" s="93"/>
      <c r="W8" s="93">
        <v>20</v>
      </c>
      <c r="X8" s="93">
        <v>20</v>
      </c>
      <c r="Y8" s="93">
        <v>20</v>
      </c>
      <c r="Z8" s="93">
        <v>20</v>
      </c>
      <c r="AA8" s="93">
        <v>20</v>
      </c>
      <c r="AB8" s="93"/>
      <c r="AC8" s="93"/>
      <c r="AD8" s="93"/>
      <c r="AE8" s="93">
        <v>20</v>
      </c>
      <c r="AF8" s="93"/>
      <c r="AG8" s="8">
        <f>SUM(B8:AF8)</f>
        <v>420</v>
      </c>
      <c r="AH8" s="7">
        <f>COUNTIF(B8:AF8,"&gt;0")</f>
        <v>21</v>
      </c>
      <c r="AI8" s="150"/>
    </row>
    <row r="9" spans="1:35" s="4" customFormat="1" ht="17.25" customHeight="1">
      <c r="A9" s="22" t="s">
        <v>61</v>
      </c>
      <c r="B9" s="93">
        <v>19</v>
      </c>
      <c r="C9" s="93">
        <v>19</v>
      </c>
      <c r="D9" s="93"/>
      <c r="E9" s="93"/>
      <c r="F9" s="93"/>
      <c r="G9" s="93">
        <v>19</v>
      </c>
      <c r="H9" s="93">
        <v>19</v>
      </c>
      <c r="I9" s="93">
        <v>19</v>
      </c>
      <c r="J9" s="93">
        <v>19</v>
      </c>
      <c r="K9" s="93">
        <v>19</v>
      </c>
      <c r="L9" s="93"/>
      <c r="M9" s="93"/>
      <c r="N9" s="93">
        <v>19</v>
      </c>
      <c r="O9" s="93">
        <v>19</v>
      </c>
      <c r="P9" s="93">
        <v>19</v>
      </c>
      <c r="Q9" s="93">
        <v>19</v>
      </c>
      <c r="R9" s="93">
        <v>19</v>
      </c>
      <c r="S9" s="93"/>
      <c r="T9" s="93"/>
      <c r="U9" s="93">
        <v>19</v>
      </c>
      <c r="V9" s="93">
        <v>19</v>
      </c>
      <c r="W9" s="93">
        <v>19</v>
      </c>
      <c r="X9" s="93">
        <v>19</v>
      </c>
      <c r="Y9" s="93">
        <v>19</v>
      </c>
      <c r="Z9" s="94"/>
      <c r="AA9" s="93"/>
      <c r="AB9" s="93">
        <v>19</v>
      </c>
      <c r="AC9" s="93">
        <v>19</v>
      </c>
      <c r="AD9" s="93">
        <v>19</v>
      </c>
      <c r="AE9" s="93">
        <v>19</v>
      </c>
      <c r="AF9" s="93">
        <v>19</v>
      </c>
      <c r="AG9" s="8">
        <f aca="true" t="shared" si="0" ref="AG9:AG18">SUM(B9:AF9)</f>
        <v>418</v>
      </c>
      <c r="AH9" s="7">
        <f aca="true" t="shared" si="1" ref="AH9:AH19">COUNTIF(B9:AF9,"&gt;0")</f>
        <v>22</v>
      </c>
      <c r="AI9" s="151"/>
    </row>
    <row r="10" spans="1:35" s="4" customFormat="1" ht="17.25" customHeight="1">
      <c r="A10" s="22" t="s">
        <v>44</v>
      </c>
      <c r="B10" s="93"/>
      <c r="C10" s="93"/>
      <c r="D10" s="93">
        <v>22</v>
      </c>
      <c r="E10" s="93">
        <v>22</v>
      </c>
      <c r="F10" s="93">
        <v>22</v>
      </c>
      <c r="G10" s="93">
        <v>22</v>
      </c>
      <c r="H10" s="93">
        <v>22</v>
      </c>
      <c r="I10" s="93"/>
      <c r="J10" s="93"/>
      <c r="K10" s="93">
        <v>22</v>
      </c>
      <c r="L10" s="93">
        <v>22</v>
      </c>
      <c r="M10" s="93">
        <v>22</v>
      </c>
      <c r="N10" s="93">
        <v>22</v>
      </c>
      <c r="O10" s="93">
        <v>22</v>
      </c>
      <c r="P10" s="93"/>
      <c r="Q10" s="93"/>
      <c r="R10" s="93">
        <v>22</v>
      </c>
      <c r="S10" s="93">
        <v>22</v>
      </c>
      <c r="T10" s="93">
        <v>22</v>
      </c>
      <c r="U10" s="93">
        <v>22</v>
      </c>
      <c r="V10" s="93">
        <v>22</v>
      </c>
      <c r="W10" s="93"/>
      <c r="X10" s="93"/>
      <c r="Y10" s="93">
        <v>22</v>
      </c>
      <c r="Z10" s="93">
        <v>22</v>
      </c>
      <c r="AA10" s="93">
        <v>22</v>
      </c>
      <c r="AB10" s="93">
        <v>22</v>
      </c>
      <c r="AC10" s="93">
        <v>22</v>
      </c>
      <c r="AD10" s="93"/>
      <c r="AE10" s="93"/>
      <c r="AF10" s="93"/>
      <c r="AG10" s="8">
        <f t="shared" si="0"/>
        <v>440</v>
      </c>
      <c r="AH10" s="7">
        <f t="shared" si="1"/>
        <v>20</v>
      </c>
      <c r="AI10" s="151"/>
    </row>
    <row r="11" spans="1:35" s="4" customFormat="1" ht="17.25" customHeight="1">
      <c r="A11" s="22" t="s">
        <v>45</v>
      </c>
      <c r="B11" s="93">
        <v>24</v>
      </c>
      <c r="C11" s="93">
        <v>24</v>
      </c>
      <c r="D11" s="93">
        <v>24</v>
      </c>
      <c r="E11" s="93">
        <v>24</v>
      </c>
      <c r="F11" s="93">
        <v>24</v>
      </c>
      <c r="G11" s="93"/>
      <c r="H11" s="93"/>
      <c r="I11" s="93">
        <v>24</v>
      </c>
      <c r="J11" s="93">
        <v>24</v>
      </c>
      <c r="K11" s="93">
        <v>24</v>
      </c>
      <c r="L11" s="93">
        <v>24</v>
      </c>
      <c r="M11" s="93">
        <v>24</v>
      </c>
      <c r="N11" s="93"/>
      <c r="O11" s="93"/>
      <c r="P11" s="93"/>
      <c r="Q11" s="93">
        <v>24</v>
      </c>
      <c r="R11" s="93">
        <v>24</v>
      </c>
      <c r="S11" s="93">
        <v>24</v>
      </c>
      <c r="T11" s="93">
        <v>24</v>
      </c>
      <c r="U11" s="93"/>
      <c r="V11" s="93"/>
      <c r="W11" s="93">
        <v>24</v>
      </c>
      <c r="X11" s="93">
        <v>24</v>
      </c>
      <c r="Y11" s="93">
        <v>24</v>
      </c>
      <c r="Z11" s="93">
        <v>24</v>
      </c>
      <c r="AA11" s="93">
        <v>24</v>
      </c>
      <c r="AB11" s="93"/>
      <c r="AC11" s="93"/>
      <c r="AD11" s="93">
        <v>24</v>
      </c>
      <c r="AE11" s="93">
        <v>24</v>
      </c>
      <c r="AF11" s="93">
        <v>24</v>
      </c>
      <c r="AG11" s="8">
        <f t="shared" si="0"/>
        <v>528</v>
      </c>
      <c r="AH11" s="7">
        <f t="shared" si="1"/>
        <v>22</v>
      </c>
      <c r="AI11" s="151"/>
    </row>
    <row r="12" spans="1:35" s="4" customFormat="1" ht="17.25" customHeight="1">
      <c r="A12" s="22" t="s">
        <v>46</v>
      </c>
      <c r="B12" s="93">
        <v>22</v>
      </c>
      <c r="C12" s="93">
        <v>22</v>
      </c>
      <c r="D12" s="93"/>
      <c r="E12" s="93"/>
      <c r="F12" s="93">
        <v>22</v>
      </c>
      <c r="G12" s="93">
        <v>22</v>
      </c>
      <c r="H12" s="93">
        <v>22</v>
      </c>
      <c r="I12" s="93">
        <v>22</v>
      </c>
      <c r="J12" s="93">
        <v>22</v>
      </c>
      <c r="K12" s="93"/>
      <c r="L12" s="93"/>
      <c r="M12" s="93">
        <v>22</v>
      </c>
      <c r="N12" s="93">
        <v>22</v>
      </c>
      <c r="O12" s="93">
        <v>22</v>
      </c>
      <c r="P12" s="93">
        <v>22</v>
      </c>
      <c r="Q12" s="93">
        <v>22</v>
      </c>
      <c r="R12" s="93"/>
      <c r="S12" s="93"/>
      <c r="T12" s="93">
        <v>22</v>
      </c>
      <c r="U12" s="93">
        <v>22</v>
      </c>
      <c r="V12" s="93">
        <v>22</v>
      </c>
      <c r="W12" s="93">
        <v>22</v>
      </c>
      <c r="X12" s="93">
        <v>22</v>
      </c>
      <c r="Y12" s="93"/>
      <c r="Z12" s="93"/>
      <c r="AA12" s="93">
        <v>22</v>
      </c>
      <c r="AB12" s="93">
        <v>22</v>
      </c>
      <c r="AC12" s="93">
        <v>22</v>
      </c>
      <c r="AD12" s="93">
        <v>22</v>
      </c>
      <c r="AE12" s="93">
        <v>22</v>
      </c>
      <c r="AF12" s="93"/>
      <c r="AG12" s="8">
        <f t="shared" si="0"/>
        <v>484</v>
      </c>
      <c r="AH12" s="7">
        <f t="shared" si="1"/>
        <v>22</v>
      </c>
      <c r="AI12" s="151"/>
    </row>
    <row r="13" spans="1:35" s="4" customFormat="1" ht="17.25" customHeight="1">
      <c r="A13" s="22" t="s">
        <v>47</v>
      </c>
      <c r="B13" s="93"/>
      <c r="C13" s="93">
        <v>20</v>
      </c>
      <c r="D13" s="93">
        <v>20</v>
      </c>
      <c r="E13" s="93">
        <v>20</v>
      </c>
      <c r="F13" s="93">
        <v>20</v>
      </c>
      <c r="G13" s="93">
        <v>20</v>
      </c>
      <c r="H13" s="93"/>
      <c r="I13" s="93"/>
      <c r="J13" s="93">
        <v>20</v>
      </c>
      <c r="K13" s="93">
        <v>20</v>
      </c>
      <c r="L13" s="93">
        <v>20</v>
      </c>
      <c r="M13" s="93">
        <v>20</v>
      </c>
      <c r="N13" s="93">
        <v>20</v>
      </c>
      <c r="O13" s="93"/>
      <c r="P13" s="93"/>
      <c r="Q13" s="93"/>
      <c r="R13" s="93">
        <v>20</v>
      </c>
      <c r="S13" s="93">
        <v>20</v>
      </c>
      <c r="T13" s="93">
        <v>20</v>
      </c>
      <c r="U13" s="93">
        <v>20</v>
      </c>
      <c r="V13" s="93"/>
      <c r="W13" s="93"/>
      <c r="X13" s="93"/>
      <c r="Y13" s="93">
        <v>20</v>
      </c>
      <c r="Z13" s="93">
        <v>20</v>
      </c>
      <c r="AA13" s="93">
        <v>20</v>
      </c>
      <c r="AB13" s="93">
        <v>20</v>
      </c>
      <c r="AC13" s="93"/>
      <c r="AD13" s="93"/>
      <c r="AE13" s="93">
        <v>20</v>
      </c>
      <c r="AF13" s="93"/>
      <c r="AG13" s="8">
        <f t="shared" si="0"/>
        <v>380</v>
      </c>
      <c r="AH13" s="7">
        <f t="shared" si="1"/>
        <v>19</v>
      </c>
      <c r="AI13" s="151"/>
    </row>
    <row r="14" spans="1:35" s="4" customFormat="1" ht="17.25" customHeight="1">
      <c r="A14" s="22" t="s">
        <v>48</v>
      </c>
      <c r="B14" s="93">
        <v>24</v>
      </c>
      <c r="C14" s="93">
        <v>24</v>
      </c>
      <c r="D14" s="93">
        <v>24</v>
      </c>
      <c r="E14" s="93">
        <v>24</v>
      </c>
      <c r="F14" s="93"/>
      <c r="G14" s="93"/>
      <c r="H14" s="93">
        <v>24</v>
      </c>
      <c r="I14" s="93">
        <v>24</v>
      </c>
      <c r="J14" s="93">
        <v>24</v>
      </c>
      <c r="K14" s="93">
        <v>24</v>
      </c>
      <c r="L14" s="93">
        <v>24</v>
      </c>
      <c r="M14" s="93"/>
      <c r="N14" s="93"/>
      <c r="O14" s="93"/>
      <c r="P14" s="93">
        <v>24</v>
      </c>
      <c r="Q14" s="93">
        <v>24</v>
      </c>
      <c r="R14" s="93">
        <v>24</v>
      </c>
      <c r="S14" s="93">
        <v>24</v>
      </c>
      <c r="T14" s="93"/>
      <c r="U14" s="93"/>
      <c r="V14" s="93">
        <v>24</v>
      </c>
      <c r="W14" s="93">
        <v>24</v>
      </c>
      <c r="X14" s="93">
        <v>24</v>
      </c>
      <c r="Y14" s="93">
        <v>24</v>
      </c>
      <c r="Z14" s="93">
        <v>24</v>
      </c>
      <c r="AA14" s="93"/>
      <c r="AB14" s="93"/>
      <c r="AC14" s="93">
        <v>24</v>
      </c>
      <c r="AD14" s="93">
        <v>24</v>
      </c>
      <c r="AE14" s="93">
        <v>24</v>
      </c>
      <c r="AF14" s="93">
        <v>24</v>
      </c>
      <c r="AG14" s="8">
        <f t="shared" si="0"/>
        <v>528</v>
      </c>
      <c r="AH14" s="7">
        <f t="shared" si="1"/>
        <v>22</v>
      </c>
      <c r="AI14" s="151"/>
    </row>
    <row r="15" spans="1:35" s="4" customFormat="1" ht="17.25" customHeight="1">
      <c r="A15" s="22" t="s">
        <v>49</v>
      </c>
      <c r="B15" s="93">
        <v>22</v>
      </c>
      <c r="C15" s="93"/>
      <c r="D15" s="93"/>
      <c r="E15" s="93"/>
      <c r="F15" s="93">
        <v>22</v>
      </c>
      <c r="G15" s="93">
        <v>22</v>
      </c>
      <c r="H15" s="93">
        <v>22</v>
      </c>
      <c r="I15" s="93">
        <v>22</v>
      </c>
      <c r="J15" s="93"/>
      <c r="K15" s="93"/>
      <c r="L15" s="93">
        <v>22</v>
      </c>
      <c r="M15" s="93">
        <v>22</v>
      </c>
      <c r="N15" s="93">
        <v>22</v>
      </c>
      <c r="O15" s="93">
        <v>22</v>
      </c>
      <c r="P15" s="93">
        <v>22</v>
      </c>
      <c r="Q15" s="93"/>
      <c r="R15" s="93"/>
      <c r="S15" s="93">
        <v>22</v>
      </c>
      <c r="T15" s="93">
        <v>22</v>
      </c>
      <c r="U15" s="93">
        <v>22</v>
      </c>
      <c r="V15" s="93">
        <v>22</v>
      </c>
      <c r="W15" s="93">
        <v>22</v>
      </c>
      <c r="X15" s="93"/>
      <c r="Y15" s="93"/>
      <c r="Z15" s="93">
        <v>22</v>
      </c>
      <c r="AA15" s="93">
        <v>22</v>
      </c>
      <c r="AB15" s="93">
        <v>22</v>
      </c>
      <c r="AC15" s="93">
        <v>22</v>
      </c>
      <c r="AD15" s="93">
        <v>22</v>
      </c>
      <c r="AE15" s="93"/>
      <c r="AF15" s="93"/>
      <c r="AG15" s="8">
        <f t="shared" si="0"/>
        <v>440</v>
      </c>
      <c r="AH15" s="7">
        <f t="shared" si="1"/>
        <v>20</v>
      </c>
      <c r="AI15" s="151"/>
    </row>
    <row r="16" spans="1:35" s="4" customFormat="1" ht="17.25" customHeight="1">
      <c r="A16" s="22" t="s">
        <v>50</v>
      </c>
      <c r="B16" s="93"/>
      <c r="C16" s="93">
        <v>20</v>
      </c>
      <c r="D16" s="93">
        <v>20</v>
      </c>
      <c r="E16" s="93">
        <v>20</v>
      </c>
      <c r="F16" s="93">
        <v>20</v>
      </c>
      <c r="G16" s="93">
        <v>20</v>
      </c>
      <c r="H16" s="93"/>
      <c r="I16" s="93"/>
      <c r="J16" s="93">
        <v>20</v>
      </c>
      <c r="K16" s="93">
        <v>20</v>
      </c>
      <c r="L16" s="93">
        <v>20</v>
      </c>
      <c r="M16" s="93">
        <v>20</v>
      </c>
      <c r="N16" s="93">
        <v>20</v>
      </c>
      <c r="O16" s="93"/>
      <c r="P16" s="93"/>
      <c r="Q16" s="93">
        <v>20</v>
      </c>
      <c r="R16" s="93">
        <v>20</v>
      </c>
      <c r="S16" s="93">
        <v>20</v>
      </c>
      <c r="T16" s="93">
        <v>20</v>
      </c>
      <c r="U16" s="93">
        <v>20</v>
      </c>
      <c r="V16" s="93"/>
      <c r="W16" s="93"/>
      <c r="X16" s="93"/>
      <c r="Y16" s="93">
        <v>20</v>
      </c>
      <c r="Z16" s="93">
        <v>20</v>
      </c>
      <c r="AA16" s="93">
        <v>20</v>
      </c>
      <c r="AB16" s="93">
        <v>20</v>
      </c>
      <c r="AC16" s="93"/>
      <c r="AD16" s="93"/>
      <c r="AE16" s="93">
        <v>20</v>
      </c>
      <c r="AF16" s="93">
        <v>20</v>
      </c>
      <c r="AG16" s="8">
        <f t="shared" si="0"/>
        <v>420</v>
      </c>
      <c r="AH16" s="7">
        <f t="shared" si="1"/>
        <v>21</v>
      </c>
      <c r="AI16" s="151"/>
    </row>
    <row r="17" spans="1:35" s="4" customFormat="1" ht="17.25" customHeight="1">
      <c r="A17" s="22" t="s">
        <v>59</v>
      </c>
      <c r="B17" s="93"/>
      <c r="C17" s="93">
        <v>19</v>
      </c>
      <c r="D17" s="93">
        <v>19</v>
      </c>
      <c r="E17" s="93"/>
      <c r="F17" s="93"/>
      <c r="G17" s="93">
        <v>19</v>
      </c>
      <c r="H17" s="93">
        <v>19</v>
      </c>
      <c r="I17" s="93">
        <v>19</v>
      </c>
      <c r="J17" s="93">
        <v>19</v>
      </c>
      <c r="K17" s="93">
        <v>19</v>
      </c>
      <c r="L17" s="93"/>
      <c r="M17" s="93"/>
      <c r="N17" s="93"/>
      <c r="O17" s="93">
        <v>19</v>
      </c>
      <c r="P17" s="93">
        <v>19</v>
      </c>
      <c r="Q17" s="93">
        <v>19</v>
      </c>
      <c r="R17" s="93">
        <v>19</v>
      </c>
      <c r="S17" s="93"/>
      <c r="T17" s="93"/>
      <c r="U17" s="93">
        <v>19</v>
      </c>
      <c r="V17" s="93">
        <v>19</v>
      </c>
      <c r="W17" s="93">
        <v>19</v>
      </c>
      <c r="X17" s="93">
        <v>19</v>
      </c>
      <c r="Y17" s="93">
        <v>19</v>
      </c>
      <c r="Z17" s="93"/>
      <c r="AA17" s="93"/>
      <c r="AB17" s="93">
        <v>19</v>
      </c>
      <c r="AC17" s="93">
        <v>19</v>
      </c>
      <c r="AD17" s="93">
        <v>19</v>
      </c>
      <c r="AE17" s="93">
        <v>19</v>
      </c>
      <c r="AF17" s="93">
        <v>19</v>
      </c>
      <c r="AG17" s="8">
        <f t="shared" si="0"/>
        <v>399</v>
      </c>
      <c r="AH17" s="7">
        <f t="shared" si="1"/>
        <v>21</v>
      </c>
      <c r="AI17" s="151"/>
    </row>
    <row r="18" spans="1:35" s="4" customFormat="1" ht="17.25" customHeight="1">
      <c r="A18" s="22" t="s">
        <v>51</v>
      </c>
      <c r="B18" s="93"/>
      <c r="C18" s="93"/>
      <c r="D18" s="93">
        <v>22</v>
      </c>
      <c r="E18" s="93">
        <v>22</v>
      </c>
      <c r="F18" s="93">
        <v>22</v>
      </c>
      <c r="G18" s="93">
        <v>22</v>
      </c>
      <c r="H18" s="93">
        <v>22</v>
      </c>
      <c r="I18" s="93"/>
      <c r="J18" s="93"/>
      <c r="K18" s="93"/>
      <c r="L18" s="93">
        <v>22</v>
      </c>
      <c r="M18" s="93">
        <v>22</v>
      </c>
      <c r="N18" s="93">
        <v>22</v>
      </c>
      <c r="O18" s="93">
        <v>22</v>
      </c>
      <c r="P18" s="93"/>
      <c r="Q18" s="93"/>
      <c r="R18" s="93">
        <v>22</v>
      </c>
      <c r="S18" s="93">
        <v>22</v>
      </c>
      <c r="T18" s="93">
        <v>22</v>
      </c>
      <c r="U18" s="93">
        <v>22</v>
      </c>
      <c r="V18" s="93">
        <v>22</v>
      </c>
      <c r="W18" s="93"/>
      <c r="X18" s="93"/>
      <c r="Y18" s="93">
        <v>22</v>
      </c>
      <c r="Z18" s="93">
        <v>22</v>
      </c>
      <c r="AA18" s="93">
        <v>22</v>
      </c>
      <c r="AB18" s="93">
        <v>22</v>
      </c>
      <c r="AC18" s="93">
        <v>22</v>
      </c>
      <c r="AD18" s="93"/>
      <c r="AE18" s="93"/>
      <c r="AF18" s="93"/>
      <c r="AG18" s="8">
        <f t="shared" si="0"/>
        <v>418</v>
      </c>
      <c r="AH18" s="7">
        <f t="shared" si="1"/>
        <v>19</v>
      </c>
      <c r="AI18" s="151"/>
    </row>
    <row r="19" spans="1:35" s="4" customFormat="1" ht="17.25" customHeight="1">
      <c r="A19" s="22" t="s">
        <v>52</v>
      </c>
      <c r="B19" s="93"/>
      <c r="C19" s="93"/>
      <c r="D19" s="93">
        <v>24</v>
      </c>
      <c r="E19" s="93">
        <v>24</v>
      </c>
      <c r="F19" s="93">
        <v>24</v>
      </c>
      <c r="G19" s="93">
        <v>24</v>
      </c>
      <c r="H19" s="93">
        <v>24</v>
      </c>
      <c r="I19" s="93"/>
      <c r="J19" s="93"/>
      <c r="K19" s="93">
        <v>24</v>
      </c>
      <c r="L19" s="93">
        <v>24</v>
      </c>
      <c r="M19" s="93">
        <v>24</v>
      </c>
      <c r="N19" s="93">
        <v>24</v>
      </c>
      <c r="O19" s="93">
        <v>24</v>
      </c>
      <c r="P19" s="93"/>
      <c r="Q19" s="93"/>
      <c r="R19" s="93">
        <v>24</v>
      </c>
      <c r="S19" s="93">
        <v>24</v>
      </c>
      <c r="T19" s="93">
        <v>24</v>
      </c>
      <c r="U19" s="93">
        <v>24</v>
      </c>
      <c r="V19" s="93"/>
      <c r="W19" s="93"/>
      <c r="X19" s="93">
        <v>24</v>
      </c>
      <c r="Y19" s="93">
        <v>24</v>
      </c>
      <c r="Z19" s="93">
        <v>24</v>
      </c>
      <c r="AA19" s="93">
        <v>24</v>
      </c>
      <c r="AB19" s="93">
        <v>24</v>
      </c>
      <c r="AC19" s="93"/>
      <c r="AD19" s="93"/>
      <c r="AE19" s="93">
        <v>24</v>
      </c>
      <c r="AF19" s="93">
        <v>24</v>
      </c>
      <c r="AG19" s="8">
        <f>SUM(B19:AF19)</f>
        <v>504</v>
      </c>
      <c r="AH19" s="7">
        <f t="shared" si="1"/>
        <v>21</v>
      </c>
      <c r="AI19" s="152"/>
    </row>
    <row r="20" spans="2:35" s="4" customFormat="1" ht="26.25" customHeight="1"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65" t="s">
        <v>0</v>
      </c>
      <c r="AD20" s="165"/>
      <c r="AE20" s="165"/>
      <c r="AF20" s="165"/>
      <c r="AG20" s="11">
        <f>SUM(AG8:AG19)</f>
        <v>5379</v>
      </c>
      <c r="AH20" s="7">
        <f>SUM(AH8:AH19)</f>
        <v>250</v>
      </c>
      <c r="AI20" s="7">
        <f>COUNTIF(AH8:AH19,"&gt;0")</f>
        <v>12</v>
      </c>
    </row>
    <row r="21" spans="2:35" s="4" customFormat="1" ht="35.25" customHeight="1">
      <c r="B21" s="153" t="s">
        <v>145</v>
      </c>
      <c r="C21" s="154"/>
      <c r="D21" s="154"/>
      <c r="E21" s="155"/>
      <c r="F21" s="159" t="s">
        <v>139</v>
      </c>
      <c r="G21" s="160"/>
      <c r="H21" s="160"/>
      <c r="I21" s="160"/>
      <c r="J21" s="161"/>
      <c r="K21" s="153" t="s">
        <v>153</v>
      </c>
      <c r="L21" s="154"/>
      <c r="M21" s="154"/>
      <c r="N21" s="154"/>
      <c r="O21" s="154"/>
      <c r="P21" s="154"/>
      <c r="Q21" s="155"/>
      <c r="AI21" s="90"/>
    </row>
    <row r="22" spans="2:17" s="4" customFormat="1" ht="26.25" customHeight="1">
      <c r="B22" s="156">
        <f>AG20</f>
        <v>5379</v>
      </c>
      <c r="C22" s="157"/>
      <c r="D22" s="157"/>
      <c r="E22" s="158"/>
      <c r="F22" s="162">
        <f>AH20</f>
        <v>250</v>
      </c>
      <c r="G22" s="163"/>
      <c r="H22" s="163"/>
      <c r="I22" s="163"/>
      <c r="J22" s="164"/>
      <c r="K22" s="146">
        <f>ROUNDUP(B22/F22,1)</f>
        <v>21.6</v>
      </c>
      <c r="L22" s="147"/>
      <c r="M22" s="147"/>
      <c r="N22" s="147"/>
      <c r="O22" s="147"/>
      <c r="P22" s="147"/>
      <c r="Q22" s="148"/>
    </row>
    <row r="23" ht="13.5" customHeight="1"/>
    <row r="24" ht="30.75" customHeight="1"/>
    <row r="25" spans="2:13" ht="12.75">
      <c r="B25" s="145"/>
      <c r="C25" s="145"/>
      <c r="D25" s="1"/>
      <c r="E25" s="145"/>
      <c r="F25" s="145"/>
      <c r="G25" s="145"/>
      <c r="H25" s="145"/>
      <c r="I25" s="145"/>
      <c r="J25" s="145"/>
      <c r="K25" s="145"/>
      <c r="L25" s="145"/>
      <c r="M25" s="145"/>
    </row>
    <row r="27" ht="51.75" customHeight="1"/>
  </sheetData>
  <sheetProtection/>
  <mergeCells count="13">
    <mergeCell ref="B22:E22"/>
    <mergeCell ref="F22:J22"/>
    <mergeCell ref="K22:Q22"/>
    <mergeCell ref="B25:C25"/>
    <mergeCell ref="E25:J25"/>
    <mergeCell ref="K25:M25"/>
    <mergeCell ref="Q2:R2"/>
    <mergeCell ref="B6:Q6"/>
    <mergeCell ref="AI8:AI19"/>
    <mergeCell ref="AC20:AF20"/>
    <mergeCell ref="B21:E21"/>
    <mergeCell ref="F21:J21"/>
    <mergeCell ref="K21:Q21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2024-06-07T05:02:45Z</cp:lastPrinted>
  <dcterms:created xsi:type="dcterms:W3CDTF">2007-04-17T08:45:12Z</dcterms:created>
  <dcterms:modified xsi:type="dcterms:W3CDTF">2024-06-11T05:32:08Z</dcterms:modified>
  <cp:category/>
  <cp:version/>
  <cp:contentType/>
  <cp:contentStatus/>
</cp:coreProperties>
</file>