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園芸特産係●●\R6-2024\020野菜振興\07_GFP大規模輸出産地生産基盤強化プロジェクト\05 公募要領・公募\HP周知\"/>
    </mc:Choice>
  </mc:AlternateContent>
  <xr:revisionPtr revIDLastSave="0" documentId="13_ncr:1_{550F3BF6-DF1C-47CB-B534-DC6D0B927927}" xr6:coauthVersionLast="47" xr6:coauthVersionMax="47" xr10:uidLastSave="{00000000-0000-0000-0000-000000000000}"/>
  <bookViews>
    <workbookView xWindow="-120" yWindow="-120" windowWidth="29040" windowHeight="15840" activeTab="1" xr2:uid="{EACFEE54-D263-4BBA-94E4-045C33142023}"/>
  </bookViews>
  <sheets>
    <sheet name="手入力" sheetId="3" r:id="rId1"/>
    <sheet name="エクセル入力 (自動集計)" sheetId="6" r:id="rId2"/>
  </sheets>
  <definedNames>
    <definedName name="_Hlk164758814" localSheetId="1">'エクセル入力 (自動集計)'!$G$21</definedName>
    <definedName name="_Hlk164758814" localSheetId="0">手入力!$G$21</definedName>
    <definedName name="_xlnm.Print_Area" localSheetId="1">'エクセル入力 (自動集計)'!$A$1:$BD$43</definedName>
    <definedName name="_xlnm.Print_Area" localSheetId="0">手入力!$A$1:$BD$43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 i="6" l="1"/>
  <c r="AS16" i="6"/>
  <c r="AS19" i="6"/>
  <c r="AZ16" i="6" s="1"/>
  <c r="M35" i="6"/>
  <c r="M34" i="6"/>
  <c r="AV29" i="6"/>
  <c r="AJ34" i="6" s="1"/>
  <c r="AQ9" i="6"/>
  <c r="AQ28" i="6"/>
  <c r="AQ27" i="6"/>
  <c r="AQ26" i="6"/>
  <c r="AZ26" i="6" s="1"/>
  <c r="AQ25" i="6"/>
  <c r="AQ24" i="6"/>
  <c r="AQ23" i="6"/>
  <c r="AQ22" i="6"/>
  <c r="AQ21" i="6"/>
  <c r="AZ21" i="6" s="1"/>
  <c r="AQ20" i="6"/>
  <c r="AQ19" i="6"/>
  <c r="AQ18" i="6"/>
  <c r="AQ17" i="6"/>
  <c r="AQ16" i="6"/>
  <c r="AQ15" i="6"/>
  <c r="AQ14" i="6"/>
  <c r="AQ13" i="6"/>
  <c r="AQ12" i="6"/>
  <c r="AQ11" i="6"/>
  <c r="AS11" i="6" s="1"/>
  <c r="AS14" i="6" s="1"/>
  <c r="AZ9" i="6" s="1"/>
  <c r="AQ10" i="6"/>
  <c r="AZ24" i="6" l="1"/>
  <c r="AD34" i="6"/>
  <c r="AZ22" i="6"/>
  <c r="AZ29" i="6" l="1"/>
  <c r="AN34" i="6" s="1"/>
</calcChain>
</file>

<file path=xl/sharedStrings.xml><?xml version="1.0" encoding="utf-8"?>
<sst xmlns="http://schemas.openxmlformats.org/spreadsheetml/2006/main" count="318" uniqueCount="87">
  <si>
    <t>円</t>
    <rPh sb="0" eb="1">
      <t>エン</t>
    </rPh>
    <phoneticPr fontId="2"/>
  </si>
  <si>
    <t>アフィバンク</t>
    <phoneticPr fontId="2"/>
  </si>
  <si>
    <r>
      <t>アブラバチ用バンカー</t>
    </r>
    <r>
      <rPr>
        <sz val="11"/>
        <color theme="1"/>
        <rFont val="ＭＳ Ｐゴシック"/>
        <family val="3"/>
        <charset val="128"/>
      </rPr>
      <t>（4個入）</t>
    </r>
    <rPh sb="5" eb="6">
      <t>ヨウ</t>
    </rPh>
    <rPh sb="12" eb="14">
      <t>コイ</t>
    </rPh>
    <phoneticPr fontId="2"/>
  </si>
  <si>
    <r>
      <t>バンカー給水キット</t>
    </r>
    <r>
      <rPr>
        <sz val="11"/>
        <color theme="1"/>
        <rFont val="ＭＳ Ｐゴシック"/>
        <family val="3"/>
        <charset val="128"/>
      </rPr>
      <t>（4個入）</t>
    </r>
    <phoneticPr fontId="2"/>
  </si>
  <si>
    <t>バンカー給水キット</t>
    <phoneticPr fontId="2"/>
  </si>
  <si>
    <t>バンカー資材</t>
    <rPh sb="4" eb="6">
      <t>シザイ</t>
    </rPh>
    <phoneticPr fontId="2"/>
  </si>
  <si>
    <t>コレトップ</t>
  </si>
  <si>
    <t>アフィパール</t>
  </si>
  <si>
    <t>コレマンアブラバチ製剤</t>
    <rPh sb="9" eb="11">
      <t>セイザイ</t>
    </rPh>
    <phoneticPr fontId="2"/>
  </si>
  <si>
    <t>アブラムシ天敵</t>
    <rPh sb="5" eb="7">
      <t>テンテキ</t>
    </rPh>
    <phoneticPr fontId="2"/>
  </si>
  <si>
    <t>メリトップ</t>
  </si>
  <si>
    <t>ククメリスEX</t>
  </si>
  <si>
    <t>ククメリスカブリダニ製剤</t>
  </si>
  <si>
    <t>リモニカ</t>
  </si>
  <si>
    <t>リモニカスカブリダニ製剤</t>
  </si>
  <si>
    <t>アザミウマ天敵</t>
    <rPh sb="5" eb="7">
      <t>テンテキ</t>
    </rPh>
    <phoneticPr fontId="2"/>
  </si>
  <si>
    <t>ミッチトップ</t>
    <phoneticPr fontId="2"/>
  </si>
  <si>
    <t>ミヤコ・チリ混合製剤</t>
    <phoneticPr fontId="2"/>
  </si>
  <si>
    <t>チリガブリ</t>
  </si>
  <si>
    <t>チリカ・ワーカー</t>
  </si>
  <si>
    <t>チリトップ</t>
  </si>
  <si>
    <t>スパイデックスバイタル</t>
  </si>
  <si>
    <t>チリカブリダニ製剤</t>
    <rPh sb="7" eb="9">
      <t>セイザイ</t>
    </rPh>
    <phoneticPr fontId="2"/>
  </si>
  <si>
    <r>
      <t>ミヤコバンカー</t>
    </r>
    <r>
      <rPr>
        <sz val="11"/>
        <color theme="1"/>
        <rFont val="ＭＳ Ｐゴシック"/>
        <family val="3"/>
        <charset val="128"/>
      </rPr>
      <t>（50個入）</t>
    </r>
    <phoneticPr fontId="2"/>
  </si>
  <si>
    <r>
      <t>ミヤコバンカー</t>
    </r>
    <r>
      <rPr>
        <sz val="11"/>
        <color theme="1"/>
        <rFont val="ＭＳ Ｐゴシック"/>
        <family val="3"/>
        <charset val="128"/>
      </rPr>
      <t>（100個入）</t>
    </r>
    <rPh sb="11" eb="12">
      <t>コ</t>
    </rPh>
    <rPh sb="12" eb="13">
      <t>イ</t>
    </rPh>
    <phoneticPr fontId="2"/>
  </si>
  <si>
    <t>スパイカルプラス</t>
  </si>
  <si>
    <t>ミヤコスター</t>
  </si>
  <si>
    <t>ミヤコトップ</t>
  </si>
  <si>
    <r>
      <t>スパイカルEX</t>
    </r>
    <r>
      <rPr>
        <sz val="11"/>
        <color theme="1"/>
        <rFont val="ＭＳ Ｐゴシック"/>
        <family val="3"/>
        <charset val="128"/>
      </rPr>
      <t>（100ml）</t>
    </r>
    <phoneticPr fontId="2"/>
  </si>
  <si>
    <r>
      <t>スパイカルEX</t>
    </r>
    <r>
      <rPr>
        <sz val="11"/>
        <color theme="1"/>
        <rFont val="ＭＳ Ｐゴシック"/>
        <family val="3"/>
        <charset val="128"/>
      </rPr>
      <t>（250ml）</t>
    </r>
    <phoneticPr fontId="2"/>
  </si>
  <si>
    <t>ミヤコカブリダニ製剤</t>
    <rPh sb="8" eb="10">
      <t>セイザイ</t>
    </rPh>
    <phoneticPr fontId="2"/>
  </si>
  <si>
    <t>ハダニ天敵</t>
    <rPh sb="3" eb="5">
      <t>テンテキ</t>
    </rPh>
    <phoneticPr fontId="2"/>
  </si>
  <si>
    <t>合計</t>
    <rPh sb="0" eb="2">
      <t>ゴウケイ</t>
    </rPh>
    <phoneticPr fontId="2"/>
  </si>
  <si>
    <t>下</t>
    <rPh sb="0" eb="1">
      <t>ゲ</t>
    </rPh>
    <phoneticPr fontId="2"/>
  </si>
  <si>
    <t>中</t>
    <rPh sb="0" eb="1">
      <t>ナカ</t>
    </rPh>
    <phoneticPr fontId="2"/>
  </si>
  <si>
    <t>上</t>
    <rPh sb="0" eb="1">
      <t>ジョウ</t>
    </rPh>
    <phoneticPr fontId="2"/>
  </si>
  <si>
    <t>2月</t>
    <rPh sb="1" eb="2">
      <t>ガツ</t>
    </rPh>
    <phoneticPr fontId="2"/>
  </si>
  <si>
    <t>1月</t>
    <rPh sb="1" eb="2">
      <t>ガツ</t>
    </rPh>
    <phoneticPr fontId="2"/>
  </si>
  <si>
    <t>12月</t>
    <rPh sb="2" eb="3">
      <t>ガツ</t>
    </rPh>
    <phoneticPr fontId="2"/>
  </si>
  <si>
    <t>11月</t>
    <rPh sb="2" eb="3">
      <t>ガツ</t>
    </rPh>
    <phoneticPr fontId="2"/>
  </si>
  <si>
    <t>10月</t>
    <rPh sb="2" eb="3">
      <t>ガツ</t>
    </rPh>
    <phoneticPr fontId="2"/>
  </si>
  <si>
    <t>a</t>
    <phoneticPr fontId="2"/>
  </si>
  <si>
    <t>生産者氏名：</t>
    <rPh sb="3" eb="4">
      <t>シ</t>
    </rPh>
    <phoneticPr fontId="2"/>
  </si>
  <si>
    <t>団体名：</t>
    <rPh sb="0" eb="3">
      <t>ダンタイメイ</t>
    </rPh>
    <phoneticPr fontId="2"/>
  </si>
  <si>
    <t>合計
数量</t>
    <rPh sb="0" eb="2">
      <t>ゴウケイ</t>
    </rPh>
    <rPh sb="3" eb="5">
      <t>スウリョウ</t>
    </rPh>
    <phoneticPr fontId="2"/>
  </si>
  <si>
    <t>天敵資材</t>
    <rPh sb="0" eb="2">
      <t>テンテキ</t>
    </rPh>
    <rPh sb="2" eb="4">
      <t>シザイ</t>
    </rPh>
    <phoneticPr fontId="2"/>
  </si>
  <si>
    <t>天敵資材費（見込額）</t>
    <rPh sb="0" eb="2">
      <t>テンテキ</t>
    </rPh>
    <rPh sb="2" eb="5">
      <t>シザイヒ</t>
    </rPh>
    <rPh sb="6" eb="8">
      <t>ミコ</t>
    </rPh>
    <rPh sb="8" eb="9">
      <t>ガク</t>
    </rPh>
    <phoneticPr fontId="2"/>
  </si>
  <si>
    <t>輸出向けイチゴ生産資材利用計画（実績報告）書</t>
    <rPh sb="2" eb="3">
      <t>ム</t>
    </rPh>
    <rPh sb="7" eb="9">
      <t>セイサン</t>
    </rPh>
    <rPh sb="9" eb="11">
      <t>シザイ</t>
    </rPh>
    <rPh sb="11" eb="15">
      <t>リヨウケイカク</t>
    </rPh>
    <rPh sb="16" eb="18">
      <t>ジッセキ</t>
    </rPh>
    <rPh sb="18" eb="20">
      <t>ホウコク</t>
    </rPh>
    <rPh sb="21" eb="22">
      <t>ショ</t>
    </rPh>
    <phoneticPr fontId="2"/>
  </si>
  <si>
    <t>本体</t>
    <rPh sb="0" eb="2">
      <t>ホンタイ</t>
    </rPh>
    <phoneticPr fontId="2"/>
  </si>
  <si>
    <t>蓋</t>
    <rPh sb="0" eb="1">
      <t>フタ</t>
    </rPh>
    <phoneticPr fontId="2"/>
  </si>
  <si>
    <t>円</t>
    <rPh sb="0" eb="1">
      <t>エン</t>
    </rPh>
    <phoneticPr fontId="2"/>
  </si>
  <si>
    <t>上限
交付単価</t>
    <rPh sb="0" eb="2">
      <t>ジョウゲン</t>
    </rPh>
    <rPh sb="3" eb="7">
      <t>コウフタンカ</t>
    </rPh>
    <phoneticPr fontId="2"/>
  </si>
  <si>
    <t>バンカー植物</t>
    <rPh sb="4" eb="6">
      <t>ショクブツ</t>
    </rPh>
    <phoneticPr fontId="2"/>
  </si>
  <si>
    <t>上限
交付単価</t>
    <rPh sb="0" eb="2">
      <t>ジョウゲン</t>
    </rPh>
    <rPh sb="3" eb="5">
      <t>コウフ</t>
    </rPh>
    <rPh sb="5" eb="7">
      <t>タンカ</t>
    </rPh>
    <phoneticPr fontId="2"/>
  </si>
  <si>
    <t>合計</t>
    <rPh sb="0" eb="2">
      <t>ゴウケイ</t>
    </rPh>
    <phoneticPr fontId="2"/>
  </si>
  <si>
    <t>円</t>
    <rPh sb="0" eb="1">
      <t>エン</t>
    </rPh>
    <phoneticPr fontId="2"/>
  </si>
  <si>
    <t>補助額</t>
    <rPh sb="0" eb="3">
      <t>ホジョガク</t>
    </rPh>
    <phoneticPr fontId="2"/>
  </si>
  <si>
    <t>頭</t>
    <rPh sb="0" eb="1">
      <t>アタマ</t>
    </rPh>
    <phoneticPr fontId="2"/>
  </si>
  <si>
    <t>うち、補助対象</t>
    <rPh sb="3" eb="5">
      <t>ホジョ</t>
    </rPh>
    <rPh sb="5" eb="7">
      <t>タイショウ</t>
    </rPh>
    <phoneticPr fontId="2"/>
  </si>
  <si>
    <t>頭</t>
    <rPh sb="0" eb="1">
      <t>トウ</t>
    </rPh>
    <phoneticPr fontId="2"/>
  </si>
  <si>
    <t>ミ1600
チ 400</t>
    <phoneticPr fontId="2"/>
  </si>
  <si>
    <t>頭
頭</t>
    <rPh sb="0" eb="1">
      <t>トウ</t>
    </rPh>
    <rPh sb="2" eb="3">
      <t>アタマ</t>
    </rPh>
    <phoneticPr fontId="2"/>
  </si>
  <si>
    <t>出荷資材費合計</t>
    <rPh sb="0" eb="2">
      <t>シュッカ</t>
    </rPh>
    <rPh sb="2" eb="5">
      <t>シザイヒ</t>
    </rPh>
    <rPh sb="5" eb="7">
      <t>ゴウケイ</t>
    </rPh>
    <phoneticPr fontId="2"/>
  </si>
  <si>
    <t>資材費合計（天敵＋出荷資材費）</t>
    <rPh sb="6" eb="8">
      <t>テンテキ</t>
    </rPh>
    <rPh sb="9" eb="11">
      <t>シュッカ</t>
    </rPh>
    <rPh sb="11" eb="13">
      <t>シザイ</t>
    </rPh>
    <rPh sb="13" eb="14">
      <t>ヒ</t>
    </rPh>
    <phoneticPr fontId="2"/>
  </si>
  <si>
    <t>天敵資材施用（予定）時期及び施用（予定）数量*1</t>
    <rPh sb="0" eb="2">
      <t>テンテキ</t>
    </rPh>
    <rPh sb="2" eb="4">
      <t>シザイ</t>
    </rPh>
    <rPh sb="4" eb="5">
      <t>セ</t>
    </rPh>
    <rPh sb="5" eb="6">
      <t>ヨウ</t>
    </rPh>
    <rPh sb="10" eb="12">
      <t>ジキ</t>
    </rPh>
    <rPh sb="12" eb="13">
      <t>オヨ</t>
    </rPh>
    <rPh sb="14" eb="15">
      <t>セ</t>
    </rPh>
    <rPh sb="15" eb="16">
      <t>ヨウ</t>
    </rPh>
    <rPh sb="20" eb="21">
      <t>スウ</t>
    </rPh>
    <rPh sb="21" eb="22">
      <t>リョウ</t>
    </rPh>
    <phoneticPr fontId="2"/>
  </si>
  <si>
    <t>輸出対応ハウス専用出荷箱使用（見込）数量*1</t>
    <rPh sb="15" eb="17">
      <t>ミコ</t>
    </rPh>
    <rPh sb="18" eb="20">
      <t>スウリョウ</t>
    </rPh>
    <phoneticPr fontId="2"/>
  </si>
  <si>
    <t>出荷資材新規作成費*3</t>
    <rPh sb="0" eb="2">
      <t>シュッカ</t>
    </rPh>
    <rPh sb="2" eb="4">
      <t>シザイ</t>
    </rPh>
    <rPh sb="4" eb="6">
      <t>シンキ</t>
    </rPh>
    <rPh sb="6" eb="8">
      <t>サクセイ</t>
    </rPh>
    <rPh sb="8" eb="9">
      <t>ヒ</t>
    </rPh>
    <phoneticPr fontId="2"/>
  </si>
  <si>
    <t>*3 出荷資材新規作成費は団体分の場合のみ記載すること（個別生産者が記載する場合には不要）</t>
    <rPh sb="3" eb="5">
      <t>シュッカ</t>
    </rPh>
    <rPh sb="5" eb="7">
      <t>シザイ</t>
    </rPh>
    <rPh sb="7" eb="9">
      <t>シンキ</t>
    </rPh>
    <rPh sb="9" eb="12">
      <t>サクセイヒ</t>
    </rPh>
    <rPh sb="13" eb="15">
      <t>ダンタイ</t>
    </rPh>
    <rPh sb="15" eb="16">
      <t>ブン</t>
    </rPh>
    <rPh sb="17" eb="19">
      <t>バアイ</t>
    </rPh>
    <rPh sb="21" eb="23">
      <t>キサイ</t>
    </rPh>
    <rPh sb="28" eb="30">
      <t>コベツ</t>
    </rPh>
    <rPh sb="30" eb="33">
      <t>セイサンシャ</t>
    </rPh>
    <rPh sb="34" eb="36">
      <t>キサイ</t>
    </rPh>
    <rPh sb="38" eb="40">
      <t>バアイ</t>
    </rPh>
    <rPh sb="42" eb="44">
      <t>フヨウ</t>
    </rPh>
    <phoneticPr fontId="2"/>
  </si>
  <si>
    <t>団体分　／　個別生産者分　（いずれかに○）</t>
    <rPh sb="0" eb="2">
      <t>ダンタイ</t>
    </rPh>
    <rPh sb="2" eb="3">
      <t>ブン</t>
    </rPh>
    <rPh sb="6" eb="8">
      <t>コベツ</t>
    </rPh>
    <rPh sb="8" eb="11">
      <t>セイサンシャ</t>
    </rPh>
    <rPh sb="11" eb="12">
      <t>ブン</t>
    </rPh>
    <phoneticPr fontId="2"/>
  </si>
  <si>
    <t>総額（税込）*2</t>
    <rPh sb="0" eb="2">
      <t>ソウガク</t>
    </rPh>
    <rPh sb="3" eb="5">
      <t>ゼイコミ</t>
    </rPh>
    <phoneticPr fontId="2"/>
  </si>
  <si>
    <t>含有天敵
頭数</t>
    <rPh sb="0" eb="2">
      <t>ガンユウ</t>
    </rPh>
    <rPh sb="2" eb="4">
      <t>テンテキ</t>
    </rPh>
    <rPh sb="5" eb="7">
      <t>トウスウ</t>
    </rPh>
    <phoneticPr fontId="2"/>
  </si>
  <si>
    <t>合計
天敵頭数</t>
    <rPh sb="3" eb="5">
      <t>テンテキ</t>
    </rPh>
    <rPh sb="5" eb="7">
      <t>トウスウ</t>
    </rPh>
    <phoneticPr fontId="2"/>
  </si>
  <si>
    <t>ミ327.5円/100頭
チ252.5円/100頭</t>
    <rPh sb="6" eb="7">
      <t>エン</t>
    </rPh>
    <rPh sb="11" eb="12">
      <t>アタマ</t>
    </rPh>
    <rPh sb="19" eb="20">
      <t>エン</t>
    </rPh>
    <rPh sb="24" eb="25">
      <t>アタマ</t>
    </rPh>
    <phoneticPr fontId="2"/>
  </si>
  <si>
    <t>ミヤコ・チリの
欄に合算</t>
    <rPh sb="8" eb="9">
      <t>ラン</t>
    </rPh>
    <rPh sb="10" eb="12">
      <t>ガッサン</t>
    </rPh>
    <phoneticPr fontId="2"/>
  </si>
  <si>
    <t xml:space="preserve">
円
/100頭
※1</t>
    <rPh sb="2" eb="3">
      <t>エン</t>
    </rPh>
    <rPh sb="8" eb="9">
      <t>アタマ</t>
    </rPh>
    <phoneticPr fontId="2"/>
  </si>
  <si>
    <t xml:space="preserve">
円
/100頭
※2</t>
    <rPh sb="2" eb="3">
      <t>エン</t>
    </rPh>
    <rPh sb="8" eb="9">
      <t>トウ</t>
    </rPh>
    <phoneticPr fontId="2"/>
  </si>
  <si>
    <t>※1、2　ミヤコカブリダニは10,000頭/10a以上放飼した場合に5,000頭/10aを超える分、 チリカブリダニは12,000頭/10a以上を放飼した場合に6,000頭/10aを超える分が補助対象</t>
    <phoneticPr fontId="2"/>
  </si>
  <si>
    <t>輸出対応圃場面積：</t>
    <rPh sb="4" eb="6">
      <t>ホジョウ</t>
    </rPh>
    <rPh sb="6" eb="8">
      <t>メンセキ</t>
    </rPh>
    <phoneticPr fontId="2"/>
  </si>
  <si>
    <t>※1、2　ミヤコカブリダニは10,000頭/10a以上放飼した場合に5,000頭/10aを超える分、 チリカブリダニは12,000頭/10a以上を放飼した場合に6,000頭/10aを超える分を補助対象とする</t>
    <phoneticPr fontId="2"/>
  </si>
  <si>
    <t>添付書類</t>
    <rPh sb="0" eb="2">
      <t>テンプ</t>
    </rPh>
    <rPh sb="2" eb="4">
      <t>ショルイ</t>
    </rPh>
    <phoneticPr fontId="2"/>
  </si>
  <si>
    <t xml:space="preserve"> ・出荷に係る実績を示す書類 （出荷明細）【実績報告時】</t>
    <rPh sb="22" eb="24">
      <t>ジッセキ</t>
    </rPh>
    <rPh sb="24" eb="26">
      <t>ホウコク</t>
    </rPh>
    <rPh sb="26" eb="27">
      <t>ジ</t>
    </rPh>
    <phoneticPr fontId="2"/>
  </si>
  <si>
    <t xml:space="preserve"> ・経費の根拠書類（見積書、請求書）【計画時、実績報告時】</t>
    <rPh sb="0" eb="2">
      <t>シザイ</t>
    </rPh>
    <rPh sb="2" eb="4">
      <t>ケイヒ</t>
    </rPh>
    <rPh sb="5" eb="7">
      <t>コンキョ</t>
    </rPh>
    <rPh sb="7" eb="9">
      <t>ショルイ</t>
    </rPh>
    <rPh sb="10" eb="13">
      <t>ミツモリショ</t>
    </rPh>
    <rPh sb="14" eb="17">
      <t>セイキュウショ</t>
    </rPh>
    <rPh sb="19" eb="21">
      <t>ケイカク</t>
    </rPh>
    <rPh sb="21" eb="22">
      <t>ジ</t>
    </rPh>
    <phoneticPr fontId="2"/>
  </si>
  <si>
    <t>手入力シート</t>
    <rPh sb="0" eb="3">
      <t>テニュウリョク</t>
    </rPh>
    <phoneticPr fontId="2"/>
  </si>
  <si>
    <t>エクセル入力シート（自動計算）</t>
    <rPh sb="4" eb="6">
      <t>ニュウリョク</t>
    </rPh>
    <rPh sb="10" eb="12">
      <t>ジドウ</t>
    </rPh>
    <rPh sb="12" eb="14">
      <t>ケイサン</t>
    </rPh>
    <phoneticPr fontId="2"/>
  </si>
  <si>
    <t>*1 実証に取り組む全輸出対応圃場の合計使用（予定）量を記載すること</t>
    <rPh sb="15" eb="17">
      <t>ホジョウ</t>
    </rPh>
    <phoneticPr fontId="2"/>
  </si>
  <si>
    <t>*2 総額(税込)欄は、計画時には団体で取得した見積書に基づく金額を、実績報告時には実際の購入単価及び使用数量に基づく総額を記載すること。</t>
    <rPh sb="3" eb="5">
      <t>ソウガク</t>
    </rPh>
    <rPh sb="9" eb="10">
      <t>ラン</t>
    </rPh>
    <rPh sb="12" eb="15">
      <t>ケイカクジ</t>
    </rPh>
    <rPh sb="17" eb="19">
      <t>ダンタイ</t>
    </rPh>
    <rPh sb="20" eb="22">
      <t>シュトク</t>
    </rPh>
    <rPh sb="24" eb="27">
      <t>ミツモリショ</t>
    </rPh>
    <rPh sb="28" eb="29">
      <t>モト</t>
    </rPh>
    <rPh sb="31" eb="33">
      <t>キンガク</t>
    </rPh>
    <rPh sb="35" eb="37">
      <t>ジッセキ</t>
    </rPh>
    <rPh sb="37" eb="39">
      <t>ホウコク</t>
    </rPh>
    <rPh sb="39" eb="40">
      <t>ジ</t>
    </rPh>
    <rPh sb="42" eb="44">
      <t>ジッサイ</t>
    </rPh>
    <rPh sb="45" eb="47">
      <t>コウニュウ</t>
    </rPh>
    <rPh sb="47" eb="49">
      <t>タンカ</t>
    </rPh>
    <rPh sb="49" eb="50">
      <t>オヨ</t>
    </rPh>
    <rPh sb="51" eb="53">
      <t>シヨウ</t>
    </rPh>
    <rPh sb="53" eb="55">
      <t>スウリョウ</t>
    </rPh>
    <rPh sb="56" eb="57">
      <t>モト</t>
    </rPh>
    <rPh sb="59" eb="61">
      <t>ソウガク</t>
    </rPh>
    <rPh sb="62" eb="64">
      <t>キサイ</t>
    </rPh>
    <phoneticPr fontId="2"/>
  </si>
  <si>
    <t>別記様式C（第１、６号様式別紙）</t>
    <rPh sb="0" eb="4">
      <t>ベッキヨウシキ</t>
    </rPh>
    <rPh sb="6" eb="7">
      <t>ダイ</t>
    </rPh>
    <rPh sb="10" eb="13">
      <t>ゴウヨウシキ</t>
    </rPh>
    <rPh sb="13" eb="1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</si>
</sst>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b/>
      <sz val="18"/>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theme="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9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41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7"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29"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13"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15" xfId="0" applyFont="1" applyBorder="1" applyAlignment="1">
      <alignment horizontal="center" vertical="center"/>
    </xf>
    <xf numFmtId="0" fontId="1" fillId="0" borderId="1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45" xfId="0" applyFont="1" applyBorder="1">
      <alignment vertical="center"/>
    </xf>
    <xf numFmtId="0" fontId="1" fillId="0" borderId="43"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0" xfId="0" applyFont="1" applyAlignment="1">
      <alignment horizontal="center" vertical="center"/>
    </xf>
    <xf numFmtId="0" fontId="3" fillId="0" borderId="5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0" borderId="6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3" fillId="0" borderId="0" xfId="0" applyFont="1">
      <alignment vertical="center"/>
    </xf>
    <xf numFmtId="0" fontId="4" fillId="0" borderId="0" xfId="0" applyFont="1" applyBorder="1" applyAlignment="1">
      <alignment horizontal="center" vertical="center"/>
    </xf>
    <xf numFmtId="0" fontId="1"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horizontal="center" vertical="center"/>
    </xf>
    <xf numFmtId="38" fontId="3" fillId="0" borderId="42" xfId="1" applyFont="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right" vertical="center"/>
    </xf>
    <xf numFmtId="0" fontId="1" fillId="0" borderId="42" xfId="0" applyFont="1" applyBorder="1" applyAlignment="1">
      <alignment horizontal="right" vertical="center"/>
    </xf>
    <xf numFmtId="0" fontId="1" fillId="0" borderId="29" xfId="0" applyFont="1" applyBorder="1" applyAlignment="1">
      <alignment horizontal="center" vertical="center"/>
    </xf>
    <xf numFmtId="0" fontId="3" fillId="0" borderId="0" xfId="0" applyFont="1" applyBorder="1" applyAlignment="1">
      <alignment horizontal="left" vertical="center"/>
    </xf>
    <xf numFmtId="0" fontId="3" fillId="0" borderId="51" xfId="0" applyFont="1" applyBorder="1" applyAlignment="1">
      <alignment horizontal="center" vertical="center"/>
    </xf>
    <xf numFmtId="0" fontId="3" fillId="0" borderId="8" xfId="0" applyFont="1" applyBorder="1" applyAlignment="1">
      <alignment vertical="center"/>
    </xf>
    <xf numFmtId="0" fontId="3" fillId="0" borderId="61" xfId="0" applyFont="1" applyBorder="1" applyAlignment="1">
      <alignment vertical="center" wrapText="1"/>
    </xf>
    <xf numFmtId="0" fontId="3" fillId="0" borderId="60"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38" fontId="3" fillId="0" borderId="70" xfId="1" applyFont="1" applyBorder="1" applyAlignment="1">
      <alignment vertical="center"/>
    </xf>
    <xf numFmtId="38" fontId="3" fillId="0" borderId="71" xfId="1" applyFont="1" applyBorder="1" applyAlignment="1">
      <alignment vertical="center"/>
    </xf>
    <xf numFmtId="0" fontId="1" fillId="0" borderId="48" xfId="0" applyFont="1" applyBorder="1">
      <alignment vertical="center"/>
    </xf>
    <xf numFmtId="38" fontId="3" fillId="0" borderId="9" xfId="1" applyFont="1" applyBorder="1" applyAlignment="1">
      <alignment vertical="center"/>
    </xf>
    <xf numFmtId="38" fontId="3" fillId="0" borderId="0" xfId="1" applyFont="1" applyBorder="1" applyAlignment="1">
      <alignment vertical="center"/>
    </xf>
    <xf numFmtId="0" fontId="1" fillId="0" borderId="8" xfId="0" applyFont="1" applyBorder="1">
      <alignment vertical="center"/>
    </xf>
    <xf numFmtId="38" fontId="3" fillId="0" borderId="61" xfId="1" applyFont="1" applyBorder="1" applyAlignment="1">
      <alignment vertical="center"/>
    </xf>
    <xf numFmtId="38" fontId="3" fillId="0" borderId="60" xfId="1" applyFont="1" applyBorder="1" applyAlignment="1">
      <alignment vertical="center"/>
    </xf>
    <xf numFmtId="38" fontId="3" fillId="0" borderId="2" xfId="1" applyFont="1" applyBorder="1" applyAlignment="1">
      <alignment vertical="center"/>
    </xf>
    <xf numFmtId="38" fontId="3" fillId="0" borderId="6" xfId="1" applyFont="1" applyBorder="1" applyAlignment="1">
      <alignment vertical="center"/>
    </xf>
    <xf numFmtId="0" fontId="1" fillId="0" borderId="1" xfId="0" applyFont="1" applyBorder="1" applyAlignment="1">
      <alignment horizontal="center" vertical="top"/>
    </xf>
    <xf numFmtId="38" fontId="1" fillId="0" borderId="49" xfId="1" applyFont="1" applyBorder="1" applyAlignment="1">
      <alignment vertical="center"/>
    </xf>
    <xf numFmtId="38" fontId="1" fillId="0" borderId="43" xfId="1" applyFont="1" applyBorder="1" applyAlignment="1">
      <alignment vertical="center"/>
    </xf>
    <xf numFmtId="38" fontId="1" fillId="0" borderId="13" xfId="1" applyFont="1" applyBorder="1" applyAlignment="1">
      <alignment vertical="center"/>
    </xf>
    <xf numFmtId="0" fontId="1" fillId="0" borderId="29" xfId="0" applyFont="1" applyBorder="1" applyAlignment="1">
      <alignment horizontal="left" vertical="center" wrapText="1"/>
    </xf>
    <xf numFmtId="38" fontId="1" fillId="0" borderId="15" xfId="1" applyFont="1" applyBorder="1" applyAlignment="1">
      <alignment vertical="center"/>
    </xf>
    <xf numFmtId="38" fontId="1" fillId="0" borderId="22" xfId="1" applyFont="1" applyBorder="1" applyAlignment="1">
      <alignment vertical="center"/>
    </xf>
    <xf numFmtId="38" fontId="1" fillId="0" borderId="42" xfId="1" applyFont="1" applyBorder="1" applyAlignment="1">
      <alignment horizontal="left" vertical="center"/>
    </xf>
    <xf numFmtId="38" fontId="1" fillId="0" borderId="3" xfId="1"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38" fontId="3" fillId="0" borderId="16" xfId="1" applyFont="1" applyBorder="1" applyAlignment="1">
      <alignment vertical="center"/>
    </xf>
    <xf numFmtId="38" fontId="3" fillId="0" borderId="42" xfId="1" applyFont="1" applyBorder="1" applyAlignment="1">
      <alignment vertical="center"/>
    </xf>
    <xf numFmtId="38" fontId="3" fillId="0" borderId="15" xfId="1" applyFont="1" applyBorder="1" applyAlignment="1">
      <alignment vertical="center"/>
    </xf>
    <xf numFmtId="0" fontId="1" fillId="0" borderId="13" xfId="0" applyFont="1" applyBorder="1" applyAlignment="1">
      <alignment vertical="center"/>
    </xf>
    <xf numFmtId="0" fontId="1" fillId="0" borderId="15" xfId="0" applyFont="1" applyBorder="1" applyAlignment="1">
      <alignment vertical="center"/>
    </xf>
    <xf numFmtId="0" fontId="1" fillId="0" borderId="22" xfId="0" applyFont="1" applyBorder="1" applyAlignment="1">
      <alignment vertical="center"/>
    </xf>
    <xf numFmtId="0" fontId="1" fillId="0" borderId="24" xfId="0" applyFont="1" applyBorder="1" applyAlignment="1">
      <alignment vertical="center"/>
    </xf>
    <xf numFmtId="0" fontId="1" fillId="2" borderId="12" xfId="0" applyFont="1" applyFill="1" applyBorder="1">
      <alignment vertical="center"/>
    </xf>
    <xf numFmtId="0" fontId="1" fillId="2" borderId="11" xfId="0" applyFont="1" applyFill="1" applyBorder="1">
      <alignment vertical="center"/>
    </xf>
    <xf numFmtId="0" fontId="1" fillId="2" borderId="10" xfId="0" applyFont="1" applyFill="1" applyBorder="1">
      <alignment vertical="center"/>
    </xf>
    <xf numFmtId="0" fontId="1" fillId="2" borderId="47" xfId="0" applyFont="1" applyFill="1" applyBorder="1">
      <alignment vertical="center"/>
    </xf>
    <xf numFmtId="0" fontId="1" fillId="2" borderId="46" xfId="0" applyFont="1" applyFill="1" applyBorder="1">
      <alignment vertical="center"/>
    </xf>
    <xf numFmtId="0" fontId="1" fillId="2" borderId="43" xfId="0" applyFont="1" applyFill="1" applyBorder="1">
      <alignment vertical="center"/>
    </xf>
    <xf numFmtId="0" fontId="1" fillId="2" borderId="5" xfId="0" applyFont="1" applyFill="1" applyBorder="1">
      <alignment vertical="center"/>
    </xf>
    <xf numFmtId="0" fontId="1" fillId="2" borderId="4" xfId="0" applyFont="1" applyFill="1" applyBorder="1">
      <alignment vertical="center"/>
    </xf>
    <xf numFmtId="0" fontId="1" fillId="2" borderId="45" xfId="0" applyFont="1" applyFill="1" applyBorder="1">
      <alignment vertical="center"/>
    </xf>
    <xf numFmtId="0" fontId="1" fillId="2" borderId="1" xfId="0" applyFont="1" applyFill="1" applyBorder="1">
      <alignment vertical="center"/>
    </xf>
    <xf numFmtId="0" fontId="1" fillId="2" borderId="38" xfId="0" applyFont="1" applyFill="1" applyBorder="1">
      <alignment vertical="center"/>
    </xf>
    <xf numFmtId="0" fontId="1" fillId="2" borderId="37" xfId="0" applyFont="1" applyFill="1" applyBorder="1">
      <alignment vertical="center"/>
    </xf>
    <xf numFmtId="0" fontId="1" fillId="2" borderId="13" xfId="0" applyFont="1" applyFill="1" applyBorder="1">
      <alignment vertical="center"/>
    </xf>
    <xf numFmtId="0" fontId="1" fillId="2" borderId="10" xfId="0" applyFont="1" applyFill="1" applyBorder="1" applyAlignment="1">
      <alignment horizontal="center" vertical="center"/>
    </xf>
    <xf numFmtId="0" fontId="1" fillId="2" borderId="32" xfId="0" applyFont="1" applyFill="1" applyBorder="1">
      <alignment vertical="center"/>
    </xf>
    <xf numFmtId="0" fontId="1" fillId="2" borderId="31" xfId="0" applyFont="1" applyFill="1" applyBorder="1">
      <alignment vertical="center"/>
    </xf>
    <xf numFmtId="0" fontId="1" fillId="2" borderId="29" xfId="0" applyFont="1" applyFill="1" applyBorder="1">
      <alignment vertical="center"/>
    </xf>
    <xf numFmtId="0" fontId="1" fillId="2" borderId="41" xfId="0" applyFont="1" applyFill="1" applyBorder="1">
      <alignment vertical="center"/>
    </xf>
    <xf numFmtId="0" fontId="1" fillId="2" borderId="40" xfId="0" applyFont="1" applyFill="1" applyBorder="1">
      <alignment vertical="center"/>
    </xf>
    <xf numFmtId="0" fontId="1" fillId="2" borderId="15"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0" fontId="1" fillId="2" borderId="3" xfId="0" applyFont="1" applyFill="1" applyBorder="1">
      <alignment vertical="center"/>
    </xf>
    <xf numFmtId="0" fontId="1" fillId="2" borderId="27" xfId="0" applyFont="1" applyFill="1" applyBorder="1">
      <alignment vertical="center"/>
    </xf>
    <xf numFmtId="0" fontId="1" fillId="2" borderId="26" xfId="0" applyFont="1" applyFill="1" applyBorder="1">
      <alignment vertical="center"/>
    </xf>
    <xf numFmtId="0" fontId="1" fillId="2" borderId="24" xfId="0" applyFont="1" applyFill="1" applyBorder="1">
      <alignment vertical="center"/>
    </xf>
    <xf numFmtId="0" fontId="1" fillId="2" borderId="20" xfId="0" applyFont="1" applyFill="1" applyBorder="1">
      <alignment vertical="center"/>
    </xf>
    <xf numFmtId="0" fontId="1" fillId="2" borderId="19" xfId="0" applyFont="1" applyFill="1" applyBorder="1">
      <alignment vertical="center"/>
    </xf>
    <xf numFmtId="0" fontId="1" fillId="2" borderId="17" xfId="0" applyFont="1" applyFill="1" applyBorder="1">
      <alignment vertical="center"/>
    </xf>
    <xf numFmtId="0" fontId="1" fillId="0" borderId="29" xfId="0" applyFont="1" applyFill="1" applyBorder="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9" fillId="0" borderId="0" xfId="0" applyFont="1">
      <alignment vertical="center"/>
    </xf>
    <xf numFmtId="0" fontId="3" fillId="0" borderId="0" xfId="0" applyFont="1" applyBorder="1" applyAlignment="1">
      <alignment horizontal="left" vertical="center"/>
    </xf>
    <xf numFmtId="0" fontId="1" fillId="0" borderId="0" xfId="0" applyFont="1" applyAlignment="1">
      <alignment horizontal="right" vertical="center"/>
    </xf>
    <xf numFmtId="38" fontId="1" fillId="2" borderId="30" xfId="1" applyFont="1" applyFill="1" applyBorder="1" applyAlignment="1">
      <alignment horizontal="right" vertical="center"/>
    </xf>
    <xf numFmtId="38" fontId="1" fillId="2" borderId="33" xfId="1" applyFont="1" applyFill="1" applyBorder="1" applyAlignment="1">
      <alignment horizontal="right" vertical="center"/>
    </xf>
    <xf numFmtId="0" fontId="1" fillId="0" borderId="15" xfId="0" applyFont="1" applyFill="1" applyBorder="1" applyAlignment="1">
      <alignment horizontal="center" vertical="center"/>
    </xf>
    <xf numFmtId="0" fontId="10" fillId="0" borderId="0" xfId="0" applyFont="1">
      <alignment vertical="center"/>
    </xf>
    <xf numFmtId="0" fontId="3" fillId="0" borderId="61" xfId="0" applyFont="1" applyBorder="1" applyAlignment="1">
      <alignment horizontal="left" vertical="center"/>
    </xf>
    <xf numFmtId="0" fontId="3" fillId="0" borderId="6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5" xfId="0" applyFont="1" applyBorder="1" applyAlignment="1">
      <alignment horizontal="center" vertical="center" wrapText="1"/>
    </xf>
    <xf numFmtId="0" fontId="1" fillId="0" borderId="16" xfId="0" applyFont="1" applyBorder="1" applyAlignment="1">
      <alignment horizontal="right" vertical="center"/>
    </xf>
    <xf numFmtId="0" fontId="1" fillId="0" borderId="42" xfId="0"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center" vertical="center"/>
    </xf>
    <xf numFmtId="0" fontId="3" fillId="0" borderId="6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59"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left" vertical="center"/>
    </xf>
    <xf numFmtId="0" fontId="3" fillId="0" borderId="67" xfId="0" applyFont="1" applyBorder="1" applyAlignment="1">
      <alignment horizontal="left" vertical="center"/>
    </xf>
    <xf numFmtId="0" fontId="3" fillId="0" borderId="22" xfId="0" applyFont="1" applyBorder="1" applyAlignment="1">
      <alignment horizontal="left" vertical="center"/>
    </xf>
    <xf numFmtId="0" fontId="3" fillId="0" borderId="71" xfId="0" applyFont="1" applyBorder="1" applyAlignment="1">
      <alignment horizontal="left" vertical="center" wrapText="1"/>
    </xf>
    <xf numFmtId="0" fontId="3" fillId="0" borderId="48"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38" fontId="3" fillId="0" borderId="9" xfId="1" applyFont="1" applyBorder="1" applyAlignment="1">
      <alignment horizontal="center" vertical="center"/>
    </xf>
    <xf numFmtId="38" fontId="3" fillId="0" borderId="0" xfId="1" applyFont="1" applyBorder="1" applyAlignment="1">
      <alignment horizontal="center" vertical="center"/>
    </xf>
    <xf numFmtId="0" fontId="1" fillId="0" borderId="8" xfId="0" applyFont="1" applyBorder="1" applyAlignment="1">
      <alignment horizontal="center" vertical="center"/>
    </xf>
    <xf numFmtId="38" fontId="1" fillId="0" borderId="9" xfId="1" applyFont="1" applyBorder="1" applyAlignment="1">
      <alignment horizontal="center" vertical="center"/>
    </xf>
    <xf numFmtId="38" fontId="1" fillId="0" borderId="0" xfId="1" applyFont="1" applyBorder="1" applyAlignment="1">
      <alignment horizontal="center" vertical="center"/>
    </xf>
    <xf numFmtId="38" fontId="1" fillId="0" borderId="8" xfId="1" applyFont="1" applyBorder="1" applyAlignment="1">
      <alignment horizontal="center" vertical="center"/>
    </xf>
    <xf numFmtId="38" fontId="3" fillId="0" borderId="2" xfId="1" applyFont="1" applyBorder="1" applyAlignment="1">
      <alignment horizontal="center" vertical="center"/>
    </xf>
    <xf numFmtId="38" fontId="3" fillId="0" borderId="6" xfId="1" applyFont="1" applyBorder="1" applyAlignment="1">
      <alignment horizontal="center" vertical="center"/>
    </xf>
    <xf numFmtId="0" fontId="1" fillId="0" borderId="8" xfId="0" applyFont="1" applyBorder="1" applyAlignment="1">
      <alignment horizontal="center" vertical="top"/>
    </xf>
    <xf numFmtId="0" fontId="1" fillId="0" borderId="1" xfId="0" applyFont="1" applyBorder="1" applyAlignment="1">
      <alignment horizontal="center" vertical="top"/>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58" xfId="0" applyFont="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5" fillId="0" borderId="64" xfId="0" applyFont="1" applyBorder="1" applyAlignment="1">
      <alignment horizontal="center" vertical="center"/>
    </xf>
    <xf numFmtId="0" fontId="3" fillId="0" borderId="0" xfId="0" applyFont="1" applyBorder="1" applyAlignment="1">
      <alignment horizontal="center" vertical="center" wrapText="1"/>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3" fillId="0" borderId="50" xfId="0" applyFont="1" applyBorder="1" applyAlignment="1">
      <alignment horizontal="left"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48"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3" fillId="0" borderId="14" xfId="0" applyFont="1" applyBorder="1" applyAlignment="1">
      <alignment horizontal="left" vertical="center"/>
    </xf>
    <xf numFmtId="0" fontId="3" fillId="0" borderId="39" xfId="0" applyFont="1" applyBorder="1" applyAlignment="1">
      <alignment horizontal="left" vertical="center"/>
    </xf>
    <xf numFmtId="0" fontId="3" fillId="0" borderId="13" xfId="0" applyFont="1" applyBorder="1" applyAlignment="1">
      <alignment horizontal="lef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3" fillId="0" borderId="44" xfId="0" applyFont="1" applyBorder="1" applyAlignment="1">
      <alignment horizontal="left" vertical="center"/>
    </xf>
    <xf numFmtId="0" fontId="3" fillId="0" borderId="65" xfId="0" applyFont="1" applyBorder="1" applyAlignment="1">
      <alignment horizontal="left" vertical="center"/>
    </xf>
    <xf numFmtId="0" fontId="3" fillId="0" borderId="43" xfId="0" applyFont="1" applyBorder="1" applyAlignment="1">
      <alignment horizontal="left" vertical="center"/>
    </xf>
    <xf numFmtId="0" fontId="5" fillId="0" borderId="6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3" xfId="0" applyFont="1" applyBorder="1" applyAlignment="1">
      <alignment horizontal="righ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wrapText="1"/>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6" xfId="0" applyFont="1" applyBorder="1" applyAlignment="1">
      <alignment horizontal="left" vertical="center"/>
    </xf>
    <xf numFmtId="0" fontId="3" fillId="0" borderId="42" xfId="0" applyFont="1" applyBorder="1" applyAlignment="1">
      <alignment horizontal="left" vertical="center"/>
    </xf>
    <xf numFmtId="0" fontId="3" fillId="0" borderId="15" xfId="0" applyFont="1" applyBorder="1" applyAlignment="1">
      <alignment horizontal="lef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38" fontId="3" fillId="0" borderId="16" xfId="1" applyFont="1" applyBorder="1" applyAlignment="1">
      <alignment horizontal="right" vertical="center"/>
    </xf>
    <xf numFmtId="38" fontId="3" fillId="0" borderId="42" xfId="1" applyFont="1" applyBorder="1" applyAlignment="1">
      <alignment horizontal="right" vertical="center"/>
    </xf>
    <xf numFmtId="38" fontId="3" fillId="0" borderId="14" xfId="1" applyFont="1" applyBorder="1" applyAlignment="1">
      <alignment horizontal="right" vertical="center"/>
    </xf>
    <xf numFmtId="38" fontId="3" fillId="0" borderId="39" xfId="1" applyFont="1" applyBorder="1" applyAlignment="1">
      <alignment horizontal="right" vertical="center"/>
    </xf>
    <xf numFmtId="38" fontId="3" fillId="0" borderId="23" xfId="1" applyFont="1" applyBorder="1" applyAlignment="1">
      <alignment horizontal="right" vertical="center"/>
    </xf>
    <xf numFmtId="38" fontId="3" fillId="0" borderId="67" xfId="1" applyFont="1" applyBorder="1" applyAlignment="1">
      <alignment horizontal="right" vertical="center"/>
    </xf>
    <xf numFmtId="38" fontId="3" fillId="0" borderId="44" xfId="1" applyFont="1" applyBorder="1" applyAlignment="1">
      <alignment horizontal="right" vertical="center"/>
    </xf>
    <xf numFmtId="38" fontId="3" fillId="0" borderId="65" xfId="1" applyFont="1" applyBorder="1" applyAlignment="1">
      <alignment horizontal="right" vertical="center"/>
    </xf>
    <xf numFmtId="38" fontId="3" fillId="0" borderId="7" xfId="1" applyFont="1" applyBorder="1" applyAlignment="1">
      <alignment horizontal="right" vertical="center"/>
    </xf>
    <xf numFmtId="38" fontId="3" fillId="0" borderId="36" xfId="1" applyFont="1" applyBorder="1" applyAlignment="1">
      <alignment horizontal="right" vertical="center"/>
    </xf>
    <xf numFmtId="176" fontId="3" fillId="0" borderId="70" xfId="1" applyNumberFormat="1" applyFont="1" applyBorder="1" applyAlignment="1">
      <alignment horizontal="right" vertical="center"/>
    </xf>
    <xf numFmtId="176" fontId="3" fillId="0" borderId="71" xfId="1" applyNumberFormat="1" applyFont="1" applyBorder="1" applyAlignment="1">
      <alignment horizontal="right" vertical="center"/>
    </xf>
    <xf numFmtId="176" fontId="3" fillId="0" borderId="9"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3" fillId="0" borderId="2"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69" xfId="0" applyFont="1" applyBorder="1" applyAlignment="1">
      <alignment horizontal="left" vertical="center"/>
    </xf>
    <xf numFmtId="0" fontId="3" fillId="0" borderId="72"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8" fillId="0" borderId="30" xfId="0" applyFont="1" applyBorder="1" applyAlignment="1">
      <alignment horizontal="right" vertical="center" wrapText="1"/>
    </xf>
    <xf numFmtId="0" fontId="8" fillId="0" borderId="33" xfId="0" applyFont="1" applyBorder="1" applyAlignment="1">
      <alignment horizontal="right" vertical="center" wrapText="1"/>
    </xf>
    <xf numFmtId="38" fontId="3" fillId="0" borderId="25" xfId="1" applyFont="1" applyBorder="1" applyAlignment="1">
      <alignment horizontal="right" vertical="center"/>
    </xf>
    <xf numFmtId="38" fontId="3" fillId="0" borderId="28" xfId="1" applyFont="1" applyBorder="1" applyAlignment="1">
      <alignment horizontal="right" vertical="center"/>
    </xf>
    <xf numFmtId="176" fontId="3" fillId="0" borderId="61" xfId="1" applyNumberFormat="1" applyFont="1" applyBorder="1" applyAlignment="1">
      <alignment horizontal="right" vertical="center"/>
    </xf>
    <xf numFmtId="176" fontId="3" fillId="0" borderId="60" xfId="1" applyNumberFormat="1" applyFont="1" applyBorder="1" applyAlignment="1">
      <alignment horizontal="right" vertical="center"/>
    </xf>
    <xf numFmtId="0" fontId="3" fillId="0" borderId="60" xfId="0" applyFont="1" applyBorder="1" applyAlignment="1">
      <alignment horizontal="left" vertical="center" wrapText="1"/>
    </xf>
    <xf numFmtId="0" fontId="3" fillId="0" borderId="59"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38" fontId="8" fillId="0" borderId="30" xfId="1" applyFont="1" applyBorder="1" applyAlignment="1">
      <alignment horizontal="center" vertical="center" wrapText="1"/>
    </xf>
    <xf numFmtId="38" fontId="8" fillId="0" borderId="33" xfId="1" applyFont="1" applyBorder="1" applyAlignment="1">
      <alignment horizontal="center" vertical="center"/>
    </xf>
    <xf numFmtId="38" fontId="8" fillId="0" borderId="29" xfId="1"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52" xfId="0" applyFont="1" applyBorder="1" applyAlignment="1">
      <alignment horizontal="center" vertical="center"/>
    </xf>
    <xf numFmtId="0" fontId="1" fillId="0" borderId="68" xfId="0" applyFont="1" applyBorder="1" applyAlignment="1">
      <alignment horizontal="center" vertical="center"/>
    </xf>
    <xf numFmtId="0" fontId="1" fillId="0" borderId="51" xfId="0" applyFont="1" applyBorder="1" applyAlignment="1">
      <alignment horizontal="center" vertical="center"/>
    </xf>
    <xf numFmtId="0" fontId="3" fillId="0" borderId="50" xfId="0" applyFont="1" applyBorder="1" applyAlignment="1">
      <alignment horizontal="center" vertical="center"/>
    </xf>
    <xf numFmtId="0" fontId="3" fillId="0" borderId="66" xfId="0" applyFont="1" applyBorder="1" applyAlignment="1">
      <alignment horizontal="center" vertical="center"/>
    </xf>
    <xf numFmtId="0" fontId="3" fillId="0" borderId="49" xfId="0" applyFont="1" applyBorder="1" applyAlignment="1">
      <alignment horizontal="center" vertical="center"/>
    </xf>
    <xf numFmtId="0" fontId="3" fillId="0" borderId="80" xfId="0" applyFont="1" applyBorder="1" applyAlignment="1">
      <alignment horizontal="right" vertical="center"/>
    </xf>
    <xf numFmtId="0" fontId="3" fillId="0" borderId="81" xfId="0" applyFont="1" applyBorder="1" applyAlignment="1">
      <alignment horizontal="right" vertical="center"/>
    </xf>
    <xf numFmtId="0" fontId="3" fillId="0" borderId="7" xfId="0" applyFont="1" applyBorder="1" applyAlignment="1">
      <alignment horizontal="right" vertical="center"/>
    </xf>
    <xf numFmtId="0" fontId="3" fillId="0" borderId="36" xfId="0" applyFont="1" applyBorder="1" applyAlignment="1">
      <alignment horizontal="right" vertical="center"/>
    </xf>
    <xf numFmtId="0" fontId="3" fillId="0" borderId="5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1" xfId="0" applyFont="1" applyBorder="1" applyAlignment="1">
      <alignment horizontal="center" vertical="center" wrapText="1"/>
    </xf>
    <xf numFmtId="0" fontId="1" fillId="0" borderId="73" xfId="0" applyFont="1" applyBorder="1" applyAlignment="1">
      <alignment horizontal="center" vertical="center"/>
    </xf>
    <xf numFmtId="0" fontId="1" fillId="0" borderId="17" xfId="0" applyFont="1" applyBorder="1" applyAlignment="1">
      <alignment horizontal="center" vertical="center"/>
    </xf>
    <xf numFmtId="0" fontId="1" fillId="0" borderId="61" xfId="0" applyFont="1" applyBorder="1" applyAlignment="1">
      <alignment horizontal="right" vertical="center"/>
    </xf>
    <xf numFmtId="0" fontId="1" fillId="0" borderId="60" xfId="0" applyFont="1" applyBorder="1" applyAlignment="1">
      <alignment horizontal="right" vertical="center"/>
    </xf>
    <xf numFmtId="0" fontId="1" fillId="0" borderId="18" xfId="0" applyFont="1" applyBorder="1" applyAlignment="1">
      <alignment horizontal="right" vertical="center"/>
    </xf>
    <xf numFmtId="0" fontId="1" fillId="0" borderId="21" xfId="0" applyFont="1" applyBorder="1" applyAlignment="1">
      <alignment horizontal="right" vertical="center"/>
    </xf>
    <xf numFmtId="0" fontId="1" fillId="0" borderId="59" xfId="0" applyFont="1" applyBorder="1" applyAlignment="1">
      <alignment horizontal="center" vertical="center"/>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79" xfId="0" applyFont="1" applyBorder="1" applyAlignment="1">
      <alignment horizontal="center" vertical="center"/>
    </xf>
    <xf numFmtId="0" fontId="1"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6" fillId="0" borderId="0" xfId="0" applyFont="1" applyAlignment="1">
      <alignment horizontal="center" vertical="center"/>
    </xf>
    <xf numFmtId="0" fontId="1" fillId="0" borderId="69" xfId="0" applyFont="1" applyBorder="1" applyAlignment="1">
      <alignment horizontal="right" vertical="center"/>
    </xf>
    <xf numFmtId="0" fontId="1" fillId="0" borderId="72" xfId="0" applyFont="1" applyBorder="1" applyAlignment="1">
      <alignment horizontal="right" vertical="center"/>
    </xf>
    <xf numFmtId="0" fontId="1" fillId="0" borderId="69" xfId="0" applyFont="1" applyBorder="1" applyAlignment="1">
      <alignment horizontal="center" vertical="center"/>
    </xf>
    <xf numFmtId="0" fontId="1" fillId="0" borderId="72" xfId="0" applyFont="1" applyBorder="1" applyAlignment="1">
      <alignment horizontal="center" vertical="center"/>
    </xf>
    <xf numFmtId="38" fontId="1" fillId="0" borderId="30" xfId="1" applyFont="1" applyFill="1" applyBorder="1" applyAlignment="1">
      <alignment horizontal="right" vertical="center"/>
    </xf>
    <xf numFmtId="38" fontId="1" fillId="0" borderId="33" xfId="1" applyFont="1" applyFill="1" applyBorder="1" applyAlignment="1">
      <alignment horizontal="right" vertical="center"/>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0" xfId="0" applyFont="1" applyBorder="1" applyAlignment="1">
      <alignment horizontal="right" vertical="center"/>
    </xf>
    <xf numFmtId="0" fontId="1" fillId="0" borderId="71" xfId="0" applyFont="1" applyBorder="1" applyAlignment="1">
      <alignment horizontal="right" vertical="center"/>
    </xf>
    <xf numFmtId="0" fontId="1" fillId="0" borderId="9" xfId="0" applyFont="1" applyBorder="1" applyAlignment="1">
      <alignment horizontal="right" vertical="center"/>
    </xf>
    <xf numFmtId="0" fontId="1" fillId="0" borderId="0" xfId="0" applyFont="1" applyBorder="1" applyAlignment="1">
      <alignment horizontal="right" vertical="center"/>
    </xf>
    <xf numFmtId="0" fontId="1" fillId="0" borderId="2" xfId="0" applyFont="1" applyBorder="1" applyAlignment="1">
      <alignment horizontal="right" vertical="center"/>
    </xf>
    <xf numFmtId="0" fontId="1" fillId="0" borderId="6" xfId="0" applyFont="1" applyBorder="1" applyAlignment="1">
      <alignment horizontal="right"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38" fontId="3" fillId="0" borderId="50" xfId="1" applyFont="1" applyBorder="1" applyAlignment="1">
      <alignment horizontal="right" vertical="center"/>
    </xf>
    <xf numFmtId="38" fontId="3" fillId="0" borderId="66" xfId="1" applyFont="1" applyBorder="1" applyAlignment="1">
      <alignment horizontal="right" vertical="center"/>
    </xf>
    <xf numFmtId="38" fontId="3" fillId="2" borderId="70" xfId="1" applyFont="1" applyFill="1" applyBorder="1" applyAlignment="1">
      <alignment horizontal="right" vertical="center"/>
    </xf>
    <xf numFmtId="38" fontId="3" fillId="2" borderId="71" xfId="1" applyFont="1" applyFill="1" applyBorder="1" applyAlignment="1">
      <alignment horizontal="right" vertical="center"/>
    </xf>
    <xf numFmtId="38" fontId="3" fillId="2" borderId="9" xfId="1" applyFont="1" applyFill="1" applyBorder="1" applyAlignment="1">
      <alignment horizontal="right" vertical="center"/>
    </xf>
    <xf numFmtId="38" fontId="3" fillId="2" borderId="0"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6" xfId="1" applyFont="1" applyFill="1" applyBorder="1" applyAlignment="1">
      <alignment horizontal="right" vertical="center"/>
    </xf>
    <xf numFmtId="38" fontId="3" fillId="0" borderId="9" xfId="1" applyFont="1" applyBorder="1" applyAlignment="1">
      <alignment horizontal="right" vertical="center"/>
    </xf>
    <xf numFmtId="38" fontId="3" fillId="0" borderId="0" xfId="1" applyFont="1" applyBorder="1" applyAlignment="1">
      <alignment horizontal="right" vertical="center"/>
    </xf>
    <xf numFmtId="38" fontId="3" fillId="0" borderId="70" xfId="1" applyFont="1" applyFill="1" applyBorder="1" applyAlignment="1">
      <alignment horizontal="right" vertical="center"/>
    </xf>
    <xf numFmtId="38" fontId="3" fillId="0" borderId="71" xfId="1" applyFont="1" applyFill="1" applyBorder="1" applyAlignment="1">
      <alignment horizontal="right" vertical="center"/>
    </xf>
    <xf numFmtId="38" fontId="3" fillId="0" borderId="9"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6" xfId="1" applyFont="1" applyFill="1" applyBorder="1" applyAlignment="1">
      <alignment horizontal="right" vertical="center"/>
    </xf>
    <xf numFmtId="0" fontId="1" fillId="0" borderId="4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38" fontId="3" fillId="0" borderId="9" xfId="1" applyFont="1" applyBorder="1" applyAlignment="1">
      <alignment horizontal="right" vertical="top"/>
    </xf>
    <xf numFmtId="38" fontId="3" fillId="0" borderId="0" xfId="1" applyFont="1" applyBorder="1" applyAlignment="1">
      <alignment horizontal="right" vertical="top"/>
    </xf>
    <xf numFmtId="38" fontId="3" fillId="0" borderId="2" xfId="1" applyFont="1" applyBorder="1" applyAlignment="1">
      <alignment horizontal="right" vertical="top"/>
    </xf>
    <xf numFmtId="38" fontId="3" fillId="0" borderId="6" xfId="1" applyFont="1" applyBorder="1" applyAlignment="1">
      <alignment horizontal="right" vertical="top"/>
    </xf>
    <xf numFmtId="38" fontId="3" fillId="0" borderId="61" xfId="1" applyFont="1" applyFill="1" applyBorder="1" applyAlignment="1">
      <alignment horizontal="right" vertical="center"/>
    </xf>
    <xf numFmtId="38" fontId="3" fillId="0" borderId="60" xfId="1" applyFont="1" applyFill="1" applyBorder="1" applyAlignment="1">
      <alignment horizontal="right" vertical="center"/>
    </xf>
    <xf numFmtId="0" fontId="1" fillId="0" borderId="59" xfId="0" applyFont="1" applyFill="1" applyBorder="1" applyAlignment="1">
      <alignment horizontal="center" vertical="center"/>
    </xf>
    <xf numFmtId="38" fontId="3" fillId="2" borderId="61" xfId="1" applyFont="1" applyFill="1" applyBorder="1" applyAlignment="1">
      <alignment horizontal="right" vertical="center"/>
    </xf>
    <xf numFmtId="38" fontId="3" fillId="2" borderId="60" xfId="1" applyFont="1" applyFill="1" applyBorder="1" applyAlignment="1">
      <alignment horizontal="right" vertical="center"/>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9" xfId="0" applyFont="1" applyFill="1" applyBorder="1" applyAlignment="1">
      <alignment horizontal="center" vertical="center" wrapText="1"/>
    </xf>
    <xf numFmtId="38" fontId="1" fillId="2" borderId="16" xfId="1" applyFont="1" applyFill="1" applyBorder="1" applyAlignment="1">
      <alignment horizontal="right" vertical="center"/>
    </xf>
    <xf numFmtId="38" fontId="1" fillId="2" borderId="42"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42" xfId="1" applyFont="1" applyFill="1" applyBorder="1" applyAlignment="1">
      <alignment horizontal="right" vertical="center"/>
    </xf>
    <xf numFmtId="38" fontId="1" fillId="2" borderId="61" xfId="1" applyFont="1" applyFill="1" applyBorder="1" applyAlignment="1">
      <alignment horizontal="right" vertical="center"/>
    </xf>
    <xf numFmtId="38" fontId="1" fillId="2" borderId="60" xfId="1" applyFont="1" applyFill="1" applyBorder="1" applyAlignment="1">
      <alignment horizontal="right" vertical="center"/>
    </xf>
    <xf numFmtId="38" fontId="1" fillId="2" borderId="18" xfId="1" applyFont="1" applyFill="1" applyBorder="1" applyAlignment="1">
      <alignment horizontal="right" vertical="center"/>
    </xf>
    <xf numFmtId="38" fontId="1" fillId="2" borderId="21"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21" xfId="1" applyFont="1" applyFill="1" applyBorder="1" applyAlignment="1">
      <alignment horizontal="right" vertical="center"/>
    </xf>
    <xf numFmtId="0" fontId="1" fillId="0" borderId="17" xfId="0" applyFont="1" applyFill="1" applyBorder="1" applyAlignment="1">
      <alignment horizontal="center" vertical="center"/>
    </xf>
    <xf numFmtId="38" fontId="1" fillId="2" borderId="69" xfId="1" applyFont="1" applyFill="1" applyBorder="1" applyAlignment="1">
      <alignment horizontal="right" vertical="center"/>
    </xf>
    <xf numFmtId="38" fontId="1" fillId="2" borderId="72" xfId="1" applyFont="1" applyFill="1" applyBorder="1" applyAlignment="1">
      <alignment horizontal="right" vertical="center"/>
    </xf>
    <xf numFmtId="38" fontId="3" fillId="0" borderId="69" xfId="1" applyFont="1" applyFill="1" applyBorder="1" applyAlignment="1">
      <alignment horizontal="right" vertical="center"/>
    </xf>
    <xf numFmtId="38" fontId="3" fillId="0" borderId="72" xfId="1" applyFont="1" applyFill="1" applyBorder="1" applyAlignment="1">
      <alignment horizontal="right" vertical="center"/>
    </xf>
    <xf numFmtId="0" fontId="1" fillId="0" borderId="73" xfId="0" applyFont="1" applyFill="1" applyBorder="1" applyAlignment="1">
      <alignment horizontal="center" vertical="center"/>
    </xf>
    <xf numFmtId="38" fontId="1" fillId="0" borderId="23" xfId="1" applyFont="1" applyBorder="1" applyAlignment="1">
      <alignment horizontal="center" vertical="center"/>
    </xf>
    <xf numFmtId="38" fontId="1" fillId="0" borderId="22" xfId="1" applyFont="1" applyBorder="1" applyAlignment="1">
      <alignment horizontal="center" vertical="center"/>
    </xf>
    <xf numFmtId="38" fontId="3" fillId="2" borderId="80" xfId="1" applyFont="1" applyFill="1" applyBorder="1" applyAlignment="1">
      <alignment horizontal="center" vertical="center"/>
    </xf>
    <xf numFmtId="38" fontId="3" fillId="2" borderId="10" xfId="1" applyFont="1" applyFill="1" applyBorder="1" applyAlignment="1">
      <alignment horizontal="center" vertical="center"/>
    </xf>
    <xf numFmtId="38" fontId="3" fillId="0" borderId="80" xfId="1" applyFont="1" applyBorder="1" applyAlignment="1">
      <alignment horizontal="center" vertical="center"/>
    </xf>
    <xf numFmtId="38" fontId="3" fillId="0" borderId="10" xfId="1" applyFont="1" applyBorder="1" applyAlignment="1">
      <alignment horizontal="center" vertical="center"/>
    </xf>
    <xf numFmtId="38" fontId="3" fillId="0" borderId="61" xfId="1" applyFont="1" applyBorder="1" applyAlignment="1">
      <alignment horizontal="right" vertical="center"/>
    </xf>
    <xf numFmtId="38" fontId="3" fillId="0" borderId="60" xfId="1" applyFont="1" applyBorder="1" applyAlignment="1">
      <alignment horizontal="right" vertical="center"/>
    </xf>
    <xf numFmtId="38" fontId="3" fillId="2" borderId="7" xfId="1" applyFont="1" applyFill="1" applyBorder="1" applyAlignment="1">
      <alignment horizontal="center" vertical="center"/>
    </xf>
    <xf numFmtId="38" fontId="3" fillId="2" borderId="3" xfId="1" applyFont="1" applyFill="1" applyBorder="1" applyAlignment="1">
      <alignment horizontal="center" vertical="center"/>
    </xf>
    <xf numFmtId="38" fontId="3" fillId="0" borderId="7" xfId="1" applyFont="1" applyBorder="1" applyAlignment="1">
      <alignment horizontal="center" vertical="center"/>
    </xf>
    <xf numFmtId="38" fontId="3" fillId="0" borderId="3" xfId="1" applyFont="1" applyBorder="1" applyAlignment="1">
      <alignment horizontal="center" vertical="center"/>
    </xf>
    <xf numFmtId="38" fontId="3" fillId="2" borderId="70" xfId="1" applyFont="1" applyFill="1" applyBorder="1" applyAlignment="1">
      <alignment horizontal="center" vertical="center"/>
    </xf>
    <xf numFmtId="38" fontId="3" fillId="2" borderId="7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6" xfId="1" applyFont="1" applyFill="1" applyBorder="1" applyAlignment="1">
      <alignment horizontal="center" vertical="center"/>
    </xf>
    <xf numFmtId="38" fontId="3" fillId="0" borderId="70" xfId="0" applyNumberFormat="1" applyFont="1" applyBorder="1" applyAlignment="1">
      <alignment horizontal="right" vertical="center" wrapText="1"/>
    </xf>
    <xf numFmtId="0" fontId="3" fillId="0" borderId="71" xfId="0" applyFont="1" applyBorder="1" applyAlignment="1">
      <alignment horizontal="right" vertical="center" wrapText="1"/>
    </xf>
    <xf numFmtId="0" fontId="3" fillId="0" borderId="2" xfId="0" applyFont="1" applyBorder="1" applyAlignment="1">
      <alignment horizontal="right" vertical="center" wrapText="1"/>
    </xf>
    <xf numFmtId="0" fontId="3" fillId="0" borderId="6"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59FB-3C45-4D3D-97B8-7A3FB85A53E5}">
  <sheetPr>
    <pageSetUpPr fitToPage="1"/>
  </sheetPr>
  <dimension ref="A1:BM43"/>
  <sheetViews>
    <sheetView showGridLines="0" view="pageBreakPreview" zoomScale="70" zoomScaleNormal="85" zoomScaleSheetLayoutView="70" workbookViewId="0">
      <selection activeCell="BG13" sqref="BG13"/>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3.25" style="1" customWidth="1"/>
    <col min="57" max="57" width="4.375" style="1" customWidth="1"/>
    <col min="58" max="58" width="2" style="1" customWidth="1"/>
    <col min="59" max="16384" width="9" style="1"/>
  </cols>
  <sheetData>
    <row r="1" spans="1:65" ht="17.25" x14ac:dyDescent="0.4">
      <c r="B1" s="129" t="s">
        <v>86</v>
      </c>
      <c r="C1" s="39"/>
      <c r="D1" s="39"/>
      <c r="E1" s="39"/>
      <c r="F1" s="39"/>
      <c r="BD1" s="125" t="s">
        <v>82</v>
      </c>
    </row>
    <row r="2" spans="1:65" ht="21" x14ac:dyDescent="0.4">
      <c r="A2" s="323" t="s">
        <v>47</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8"/>
      <c r="BF2" s="38"/>
      <c r="BG2" s="38"/>
    </row>
    <row r="3" spans="1:65" ht="24.75" customHeight="1" thickBot="1" x14ac:dyDescent="0.45"/>
    <row r="4" spans="1:65" ht="35.25" customHeight="1" thickBot="1" x14ac:dyDescent="0.45">
      <c r="B4" s="195" t="s">
        <v>43</v>
      </c>
      <c r="C4" s="185"/>
      <c r="D4" s="185"/>
      <c r="E4" s="185"/>
      <c r="F4" s="185"/>
      <c r="G4" s="185"/>
      <c r="H4" s="185"/>
      <c r="I4" s="185"/>
      <c r="J4" s="185"/>
      <c r="K4" s="185"/>
      <c r="L4" s="185"/>
      <c r="M4" s="185"/>
      <c r="N4" s="185"/>
      <c r="O4" s="186"/>
      <c r="Q4" s="122" t="s">
        <v>68</v>
      </c>
      <c r="R4" s="123"/>
      <c r="S4" s="123"/>
      <c r="T4" s="123"/>
      <c r="U4" s="123"/>
      <c r="V4" s="123"/>
      <c r="W4" s="123"/>
      <c r="X4" s="123"/>
      <c r="Y4" s="123"/>
      <c r="Z4" s="123"/>
      <c r="AA4" s="123"/>
      <c r="AB4" s="123"/>
      <c r="AD4" s="195" t="s">
        <v>42</v>
      </c>
      <c r="AE4" s="185"/>
      <c r="AF4" s="185"/>
      <c r="AG4" s="185"/>
      <c r="AH4" s="185"/>
      <c r="AI4" s="185"/>
      <c r="AJ4" s="185"/>
      <c r="AK4" s="185"/>
      <c r="AL4" s="185"/>
      <c r="AM4" s="185"/>
      <c r="AN4" s="185"/>
      <c r="AO4" s="185"/>
      <c r="AP4" s="186"/>
      <c r="AQ4" s="37"/>
      <c r="AR4" s="37"/>
      <c r="AT4" s="223" t="s">
        <v>77</v>
      </c>
      <c r="AU4" s="224"/>
      <c r="AV4" s="224"/>
      <c r="AW4" s="224"/>
      <c r="AX4" s="224"/>
      <c r="AY4" s="224"/>
      <c r="AZ4" s="225"/>
      <c r="BA4" s="225"/>
      <c r="BB4" s="225"/>
      <c r="BC4" s="36" t="s">
        <v>41</v>
      </c>
      <c r="BD4" s="40"/>
      <c r="BE4" s="40"/>
    </row>
    <row r="5" spans="1:65" ht="24" customHeight="1" x14ac:dyDescent="0.4"/>
    <row r="6" spans="1:65" ht="24.75" customHeight="1" x14ac:dyDescent="0.4">
      <c r="B6" s="187" t="s">
        <v>45</v>
      </c>
      <c r="C6" s="188"/>
      <c r="D6" s="188"/>
      <c r="E6" s="188"/>
      <c r="F6" s="188"/>
      <c r="G6" s="188"/>
      <c r="H6" s="188"/>
      <c r="I6" s="188"/>
      <c r="J6" s="188"/>
      <c r="K6" s="188"/>
      <c r="L6" s="188"/>
      <c r="M6" s="188"/>
      <c r="N6" s="188"/>
      <c r="O6" s="188"/>
      <c r="P6" s="188"/>
      <c r="Q6" s="188"/>
      <c r="R6" s="188"/>
      <c r="S6" s="188"/>
      <c r="T6" s="160"/>
      <c r="U6" s="149" t="s">
        <v>70</v>
      </c>
      <c r="V6" s="150"/>
      <c r="W6" s="160"/>
      <c r="X6" s="149" t="s">
        <v>53</v>
      </c>
      <c r="Y6" s="150"/>
      <c r="Z6" s="150"/>
      <c r="AA6" s="151"/>
      <c r="AB6" s="192" t="s">
        <v>64</v>
      </c>
      <c r="AC6" s="192"/>
      <c r="AD6" s="192"/>
      <c r="AE6" s="192"/>
      <c r="AF6" s="192"/>
      <c r="AG6" s="192"/>
      <c r="AH6" s="192"/>
      <c r="AI6" s="192"/>
      <c r="AJ6" s="192"/>
      <c r="AK6" s="192"/>
      <c r="AL6" s="192"/>
      <c r="AM6" s="192"/>
      <c r="AN6" s="192"/>
      <c r="AO6" s="192"/>
      <c r="AP6" s="192"/>
      <c r="AQ6" s="149" t="s">
        <v>44</v>
      </c>
      <c r="AR6" s="151"/>
      <c r="AS6" s="149" t="s">
        <v>71</v>
      </c>
      <c r="AT6" s="150"/>
      <c r="AU6" s="151"/>
      <c r="AV6" s="187" t="s">
        <v>46</v>
      </c>
      <c r="AW6" s="188"/>
      <c r="AX6" s="188"/>
      <c r="AY6" s="188"/>
      <c r="AZ6" s="188"/>
      <c r="BA6" s="188"/>
      <c r="BB6" s="188"/>
      <c r="BC6" s="160"/>
      <c r="BD6" s="44"/>
      <c r="BE6" s="44"/>
      <c r="BF6" s="44"/>
      <c r="BG6" s="44"/>
      <c r="BH6" s="44"/>
      <c r="BI6" s="44"/>
    </row>
    <row r="7" spans="1:65" ht="24.75" customHeight="1" x14ac:dyDescent="0.4">
      <c r="B7" s="189"/>
      <c r="C7" s="190"/>
      <c r="D7" s="190"/>
      <c r="E7" s="190"/>
      <c r="F7" s="190"/>
      <c r="G7" s="191"/>
      <c r="H7" s="191"/>
      <c r="I7" s="191"/>
      <c r="J7" s="191"/>
      <c r="K7" s="191"/>
      <c r="L7" s="191"/>
      <c r="M7" s="191"/>
      <c r="N7" s="191"/>
      <c r="O7" s="191"/>
      <c r="P7" s="191"/>
      <c r="Q7" s="191"/>
      <c r="R7" s="191"/>
      <c r="S7" s="191"/>
      <c r="T7" s="158"/>
      <c r="U7" s="189"/>
      <c r="V7" s="191"/>
      <c r="W7" s="158"/>
      <c r="X7" s="193"/>
      <c r="Y7" s="196"/>
      <c r="Z7" s="196"/>
      <c r="AA7" s="194"/>
      <c r="AB7" s="192" t="s">
        <v>40</v>
      </c>
      <c r="AC7" s="192"/>
      <c r="AD7" s="192"/>
      <c r="AE7" s="192" t="s">
        <v>39</v>
      </c>
      <c r="AF7" s="192"/>
      <c r="AG7" s="192"/>
      <c r="AH7" s="192" t="s">
        <v>38</v>
      </c>
      <c r="AI7" s="192"/>
      <c r="AJ7" s="192"/>
      <c r="AK7" s="192" t="s">
        <v>37</v>
      </c>
      <c r="AL7" s="192"/>
      <c r="AM7" s="192"/>
      <c r="AN7" s="192" t="s">
        <v>36</v>
      </c>
      <c r="AO7" s="192"/>
      <c r="AP7" s="192"/>
      <c r="AQ7" s="193"/>
      <c r="AR7" s="194"/>
      <c r="AS7" s="193"/>
      <c r="AT7" s="233"/>
      <c r="AU7" s="194"/>
      <c r="AV7" s="226"/>
      <c r="AW7" s="227"/>
      <c r="AX7" s="227"/>
      <c r="AY7" s="227"/>
      <c r="AZ7" s="227"/>
      <c r="BA7" s="227"/>
      <c r="BB7" s="227"/>
      <c r="BC7" s="159"/>
      <c r="BD7" s="44"/>
      <c r="BE7" s="44"/>
      <c r="BF7" s="44"/>
      <c r="BG7" s="44"/>
      <c r="BH7" s="44"/>
      <c r="BI7" s="44"/>
    </row>
    <row r="8" spans="1:65" s="32" customFormat="1" ht="24.75" customHeight="1" thickBot="1" x14ac:dyDescent="0.45">
      <c r="B8" s="161"/>
      <c r="C8" s="162"/>
      <c r="D8" s="162"/>
      <c r="E8" s="162"/>
      <c r="F8" s="162"/>
      <c r="G8" s="162"/>
      <c r="H8" s="162"/>
      <c r="I8" s="162"/>
      <c r="J8" s="162"/>
      <c r="K8" s="162"/>
      <c r="L8" s="162"/>
      <c r="M8" s="162"/>
      <c r="N8" s="162"/>
      <c r="O8" s="162"/>
      <c r="P8" s="162"/>
      <c r="Q8" s="162"/>
      <c r="R8" s="162"/>
      <c r="S8" s="162"/>
      <c r="T8" s="163"/>
      <c r="U8" s="161"/>
      <c r="V8" s="162"/>
      <c r="W8" s="163"/>
      <c r="X8" s="152"/>
      <c r="Y8" s="153"/>
      <c r="Z8" s="153"/>
      <c r="AA8" s="154"/>
      <c r="AB8" s="35" t="s">
        <v>35</v>
      </c>
      <c r="AC8" s="34" t="s">
        <v>34</v>
      </c>
      <c r="AD8" s="33" t="s">
        <v>33</v>
      </c>
      <c r="AE8" s="35" t="s">
        <v>35</v>
      </c>
      <c r="AF8" s="34" t="s">
        <v>34</v>
      </c>
      <c r="AG8" s="33" t="s">
        <v>33</v>
      </c>
      <c r="AH8" s="35" t="s">
        <v>35</v>
      </c>
      <c r="AI8" s="34" t="s">
        <v>34</v>
      </c>
      <c r="AJ8" s="33" t="s">
        <v>33</v>
      </c>
      <c r="AK8" s="35" t="s">
        <v>35</v>
      </c>
      <c r="AL8" s="34" t="s">
        <v>34</v>
      </c>
      <c r="AM8" s="33" t="s">
        <v>33</v>
      </c>
      <c r="AN8" s="35" t="s">
        <v>35</v>
      </c>
      <c r="AO8" s="34" t="s">
        <v>34</v>
      </c>
      <c r="AP8" s="33" t="s">
        <v>33</v>
      </c>
      <c r="AQ8" s="152"/>
      <c r="AR8" s="154"/>
      <c r="AS8" s="152"/>
      <c r="AT8" s="153"/>
      <c r="AU8" s="154"/>
      <c r="AV8" s="161" t="s">
        <v>69</v>
      </c>
      <c r="AW8" s="162"/>
      <c r="AX8" s="162"/>
      <c r="AY8" s="163"/>
      <c r="AZ8" s="161" t="s">
        <v>56</v>
      </c>
      <c r="BA8" s="162"/>
      <c r="BB8" s="162"/>
      <c r="BC8" s="163"/>
      <c r="BD8" s="44"/>
      <c r="BE8" s="44"/>
      <c r="BF8" s="44"/>
      <c r="BG8" s="44"/>
      <c r="BH8" s="44"/>
      <c r="BI8" s="44"/>
    </row>
    <row r="9" spans="1:65" ht="24.75" customHeight="1" thickTop="1" x14ac:dyDescent="0.4">
      <c r="B9" s="202" t="s">
        <v>31</v>
      </c>
      <c r="C9" s="203"/>
      <c r="D9" s="203"/>
      <c r="E9" s="203"/>
      <c r="F9" s="204"/>
      <c r="G9" s="208" t="s">
        <v>30</v>
      </c>
      <c r="H9" s="209"/>
      <c r="I9" s="209"/>
      <c r="J9" s="209"/>
      <c r="K9" s="209"/>
      <c r="L9" s="209"/>
      <c r="M9" s="209"/>
      <c r="N9" s="199" t="s">
        <v>29</v>
      </c>
      <c r="O9" s="200"/>
      <c r="P9" s="200"/>
      <c r="Q9" s="200"/>
      <c r="R9" s="200"/>
      <c r="S9" s="200"/>
      <c r="T9" s="201"/>
      <c r="U9" s="347">
        <v>5000</v>
      </c>
      <c r="V9" s="348"/>
      <c r="W9" s="72" t="s">
        <v>59</v>
      </c>
      <c r="X9" s="252">
        <v>327.5</v>
      </c>
      <c r="Y9" s="253"/>
      <c r="Z9" s="169" t="s">
        <v>74</v>
      </c>
      <c r="AA9" s="170"/>
      <c r="AB9" s="8"/>
      <c r="AC9" s="7"/>
      <c r="AD9" s="6"/>
      <c r="AE9" s="8"/>
      <c r="AF9" s="7"/>
      <c r="AG9" s="6"/>
      <c r="AH9" s="8"/>
      <c r="AI9" s="7"/>
      <c r="AJ9" s="6"/>
      <c r="AK9" s="8"/>
      <c r="AL9" s="7"/>
      <c r="AM9" s="6"/>
      <c r="AN9" s="8"/>
      <c r="AO9" s="7"/>
      <c r="AP9" s="6"/>
      <c r="AQ9" s="197"/>
      <c r="AR9" s="198"/>
      <c r="AS9" s="61"/>
      <c r="AT9" s="62"/>
      <c r="AU9" s="63"/>
      <c r="AV9" s="338"/>
      <c r="AW9" s="339"/>
      <c r="AX9" s="339"/>
      <c r="AY9" s="330" t="s">
        <v>0</v>
      </c>
      <c r="AZ9" s="332"/>
      <c r="BA9" s="333"/>
      <c r="BB9" s="333"/>
      <c r="BC9" s="330" t="s">
        <v>0</v>
      </c>
      <c r="BD9" s="45"/>
      <c r="BE9" s="45"/>
      <c r="BF9" s="45"/>
      <c r="BG9" s="45"/>
      <c r="BH9" s="45"/>
      <c r="BI9" s="45"/>
    </row>
    <row r="10" spans="1:65" ht="24.75" customHeight="1" x14ac:dyDescent="0.4">
      <c r="B10" s="189"/>
      <c r="C10" s="190"/>
      <c r="D10" s="190"/>
      <c r="E10" s="190"/>
      <c r="F10" s="158"/>
      <c r="G10" s="132"/>
      <c r="H10" s="133"/>
      <c r="I10" s="133"/>
      <c r="J10" s="133"/>
      <c r="K10" s="133"/>
      <c r="L10" s="133"/>
      <c r="M10" s="133"/>
      <c r="N10" s="220" t="s">
        <v>28</v>
      </c>
      <c r="O10" s="221"/>
      <c r="P10" s="221"/>
      <c r="Q10" s="221"/>
      <c r="R10" s="221"/>
      <c r="S10" s="221"/>
      <c r="T10" s="222"/>
      <c r="U10" s="248">
        <v>2000</v>
      </c>
      <c r="V10" s="249"/>
      <c r="W10" s="73" t="s">
        <v>59</v>
      </c>
      <c r="X10" s="254"/>
      <c r="Y10" s="255"/>
      <c r="Z10" s="171"/>
      <c r="AA10" s="172"/>
      <c r="AB10" s="8"/>
      <c r="AC10" s="7"/>
      <c r="AD10" s="6"/>
      <c r="AE10" s="8"/>
      <c r="AF10" s="7"/>
      <c r="AG10" s="6"/>
      <c r="AH10" s="8"/>
      <c r="AI10" s="7"/>
      <c r="AJ10" s="6"/>
      <c r="AK10" s="8"/>
      <c r="AL10" s="7"/>
      <c r="AM10" s="6"/>
      <c r="AN10" s="8"/>
      <c r="AO10" s="7"/>
      <c r="AP10" s="6"/>
      <c r="AQ10" s="228"/>
      <c r="AR10" s="229"/>
      <c r="AS10" s="64"/>
      <c r="AT10" s="65"/>
      <c r="AU10" s="66"/>
      <c r="AV10" s="340"/>
      <c r="AW10" s="341"/>
      <c r="AX10" s="341"/>
      <c r="AY10" s="177"/>
      <c r="AZ10" s="334"/>
      <c r="BA10" s="335"/>
      <c r="BB10" s="335"/>
      <c r="BC10" s="177"/>
      <c r="BD10" s="45"/>
      <c r="BE10" s="45"/>
      <c r="BF10" s="45"/>
      <c r="BG10" s="45"/>
      <c r="BH10" s="45"/>
      <c r="BI10" s="45"/>
      <c r="BM10" s="41"/>
    </row>
    <row r="11" spans="1:65" ht="24.75" customHeight="1" x14ac:dyDescent="0.4">
      <c r="B11" s="189"/>
      <c r="C11" s="190"/>
      <c r="D11" s="190"/>
      <c r="E11" s="190"/>
      <c r="F11" s="158"/>
      <c r="G11" s="132"/>
      <c r="H11" s="133"/>
      <c r="I11" s="133"/>
      <c r="J11" s="133"/>
      <c r="K11" s="133"/>
      <c r="L11" s="133"/>
      <c r="M11" s="133"/>
      <c r="N11" s="220" t="s">
        <v>27</v>
      </c>
      <c r="O11" s="221"/>
      <c r="P11" s="221"/>
      <c r="Q11" s="221"/>
      <c r="R11" s="221"/>
      <c r="S11" s="221"/>
      <c r="T11" s="222"/>
      <c r="U11" s="248">
        <v>2000</v>
      </c>
      <c r="V11" s="249"/>
      <c r="W11" s="73" t="s">
        <v>59</v>
      </c>
      <c r="X11" s="254"/>
      <c r="Y11" s="255"/>
      <c r="Z11" s="171"/>
      <c r="AA11" s="172"/>
      <c r="AB11" s="8"/>
      <c r="AC11" s="7"/>
      <c r="AD11" s="6"/>
      <c r="AE11" s="8"/>
      <c r="AF11" s="7"/>
      <c r="AG11" s="6"/>
      <c r="AH11" s="8"/>
      <c r="AI11" s="7"/>
      <c r="AJ11" s="6"/>
      <c r="AK11" s="8"/>
      <c r="AL11" s="7"/>
      <c r="AM11" s="6"/>
      <c r="AN11" s="8"/>
      <c r="AO11" s="7"/>
      <c r="AP11" s="6"/>
      <c r="AQ11" s="228"/>
      <c r="AR11" s="229"/>
      <c r="AS11" s="175"/>
      <c r="AT11" s="176"/>
      <c r="AU11" s="177" t="s">
        <v>57</v>
      </c>
      <c r="AV11" s="340"/>
      <c r="AW11" s="341"/>
      <c r="AX11" s="341"/>
      <c r="AY11" s="177"/>
      <c r="AZ11" s="334"/>
      <c r="BA11" s="335"/>
      <c r="BB11" s="335"/>
      <c r="BC11" s="177"/>
      <c r="BD11" s="45"/>
      <c r="BE11" s="45"/>
      <c r="BF11" s="45"/>
      <c r="BG11" s="45"/>
      <c r="BH11" s="45"/>
      <c r="BI11" s="45"/>
    </row>
    <row r="12" spans="1:65" ht="24.75" customHeight="1" x14ac:dyDescent="0.4">
      <c r="B12" s="189"/>
      <c r="C12" s="190"/>
      <c r="D12" s="190"/>
      <c r="E12" s="190"/>
      <c r="F12" s="158"/>
      <c r="G12" s="132"/>
      <c r="H12" s="133"/>
      <c r="I12" s="133"/>
      <c r="J12" s="133"/>
      <c r="K12" s="133"/>
      <c r="L12" s="133"/>
      <c r="M12" s="133"/>
      <c r="N12" s="220" t="s">
        <v>26</v>
      </c>
      <c r="O12" s="221"/>
      <c r="P12" s="221"/>
      <c r="Q12" s="221"/>
      <c r="R12" s="221"/>
      <c r="S12" s="221"/>
      <c r="T12" s="222"/>
      <c r="U12" s="248">
        <v>2000</v>
      </c>
      <c r="V12" s="249"/>
      <c r="W12" s="73" t="s">
        <v>59</v>
      </c>
      <c r="X12" s="254"/>
      <c r="Y12" s="255"/>
      <c r="Z12" s="171"/>
      <c r="AA12" s="172"/>
      <c r="AB12" s="8"/>
      <c r="AC12" s="7"/>
      <c r="AD12" s="6"/>
      <c r="AE12" s="8"/>
      <c r="AF12" s="7"/>
      <c r="AG12" s="6"/>
      <c r="AH12" s="8"/>
      <c r="AI12" s="7"/>
      <c r="AJ12" s="6"/>
      <c r="AK12" s="8"/>
      <c r="AL12" s="7"/>
      <c r="AM12" s="6"/>
      <c r="AN12" s="8"/>
      <c r="AO12" s="7"/>
      <c r="AP12" s="6"/>
      <c r="AQ12" s="228"/>
      <c r="AR12" s="229"/>
      <c r="AS12" s="175"/>
      <c r="AT12" s="176"/>
      <c r="AU12" s="177"/>
      <c r="AV12" s="340"/>
      <c r="AW12" s="341"/>
      <c r="AX12" s="341"/>
      <c r="AY12" s="177"/>
      <c r="AZ12" s="334"/>
      <c r="BA12" s="335"/>
      <c r="BB12" s="335"/>
      <c r="BC12" s="177"/>
      <c r="BD12" s="45"/>
      <c r="BE12" s="45"/>
      <c r="BF12" s="45"/>
      <c r="BG12" s="45"/>
      <c r="BH12" s="45"/>
      <c r="BI12" s="45"/>
    </row>
    <row r="13" spans="1:65" ht="24.75" customHeight="1" x14ac:dyDescent="0.4">
      <c r="B13" s="189"/>
      <c r="C13" s="190"/>
      <c r="D13" s="190"/>
      <c r="E13" s="190"/>
      <c r="F13" s="158"/>
      <c r="G13" s="132"/>
      <c r="H13" s="133"/>
      <c r="I13" s="133"/>
      <c r="J13" s="133"/>
      <c r="K13" s="133"/>
      <c r="L13" s="133"/>
      <c r="M13" s="133"/>
      <c r="N13" s="220" t="s">
        <v>25</v>
      </c>
      <c r="O13" s="221"/>
      <c r="P13" s="221"/>
      <c r="Q13" s="221"/>
      <c r="R13" s="221"/>
      <c r="S13" s="221"/>
      <c r="T13" s="222"/>
      <c r="U13" s="248">
        <v>5000</v>
      </c>
      <c r="V13" s="249"/>
      <c r="W13" s="73" t="s">
        <v>59</v>
      </c>
      <c r="X13" s="254"/>
      <c r="Y13" s="255"/>
      <c r="Z13" s="171"/>
      <c r="AA13" s="172"/>
      <c r="AB13" s="8"/>
      <c r="AC13" s="7"/>
      <c r="AD13" s="6"/>
      <c r="AE13" s="8"/>
      <c r="AF13" s="7"/>
      <c r="AG13" s="6"/>
      <c r="AH13" s="8"/>
      <c r="AI13" s="7"/>
      <c r="AJ13" s="6"/>
      <c r="AK13" s="8"/>
      <c r="AL13" s="7"/>
      <c r="AM13" s="6"/>
      <c r="AN13" s="8"/>
      <c r="AO13" s="7"/>
      <c r="AP13" s="6"/>
      <c r="AQ13" s="228"/>
      <c r="AR13" s="229"/>
      <c r="AS13" s="178" t="s">
        <v>58</v>
      </c>
      <c r="AT13" s="179"/>
      <c r="AU13" s="180"/>
      <c r="AV13" s="340"/>
      <c r="AW13" s="341"/>
      <c r="AX13" s="341"/>
      <c r="AY13" s="177"/>
      <c r="AZ13" s="334"/>
      <c r="BA13" s="335"/>
      <c r="BB13" s="335"/>
      <c r="BC13" s="177"/>
      <c r="BD13" s="45"/>
      <c r="BE13" s="45"/>
      <c r="BF13" s="45"/>
      <c r="BG13" s="45"/>
      <c r="BH13" s="45"/>
      <c r="BI13" s="45"/>
    </row>
    <row r="14" spans="1:65" ht="24.75" customHeight="1" x14ac:dyDescent="0.4">
      <c r="B14" s="189"/>
      <c r="C14" s="190"/>
      <c r="D14" s="190"/>
      <c r="E14" s="190"/>
      <c r="F14" s="158"/>
      <c r="G14" s="132"/>
      <c r="H14" s="133"/>
      <c r="I14" s="133"/>
      <c r="J14" s="133"/>
      <c r="K14" s="133"/>
      <c r="L14" s="133"/>
      <c r="M14" s="133"/>
      <c r="N14" s="220" t="s">
        <v>24</v>
      </c>
      <c r="O14" s="221"/>
      <c r="P14" s="221"/>
      <c r="Q14" s="221"/>
      <c r="R14" s="221"/>
      <c r="S14" s="221"/>
      <c r="T14" s="222"/>
      <c r="U14" s="248">
        <v>10000</v>
      </c>
      <c r="V14" s="249"/>
      <c r="W14" s="73" t="s">
        <v>59</v>
      </c>
      <c r="X14" s="254"/>
      <c r="Y14" s="255"/>
      <c r="Z14" s="171"/>
      <c r="AA14" s="172"/>
      <c r="AB14" s="31"/>
      <c r="AC14" s="30"/>
      <c r="AD14" s="29"/>
      <c r="AE14" s="31"/>
      <c r="AF14" s="30"/>
      <c r="AG14" s="29"/>
      <c r="AH14" s="31"/>
      <c r="AI14" s="30"/>
      <c r="AJ14" s="29"/>
      <c r="AK14" s="31"/>
      <c r="AL14" s="30"/>
      <c r="AM14" s="29"/>
      <c r="AN14" s="31"/>
      <c r="AO14" s="30"/>
      <c r="AP14" s="29"/>
      <c r="AQ14" s="228"/>
      <c r="AR14" s="229"/>
      <c r="AS14" s="175"/>
      <c r="AT14" s="176"/>
      <c r="AU14" s="183" t="s">
        <v>57</v>
      </c>
      <c r="AV14" s="340"/>
      <c r="AW14" s="341"/>
      <c r="AX14" s="341"/>
      <c r="AY14" s="177"/>
      <c r="AZ14" s="334"/>
      <c r="BA14" s="335"/>
      <c r="BB14" s="335"/>
      <c r="BC14" s="177"/>
      <c r="BD14" s="45"/>
      <c r="BE14" s="45"/>
      <c r="BF14" s="45"/>
      <c r="BG14" s="45"/>
      <c r="BH14" s="45"/>
      <c r="BI14" s="45"/>
    </row>
    <row r="15" spans="1:65" ht="24.75" customHeight="1" x14ac:dyDescent="0.4">
      <c r="B15" s="189"/>
      <c r="C15" s="190"/>
      <c r="D15" s="190"/>
      <c r="E15" s="190"/>
      <c r="F15" s="158"/>
      <c r="G15" s="134"/>
      <c r="H15" s="135"/>
      <c r="I15" s="135"/>
      <c r="J15" s="135"/>
      <c r="K15" s="135"/>
      <c r="L15" s="135"/>
      <c r="M15" s="135"/>
      <c r="N15" s="230" t="s">
        <v>23</v>
      </c>
      <c r="O15" s="231"/>
      <c r="P15" s="231"/>
      <c r="Q15" s="231"/>
      <c r="R15" s="231"/>
      <c r="S15" s="231"/>
      <c r="T15" s="232"/>
      <c r="U15" s="250">
        <v>5000</v>
      </c>
      <c r="V15" s="251"/>
      <c r="W15" s="73" t="s">
        <v>59</v>
      </c>
      <c r="X15" s="256"/>
      <c r="Y15" s="257"/>
      <c r="Z15" s="173"/>
      <c r="AA15" s="174"/>
      <c r="AB15" s="4"/>
      <c r="AC15" s="3"/>
      <c r="AD15" s="28"/>
      <c r="AE15" s="4"/>
      <c r="AF15" s="3"/>
      <c r="AG15" s="2"/>
      <c r="AH15" s="4"/>
      <c r="AI15" s="3"/>
      <c r="AJ15" s="2"/>
      <c r="AK15" s="4"/>
      <c r="AL15" s="3"/>
      <c r="AM15" s="2"/>
      <c r="AN15" s="4"/>
      <c r="AO15" s="3"/>
      <c r="AP15" s="2"/>
      <c r="AQ15" s="213"/>
      <c r="AR15" s="214"/>
      <c r="AS15" s="181"/>
      <c r="AT15" s="182"/>
      <c r="AU15" s="184"/>
      <c r="AV15" s="342"/>
      <c r="AW15" s="343"/>
      <c r="AX15" s="343"/>
      <c r="AY15" s="331"/>
      <c r="AZ15" s="336"/>
      <c r="BA15" s="337"/>
      <c r="BB15" s="337"/>
      <c r="BC15" s="331"/>
      <c r="BD15" s="45"/>
      <c r="BE15" s="45"/>
      <c r="BF15" s="45"/>
      <c r="BG15" s="45"/>
      <c r="BH15" s="45"/>
      <c r="BI15" s="45"/>
    </row>
    <row r="16" spans="1:65" ht="24.75" customHeight="1" x14ac:dyDescent="0.4">
      <c r="B16" s="189"/>
      <c r="C16" s="190"/>
      <c r="D16" s="190"/>
      <c r="E16" s="190"/>
      <c r="F16" s="158"/>
      <c r="G16" s="130" t="s">
        <v>22</v>
      </c>
      <c r="H16" s="131"/>
      <c r="I16" s="131"/>
      <c r="J16" s="131"/>
      <c r="K16" s="131"/>
      <c r="L16" s="131"/>
      <c r="M16" s="131"/>
      <c r="N16" s="215" t="s">
        <v>21</v>
      </c>
      <c r="O16" s="216"/>
      <c r="P16" s="216"/>
      <c r="Q16" s="216"/>
      <c r="R16" s="216"/>
      <c r="S16" s="216"/>
      <c r="T16" s="217"/>
      <c r="U16" s="244">
        <v>2000</v>
      </c>
      <c r="V16" s="245"/>
      <c r="W16" s="74" t="s">
        <v>59</v>
      </c>
      <c r="X16" s="271">
        <v>252.5</v>
      </c>
      <c r="Y16" s="272"/>
      <c r="Z16" s="273" t="s">
        <v>75</v>
      </c>
      <c r="AA16" s="274"/>
      <c r="AB16" s="23"/>
      <c r="AC16" s="22"/>
      <c r="AD16" s="21"/>
      <c r="AE16" s="23"/>
      <c r="AF16" s="22"/>
      <c r="AG16" s="21"/>
      <c r="AH16" s="23"/>
      <c r="AI16" s="22"/>
      <c r="AJ16" s="21"/>
      <c r="AK16" s="23"/>
      <c r="AL16" s="22"/>
      <c r="AM16" s="21"/>
      <c r="AN16" s="23"/>
      <c r="AO16" s="22"/>
      <c r="AP16" s="21"/>
      <c r="AQ16" s="218"/>
      <c r="AR16" s="219"/>
      <c r="AS16" s="67"/>
      <c r="AT16" s="68"/>
      <c r="AU16" s="301" t="s">
        <v>57</v>
      </c>
      <c r="AV16" s="297"/>
      <c r="AW16" s="298"/>
      <c r="AX16" s="298"/>
      <c r="AY16" s="301" t="s">
        <v>0</v>
      </c>
      <c r="AZ16" s="302"/>
      <c r="BA16" s="303"/>
      <c r="BB16" s="303"/>
      <c r="BC16" s="301" t="s">
        <v>0</v>
      </c>
      <c r="BD16" s="45"/>
      <c r="BE16" s="45"/>
      <c r="BF16" s="45"/>
      <c r="BG16" s="45"/>
      <c r="BH16" s="45"/>
      <c r="BI16" s="45"/>
    </row>
    <row r="17" spans="2:61" ht="24.75" customHeight="1" x14ac:dyDescent="0.4">
      <c r="B17" s="189"/>
      <c r="C17" s="190"/>
      <c r="D17" s="190"/>
      <c r="E17" s="190"/>
      <c r="F17" s="158"/>
      <c r="G17" s="132"/>
      <c r="H17" s="133"/>
      <c r="I17" s="133"/>
      <c r="J17" s="133"/>
      <c r="K17" s="133"/>
      <c r="L17" s="133"/>
      <c r="M17" s="133"/>
      <c r="N17" s="220" t="s">
        <v>20</v>
      </c>
      <c r="O17" s="221"/>
      <c r="P17" s="221"/>
      <c r="Q17" s="221"/>
      <c r="R17" s="221"/>
      <c r="S17" s="221"/>
      <c r="T17" s="222"/>
      <c r="U17" s="248">
        <v>2000</v>
      </c>
      <c r="V17" s="249"/>
      <c r="W17" s="73" t="s">
        <v>59</v>
      </c>
      <c r="X17" s="254"/>
      <c r="Y17" s="255"/>
      <c r="Z17" s="133"/>
      <c r="AA17" s="275"/>
      <c r="AB17" s="8"/>
      <c r="AC17" s="7"/>
      <c r="AD17" s="5"/>
      <c r="AE17" s="8"/>
      <c r="AF17" s="7"/>
      <c r="AG17" s="6"/>
      <c r="AH17" s="8"/>
      <c r="AI17" s="7"/>
      <c r="AJ17" s="6"/>
      <c r="AK17" s="8"/>
      <c r="AL17" s="7"/>
      <c r="AM17" s="6"/>
      <c r="AN17" s="8"/>
      <c r="AO17" s="7"/>
      <c r="AP17" s="6"/>
      <c r="AQ17" s="228"/>
      <c r="AR17" s="229"/>
      <c r="AS17" s="64"/>
      <c r="AT17" s="65"/>
      <c r="AU17" s="177"/>
      <c r="AV17" s="340"/>
      <c r="AW17" s="341"/>
      <c r="AX17" s="341"/>
      <c r="AY17" s="177"/>
      <c r="AZ17" s="334"/>
      <c r="BA17" s="335"/>
      <c r="BB17" s="335"/>
      <c r="BC17" s="177"/>
      <c r="BD17" s="45"/>
      <c r="BE17" s="45"/>
      <c r="BF17" s="45"/>
      <c r="BG17" s="45"/>
      <c r="BH17" s="45"/>
      <c r="BI17" s="45"/>
    </row>
    <row r="18" spans="2:61" ht="24.75" customHeight="1" x14ac:dyDescent="0.4">
      <c r="B18" s="189"/>
      <c r="C18" s="190"/>
      <c r="D18" s="190"/>
      <c r="E18" s="190"/>
      <c r="F18" s="158"/>
      <c r="G18" s="132"/>
      <c r="H18" s="133"/>
      <c r="I18" s="133"/>
      <c r="J18" s="133"/>
      <c r="K18" s="133"/>
      <c r="L18" s="133"/>
      <c r="M18" s="133"/>
      <c r="N18" s="220" t="s">
        <v>19</v>
      </c>
      <c r="O18" s="221"/>
      <c r="P18" s="221"/>
      <c r="Q18" s="221"/>
      <c r="R18" s="221"/>
      <c r="S18" s="221"/>
      <c r="T18" s="222"/>
      <c r="U18" s="248">
        <v>2000</v>
      </c>
      <c r="V18" s="249"/>
      <c r="W18" s="73" t="s">
        <v>59</v>
      </c>
      <c r="X18" s="254"/>
      <c r="Y18" s="255"/>
      <c r="Z18" s="133"/>
      <c r="AA18" s="275"/>
      <c r="AB18" s="8"/>
      <c r="AC18" s="7"/>
      <c r="AD18" s="6"/>
      <c r="AE18" s="8"/>
      <c r="AF18" s="7"/>
      <c r="AG18" s="6"/>
      <c r="AH18" s="8"/>
      <c r="AI18" s="7"/>
      <c r="AJ18" s="6"/>
      <c r="AK18" s="8"/>
      <c r="AL18" s="7"/>
      <c r="AM18" s="6"/>
      <c r="AN18" s="8"/>
      <c r="AO18" s="7"/>
      <c r="AP18" s="6"/>
      <c r="AQ18" s="228"/>
      <c r="AR18" s="229"/>
      <c r="AS18" s="178" t="s">
        <v>58</v>
      </c>
      <c r="AT18" s="179"/>
      <c r="AU18" s="180"/>
      <c r="AV18" s="340"/>
      <c r="AW18" s="341"/>
      <c r="AX18" s="341"/>
      <c r="AY18" s="177"/>
      <c r="AZ18" s="334"/>
      <c r="BA18" s="335"/>
      <c r="BB18" s="335"/>
      <c r="BC18" s="177"/>
      <c r="BD18" s="45"/>
      <c r="BE18" s="45"/>
      <c r="BF18" s="45"/>
      <c r="BG18" s="45"/>
      <c r="BH18" s="45"/>
      <c r="BI18" s="45"/>
    </row>
    <row r="19" spans="2:61" ht="24.75" customHeight="1" x14ac:dyDescent="0.4">
      <c r="B19" s="189"/>
      <c r="C19" s="190"/>
      <c r="D19" s="190"/>
      <c r="E19" s="190"/>
      <c r="F19" s="158"/>
      <c r="G19" s="134"/>
      <c r="H19" s="135"/>
      <c r="I19" s="135"/>
      <c r="J19" s="135"/>
      <c r="K19" s="135"/>
      <c r="L19" s="135"/>
      <c r="M19" s="135"/>
      <c r="N19" s="230" t="s">
        <v>18</v>
      </c>
      <c r="O19" s="231"/>
      <c r="P19" s="231"/>
      <c r="Q19" s="231"/>
      <c r="R19" s="231"/>
      <c r="S19" s="231"/>
      <c r="T19" s="232"/>
      <c r="U19" s="250">
        <v>2000</v>
      </c>
      <c r="V19" s="251"/>
      <c r="W19" s="73" t="s">
        <v>59</v>
      </c>
      <c r="X19" s="256"/>
      <c r="Y19" s="257"/>
      <c r="Z19" s="135"/>
      <c r="AA19" s="276"/>
      <c r="AB19" s="4"/>
      <c r="AC19" s="3"/>
      <c r="AD19" s="2"/>
      <c r="AE19" s="4"/>
      <c r="AF19" s="3"/>
      <c r="AG19" s="2"/>
      <c r="AH19" s="4"/>
      <c r="AI19" s="3"/>
      <c r="AJ19" s="2"/>
      <c r="AK19" s="4"/>
      <c r="AL19" s="3"/>
      <c r="AM19" s="2"/>
      <c r="AN19" s="4"/>
      <c r="AO19" s="3"/>
      <c r="AP19" s="2"/>
      <c r="AQ19" s="213"/>
      <c r="AR19" s="214"/>
      <c r="AS19" s="69"/>
      <c r="AT19" s="70"/>
      <c r="AU19" s="71" t="s">
        <v>57</v>
      </c>
      <c r="AV19" s="342"/>
      <c r="AW19" s="343"/>
      <c r="AX19" s="343"/>
      <c r="AY19" s="331"/>
      <c r="AZ19" s="336"/>
      <c r="BA19" s="337"/>
      <c r="BB19" s="337"/>
      <c r="BC19" s="331"/>
      <c r="BD19" s="45"/>
      <c r="BE19" s="45"/>
      <c r="BF19" s="45"/>
      <c r="BG19" s="45"/>
      <c r="BH19" s="45"/>
      <c r="BI19" s="45"/>
    </row>
    <row r="20" spans="2:61" ht="33" customHeight="1" thickBot="1" x14ac:dyDescent="0.45">
      <c r="B20" s="205"/>
      <c r="C20" s="206"/>
      <c r="D20" s="206"/>
      <c r="E20" s="206"/>
      <c r="F20" s="207"/>
      <c r="G20" s="210" t="s">
        <v>17</v>
      </c>
      <c r="H20" s="211"/>
      <c r="I20" s="211"/>
      <c r="J20" s="211"/>
      <c r="K20" s="211"/>
      <c r="L20" s="211"/>
      <c r="M20" s="211"/>
      <c r="N20" s="210" t="s">
        <v>16</v>
      </c>
      <c r="O20" s="211"/>
      <c r="P20" s="211"/>
      <c r="Q20" s="211"/>
      <c r="R20" s="211"/>
      <c r="S20" s="211"/>
      <c r="T20" s="212"/>
      <c r="U20" s="267" t="s">
        <v>60</v>
      </c>
      <c r="V20" s="268"/>
      <c r="W20" s="75" t="s">
        <v>61</v>
      </c>
      <c r="X20" s="277" t="s">
        <v>72</v>
      </c>
      <c r="Y20" s="278"/>
      <c r="Z20" s="278"/>
      <c r="AA20" s="279"/>
      <c r="AB20" s="17"/>
      <c r="AC20" s="16"/>
      <c r="AD20" s="15"/>
      <c r="AE20" s="17"/>
      <c r="AF20" s="16"/>
      <c r="AG20" s="15"/>
      <c r="AH20" s="17"/>
      <c r="AI20" s="16"/>
      <c r="AJ20" s="15"/>
      <c r="AK20" s="17"/>
      <c r="AL20" s="16"/>
      <c r="AM20" s="15"/>
      <c r="AN20" s="17"/>
      <c r="AO20" s="16"/>
      <c r="AP20" s="15"/>
      <c r="AQ20" s="318"/>
      <c r="AR20" s="319"/>
      <c r="AS20" s="315" t="s">
        <v>73</v>
      </c>
      <c r="AT20" s="316"/>
      <c r="AU20" s="317"/>
      <c r="AV20" s="328"/>
      <c r="AW20" s="329"/>
      <c r="AX20" s="329"/>
      <c r="AY20" s="120" t="s">
        <v>0</v>
      </c>
      <c r="AZ20" s="315" t="s">
        <v>73</v>
      </c>
      <c r="BA20" s="316"/>
      <c r="BB20" s="316"/>
      <c r="BC20" s="317"/>
      <c r="BD20" s="45"/>
      <c r="BE20" s="45"/>
      <c r="BF20" s="45"/>
      <c r="BG20" s="45"/>
      <c r="BH20" s="45"/>
      <c r="BI20" s="45"/>
    </row>
    <row r="21" spans="2:61" ht="24.75" customHeight="1" x14ac:dyDescent="0.4">
      <c r="B21" s="234" t="s">
        <v>15</v>
      </c>
      <c r="C21" s="235"/>
      <c r="D21" s="235"/>
      <c r="E21" s="235"/>
      <c r="F21" s="236"/>
      <c r="G21" s="237" t="s">
        <v>14</v>
      </c>
      <c r="H21" s="238"/>
      <c r="I21" s="238"/>
      <c r="J21" s="238"/>
      <c r="K21" s="238"/>
      <c r="L21" s="238"/>
      <c r="M21" s="238"/>
      <c r="N21" s="237" t="s">
        <v>13</v>
      </c>
      <c r="O21" s="238"/>
      <c r="P21" s="238"/>
      <c r="Q21" s="238"/>
      <c r="R21" s="238"/>
      <c r="S21" s="238"/>
      <c r="T21" s="239"/>
      <c r="U21" s="242">
        <v>12500</v>
      </c>
      <c r="V21" s="243"/>
      <c r="W21" s="76" t="s">
        <v>59</v>
      </c>
      <c r="X21" s="242">
        <v>30000</v>
      </c>
      <c r="Y21" s="243"/>
      <c r="Z21" s="243"/>
      <c r="AA21" s="88" t="s">
        <v>0</v>
      </c>
      <c r="AB21" s="27"/>
      <c r="AC21" s="26"/>
      <c r="AD21" s="25"/>
      <c r="AE21" s="27"/>
      <c r="AF21" s="26"/>
      <c r="AG21" s="25"/>
      <c r="AH21" s="27"/>
      <c r="AI21" s="26"/>
      <c r="AJ21" s="25"/>
      <c r="AK21" s="27"/>
      <c r="AL21" s="26"/>
      <c r="AM21" s="25"/>
      <c r="AN21" s="27"/>
      <c r="AO21" s="26"/>
      <c r="AP21" s="25"/>
      <c r="AQ21" s="240"/>
      <c r="AR21" s="241"/>
      <c r="AS21" s="306"/>
      <c r="AT21" s="307"/>
      <c r="AU21" s="308"/>
      <c r="AV21" s="139"/>
      <c r="AW21" s="140"/>
      <c r="AX21" s="140"/>
      <c r="AY21" s="46" t="s">
        <v>0</v>
      </c>
      <c r="AZ21" s="139"/>
      <c r="BA21" s="140"/>
      <c r="BB21" s="140"/>
      <c r="BC21" s="24" t="s">
        <v>0</v>
      </c>
      <c r="BD21" s="45"/>
      <c r="BE21" s="45"/>
      <c r="BF21" s="45"/>
      <c r="BG21" s="45"/>
      <c r="BH21" s="45"/>
      <c r="BI21" s="45"/>
    </row>
    <row r="22" spans="2:61" ht="24.75" customHeight="1" x14ac:dyDescent="0.4">
      <c r="B22" s="189"/>
      <c r="C22" s="190"/>
      <c r="D22" s="190"/>
      <c r="E22" s="190"/>
      <c r="F22" s="158"/>
      <c r="G22" s="130" t="s">
        <v>12</v>
      </c>
      <c r="H22" s="131"/>
      <c r="I22" s="131"/>
      <c r="J22" s="131"/>
      <c r="K22" s="131"/>
      <c r="L22" s="131"/>
      <c r="M22" s="131"/>
      <c r="N22" s="215" t="s">
        <v>11</v>
      </c>
      <c r="O22" s="216"/>
      <c r="P22" s="216"/>
      <c r="Q22" s="216"/>
      <c r="R22" s="216"/>
      <c r="S22" s="216"/>
      <c r="T22" s="217"/>
      <c r="U22" s="244">
        <v>50000</v>
      </c>
      <c r="V22" s="245"/>
      <c r="W22" s="74" t="s">
        <v>59</v>
      </c>
      <c r="X22" s="244">
        <v>4500</v>
      </c>
      <c r="Y22" s="245"/>
      <c r="Z22" s="245"/>
      <c r="AA22" s="87" t="s">
        <v>0</v>
      </c>
      <c r="AB22" s="23"/>
      <c r="AC22" s="22"/>
      <c r="AD22" s="21"/>
      <c r="AE22" s="23"/>
      <c r="AF22" s="22"/>
      <c r="AG22" s="21"/>
      <c r="AH22" s="23"/>
      <c r="AI22" s="22"/>
      <c r="AJ22" s="21"/>
      <c r="AK22" s="23"/>
      <c r="AL22" s="22"/>
      <c r="AM22" s="21"/>
      <c r="AN22" s="23"/>
      <c r="AO22" s="22"/>
      <c r="AP22" s="21"/>
      <c r="AQ22" s="218"/>
      <c r="AR22" s="219"/>
      <c r="AS22" s="309"/>
      <c r="AT22" s="310"/>
      <c r="AU22" s="311"/>
      <c r="AV22" s="297"/>
      <c r="AW22" s="298"/>
      <c r="AX22" s="298"/>
      <c r="AY22" s="301" t="s">
        <v>0</v>
      </c>
      <c r="AZ22" s="302"/>
      <c r="BA22" s="303"/>
      <c r="BB22" s="303"/>
      <c r="BC22" s="301" t="s">
        <v>0</v>
      </c>
      <c r="BD22" s="45"/>
      <c r="BE22" s="45"/>
      <c r="BF22" s="45"/>
      <c r="BG22" s="45"/>
      <c r="BH22" s="45"/>
      <c r="BI22" s="45"/>
    </row>
    <row r="23" spans="2:61" ht="24.75" customHeight="1" thickBot="1" x14ac:dyDescent="0.45">
      <c r="B23" s="189"/>
      <c r="C23" s="190"/>
      <c r="D23" s="190"/>
      <c r="E23" s="190"/>
      <c r="F23" s="158"/>
      <c r="G23" s="134"/>
      <c r="H23" s="135"/>
      <c r="I23" s="135"/>
      <c r="J23" s="135"/>
      <c r="K23" s="135"/>
      <c r="L23" s="135"/>
      <c r="M23" s="135"/>
      <c r="N23" s="230" t="s">
        <v>10</v>
      </c>
      <c r="O23" s="231"/>
      <c r="P23" s="231"/>
      <c r="Q23" s="231"/>
      <c r="R23" s="231"/>
      <c r="S23" s="231"/>
      <c r="T23" s="232"/>
      <c r="U23" s="246">
        <v>50000</v>
      </c>
      <c r="V23" s="247"/>
      <c r="W23" s="77" t="s">
        <v>59</v>
      </c>
      <c r="X23" s="246">
        <v>4500</v>
      </c>
      <c r="Y23" s="247"/>
      <c r="Z23" s="247"/>
      <c r="AA23" s="89" t="s">
        <v>0</v>
      </c>
      <c r="AB23" s="20"/>
      <c r="AC23" s="19"/>
      <c r="AD23" s="18"/>
      <c r="AE23" s="20"/>
      <c r="AF23" s="19"/>
      <c r="AG23" s="18"/>
      <c r="AH23" s="20"/>
      <c r="AI23" s="19"/>
      <c r="AJ23" s="18"/>
      <c r="AK23" s="20"/>
      <c r="AL23" s="19"/>
      <c r="AM23" s="18"/>
      <c r="AN23" s="20"/>
      <c r="AO23" s="19"/>
      <c r="AP23" s="18"/>
      <c r="AQ23" s="213"/>
      <c r="AR23" s="214"/>
      <c r="AS23" s="312"/>
      <c r="AT23" s="313"/>
      <c r="AU23" s="314"/>
      <c r="AV23" s="299"/>
      <c r="AW23" s="300"/>
      <c r="AX23" s="300"/>
      <c r="AY23" s="296"/>
      <c r="AZ23" s="304"/>
      <c r="BA23" s="305"/>
      <c r="BB23" s="305"/>
      <c r="BC23" s="296"/>
      <c r="BD23" s="45"/>
      <c r="BE23" s="45"/>
      <c r="BF23" s="45"/>
      <c r="BG23" s="45"/>
      <c r="BH23" s="45"/>
      <c r="BI23" s="45"/>
    </row>
    <row r="24" spans="2:61" ht="24.75" customHeight="1" x14ac:dyDescent="0.4">
      <c r="B24" s="234" t="s">
        <v>9</v>
      </c>
      <c r="C24" s="235"/>
      <c r="D24" s="235"/>
      <c r="E24" s="235"/>
      <c r="F24" s="236"/>
      <c r="G24" s="258" t="s">
        <v>8</v>
      </c>
      <c r="H24" s="259"/>
      <c r="I24" s="259"/>
      <c r="J24" s="259"/>
      <c r="K24" s="259"/>
      <c r="L24" s="259"/>
      <c r="M24" s="259"/>
      <c r="N24" s="262" t="s">
        <v>7</v>
      </c>
      <c r="O24" s="263"/>
      <c r="P24" s="263"/>
      <c r="Q24" s="263"/>
      <c r="R24" s="263"/>
      <c r="S24" s="263"/>
      <c r="T24" s="264"/>
      <c r="U24" s="269">
        <v>500</v>
      </c>
      <c r="V24" s="270"/>
      <c r="W24" s="74" t="s">
        <v>59</v>
      </c>
      <c r="X24" s="269">
        <v>6900</v>
      </c>
      <c r="Y24" s="270"/>
      <c r="Z24" s="270"/>
      <c r="AA24" s="90" t="s">
        <v>0</v>
      </c>
      <c r="AB24" s="14"/>
      <c r="AC24" s="13"/>
      <c r="AD24" s="12"/>
      <c r="AE24" s="14"/>
      <c r="AF24" s="13"/>
      <c r="AG24" s="12"/>
      <c r="AH24" s="14"/>
      <c r="AI24" s="13"/>
      <c r="AJ24" s="12"/>
      <c r="AK24" s="14"/>
      <c r="AL24" s="13"/>
      <c r="AM24" s="12"/>
      <c r="AN24" s="14"/>
      <c r="AO24" s="13"/>
      <c r="AP24" s="12"/>
      <c r="AQ24" s="265"/>
      <c r="AR24" s="266"/>
      <c r="AS24" s="344"/>
      <c r="AT24" s="345"/>
      <c r="AU24" s="346"/>
      <c r="AV24" s="324"/>
      <c r="AW24" s="325"/>
      <c r="AX24" s="325"/>
      <c r="AY24" s="295" t="s">
        <v>0</v>
      </c>
      <c r="AZ24" s="326"/>
      <c r="BA24" s="327"/>
      <c r="BB24" s="327"/>
      <c r="BC24" s="295" t="s">
        <v>0</v>
      </c>
      <c r="BD24" s="45"/>
      <c r="BE24" s="45"/>
      <c r="BF24" s="45"/>
      <c r="BG24" s="45"/>
      <c r="BH24" s="45"/>
      <c r="BI24" s="45"/>
    </row>
    <row r="25" spans="2:61" ht="24.75" customHeight="1" thickBot="1" x14ac:dyDescent="0.45">
      <c r="B25" s="205"/>
      <c r="C25" s="206"/>
      <c r="D25" s="206"/>
      <c r="E25" s="206"/>
      <c r="F25" s="207"/>
      <c r="G25" s="260"/>
      <c r="H25" s="261"/>
      <c r="I25" s="261"/>
      <c r="J25" s="261"/>
      <c r="K25" s="261"/>
      <c r="L25" s="261"/>
      <c r="M25" s="261"/>
      <c r="N25" s="166" t="s">
        <v>6</v>
      </c>
      <c r="O25" s="167"/>
      <c r="P25" s="167"/>
      <c r="Q25" s="167"/>
      <c r="R25" s="167"/>
      <c r="S25" s="167"/>
      <c r="T25" s="168"/>
      <c r="U25" s="246">
        <v>250</v>
      </c>
      <c r="V25" s="247"/>
      <c r="W25" s="77" t="s">
        <v>59</v>
      </c>
      <c r="X25" s="246">
        <v>3450</v>
      </c>
      <c r="Y25" s="247"/>
      <c r="Z25" s="247"/>
      <c r="AA25" s="89" t="s">
        <v>0</v>
      </c>
      <c r="AB25" s="11"/>
      <c r="AC25" s="10"/>
      <c r="AD25" s="9"/>
      <c r="AE25" s="11"/>
      <c r="AF25" s="10"/>
      <c r="AG25" s="9"/>
      <c r="AH25" s="11"/>
      <c r="AI25" s="10"/>
      <c r="AJ25" s="9"/>
      <c r="AK25" s="11"/>
      <c r="AL25" s="10"/>
      <c r="AM25" s="9"/>
      <c r="AN25" s="11"/>
      <c r="AO25" s="10"/>
      <c r="AP25" s="9"/>
      <c r="AQ25" s="280"/>
      <c r="AR25" s="281"/>
      <c r="AS25" s="312"/>
      <c r="AT25" s="313"/>
      <c r="AU25" s="314"/>
      <c r="AV25" s="299"/>
      <c r="AW25" s="300"/>
      <c r="AX25" s="300"/>
      <c r="AY25" s="296"/>
      <c r="AZ25" s="304"/>
      <c r="BA25" s="305"/>
      <c r="BB25" s="305"/>
      <c r="BC25" s="296"/>
      <c r="BD25" s="45"/>
      <c r="BE25" s="45"/>
      <c r="BF25" s="45"/>
      <c r="BG25" s="45"/>
      <c r="BH25" s="45"/>
      <c r="BI25" s="45"/>
    </row>
    <row r="26" spans="2:61" ht="24.75" customHeight="1" x14ac:dyDescent="0.4">
      <c r="B26" s="234" t="s">
        <v>5</v>
      </c>
      <c r="C26" s="235"/>
      <c r="D26" s="235"/>
      <c r="E26" s="235"/>
      <c r="F26" s="236"/>
      <c r="G26" s="237" t="s">
        <v>4</v>
      </c>
      <c r="H26" s="238"/>
      <c r="I26" s="238"/>
      <c r="J26" s="238"/>
      <c r="K26" s="238"/>
      <c r="L26" s="238"/>
      <c r="M26" s="238"/>
      <c r="N26" s="237" t="s">
        <v>3</v>
      </c>
      <c r="O26" s="238"/>
      <c r="P26" s="238"/>
      <c r="Q26" s="238"/>
      <c r="R26" s="238"/>
      <c r="S26" s="238"/>
      <c r="T26" s="239"/>
      <c r="U26" s="49"/>
      <c r="V26" s="49"/>
      <c r="W26" s="78"/>
      <c r="X26" s="242">
        <v>2200</v>
      </c>
      <c r="Y26" s="243"/>
      <c r="Z26" s="243"/>
      <c r="AA26" s="88" t="s">
        <v>0</v>
      </c>
      <c r="AB26" s="27"/>
      <c r="AC26" s="26"/>
      <c r="AD26" s="25"/>
      <c r="AE26" s="27"/>
      <c r="AF26" s="26"/>
      <c r="AG26" s="25"/>
      <c r="AH26" s="27"/>
      <c r="AI26" s="26"/>
      <c r="AJ26" s="25"/>
      <c r="AK26" s="27"/>
      <c r="AL26" s="26"/>
      <c r="AM26" s="25"/>
      <c r="AN26" s="27"/>
      <c r="AO26" s="26"/>
      <c r="AP26" s="25"/>
      <c r="AQ26" s="240"/>
      <c r="AR26" s="241"/>
      <c r="AS26" s="306"/>
      <c r="AT26" s="307"/>
      <c r="AU26" s="308"/>
      <c r="AV26" s="139"/>
      <c r="AW26" s="140"/>
      <c r="AX26" s="140"/>
      <c r="AY26" s="46" t="s">
        <v>0</v>
      </c>
      <c r="AZ26" s="139"/>
      <c r="BA26" s="140"/>
      <c r="BB26" s="140"/>
      <c r="BC26" s="46" t="s">
        <v>0</v>
      </c>
      <c r="BD26" s="45"/>
      <c r="BE26" s="45"/>
      <c r="BF26" s="45"/>
      <c r="BG26" s="45"/>
      <c r="BH26" s="45"/>
      <c r="BI26" s="45"/>
    </row>
    <row r="27" spans="2:61" ht="24.75" customHeight="1" x14ac:dyDescent="0.4">
      <c r="B27" s="189"/>
      <c r="C27" s="190"/>
      <c r="D27" s="190"/>
      <c r="E27" s="190"/>
      <c r="F27" s="158"/>
      <c r="G27" s="130" t="s">
        <v>52</v>
      </c>
      <c r="H27" s="131"/>
      <c r="I27" s="131"/>
      <c r="J27" s="131"/>
      <c r="K27" s="131"/>
      <c r="L27" s="131"/>
      <c r="M27" s="131"/>
      <c r="N27" s="215" t="s">
        <v>2</v>
      </c>
      <c r="O27" s="216"/>
      <c r="P27" s="216"/>
      <c r="Q27" s="216"/>
      <c r="R27" s="216"/>
      <c r="S27" s="216"/>
      <c r="T27" s="217"/>
      <c r="U27" s="244">
        <v>800</v>
      </c>
      <c r="V27" s="245"/>
      <c r="W27" s="74" t="s">
        <v>59</v>
      </c>
      <c r="X27" s="244">
        <v>2200</v>
      </c>
      <c r="Y27" s="245"/>
      <c r="Z27" s="245"/>
      <c r="AA27" s="87" t="s">
        <v>0</v>
      </c>
      <c r="AB27" s="8"/>
      <c r="AC27" s="7"/>
      <c r="AD27" s="6"/>
      <c r="AE27" s="8"/>
      <c r="AF27" s="7"/>
      <c r="AG27" s="6"/>
      <c r="AH27" s="8"/>
      <c r="AI27" s="7"/>
      <c r="AJ27" s="6"/>
      <c r="AK27" s="8"/>
      <c r="AL27" s="7"/>
      <c r="AM27" s="6"/>
      <c r="AN27" s="8"/>
      <c r="AO27" s="7"/>
      <c r="AP27" s="6"/>
      <c r="AQ27" s="218"/>
      <c r="AR27" s="219"/>
      <c r="AS27" s="309"/>
      <c r="AT27" s="310"/>
      <c r="AU27" s="311"/>
      <c r="AV27" s="297"/>
      <c r="AW27" s="298"/>
      <c r="AX27" s="298"/>
      <c r="AY27" s="301" t="s">
        <v>0</v>
      </c>
      <c r="AZ27" s="302"/>
      <c r="BA27" s="303"/>
      <c r="BB27" s="303"/>
      <c r="BC27" s="301" t="s">
        <v>0</v>
      </c>
      <c r="BD27" s="45"/>
      <c r="BE27" s="45"/>
      <c r="BF27" s="45"/>
      <c r="BG27" s="45"/>
      <c r="BH27" s="45"/>
      <c r="BI27" s="45"/>
    </row>
    <row r="28" spans="2:61" ht="24.75" customHeight="1" thickBot="1" x14ac:dyDescent="0.45">
      <c r="B28" s="205"/>
      <c r="C28" s="206"/>
      <c r="D28" s="206"/>
      <c r="E28" s="206"/>
      <c r="F28" s="207"/>
      <c r="G28" s="260"/>
      <c r="H28" s="261"/>
      <c r="I28" s="261"/>
      <c r="J28" s="261"/>
      <c r="K28" s="261"/>
      <c r="L28" s="261"/>
      <c r="M28" s="261"/>
      <c r="N28" s="166" t="s">
        <v>1</v>
      </c>
      <c r="O28" s="167"/>
      <c r="P28" s="167"/>
      <c r="Q28" s="167"/>
      <c r="R28" s="167"/>
      <c r="S28" s="167"/>
      <c r="T28" s="168"/>
      <c r="U28" s="250">
        <v>500</v>
      </c>
      <c r="V28" s="251"/>
      <c r="W28" s="79" t="s">
        <v>59</v>
      </c>
      <c r="X28" s="246">
        <v>1375</v>
      </c>
      <c r="Y28" s="247"/>
      <c r="Z28" s="247"/>
      <c r="AA28" s="89" t="s">
        <v>0</v>
      </c>
      <c r="AB28" s="11"/>
      <c r="AC28" s="10"/>
      <c r="AD28" s="9"/>
      <c r="AE28" s="11"/>
      <c r="AF28" s="10"/>
      <c r="AG28" s="9"/>
      <c r="AH28" s="11"/>
      <c r="AI28" s="10"/>
      <c r="AJ28" s="9"/>
      <c r="AK28" s="11"/>
      <c r="AL28" s="10"/>
      <c r="AM28" s="9"/>
      <c r="AN28" s="11"/>
      <c r="AO28" s="10"/>
      <c r="AP28" s="9"/>
      <c r="AQ28" s="280"/>
      <c r="AR28" s="281"/>
      <c r="AS28" s="320"/>
      <c r="AT28" s="321"/>
      <c r="AU28" s="322"/>
      <c r="AV28" s="299"/>
      <c r="AW28" s="300"/>
      <c r="AX28" s="300"/>
      <c r="AY28" s="296"/>
      <c r="AZ28" s="304"/>
      <c r="BA28" s="305"/>
      <c r="BB28" s="305"/>
      <c r="BC28" s="296"/>
      <c r="BD28" s="45"/>
      <c r="BE28" s="45"/>
      <c r="BF28" s="45"/>
      <c r="BG28" s="45"/>
      <c r="BH28" s="45"/>
      <c r="BI28" s="45"/>
    </row>
    <row r="29" spans="2:61" ht="24.75" customHeight="1" x14ac:dyDescent="0.4">
      <c r="B29" s="145" t="s">
        <v>54</v>
      </c>
      <c r="C29" s="146"/>
      <c r="D29" s="146"/>
      <c r="E29" s="146"/>
      <c r="F29" s="146"/>
      <c r="G29" s="146"/>
      <c r="H29" s="146"/>
      <c r="I29" s="146"/>
      <c r="J29" s="146"/>
      <c r="K29" s="146"/>
      <c r="L29" s="146"/>
      <c r="M29" s="146"/>
      <c r="N29" s="146"/>
      <c r="O29" s="146"/>
      <c r="P29" s="146"/>
      <c r="Q29" s="146"/>
      <c r="R29" s="146"/>
      <c r="S29" s="146"/>
      <c r="T29" s="147"/>
      <c r="U29" s="84"/>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6"/>
      <c r="AV29" s="51"/>
      <c r="AW29" s="52"/>
      <c r="AX29" s="52"/>
      <c r="AY29" s="50" t="s">
        <v>0</v>
      </c>
      <c r="AZ29" s="51"/>
      <c r="BA29" s="52"/>
      <c r="BB29" s="52"/>
      <c r="BC29" s="50" t="s">
        <v>0</v>
      </c>
      <c r="BD29" s="45"/>
      <c r="BE29" s="45"/>
      <c r="BF29" s="45"/>
    </row>
    <row r="30" spans="2:61" ht="24" customHeight="1" x14ac:dyDescent="0.4">
      <c r="B30" s="121" t="s">
        <v>76</v>
      </c>
      <c r="AJ30" s="42"/>
      <c r="AK30" s="42"/>
      <c r="AM30" s="41"/>
      <c r="AP30" s="41"/>
      <c r="AQ30" s="41"/>
      <c r="AR30" s="41"/>
      <c r="AS30" s="41"/>
      <c r="AT30" s="41"/>
      <c r="AU30" s="41"/>
      <c r="AV30" s="41"/>
      <c r="AW30" s="41"/>
    </row>
    <row r="31" spans="2:61" ht="19.5" customHeight="1" x14ac:dyDescent="0.4">
      <c r="AJ31" s="42"/>
      <c r="AK31" s="42"/>
      <c r="AM31" s="41"/>
      <c r="AP31" s="41"/>
      <c r="AQ31" s="41"/>
      <c r="AR31" s="41"/>
      <c r="AS31" s="41"/>
      <c r="AT31" s="41"/>
      <c r="AU31" s="41"/>
      <c r="AV31" s="41"/>
      <c r="AW31" s="41"/>
    </row>
    <row r="32" spans="2:61" ht="24" customHeight="1" x14ac:dyDescent="0.4">
      <c r="B32" s="155" t="s">
        <v>65</v>
      </c>
      <c r="C32" s="156"/>
      <c r="D32" s="156"/>
      <c r="E32" s="156"/>
      <c r="F32" s="156"/>
      <c r="G32" s="156"/>
      <c r="H32" s="156"/>
      <c r="I32" s="156"/>
      <c r="J32" s="156"/>
      <c r="K32" s="156"/>
      <c r="L32" s="156"/>
      <c r="M32" s="156"/>
      <c r="N32" s="157"/>
      <c r="O32" s="149" t="s">
        <v>51</v>
      </c>
      <c r="P32" s="150"/>
      <c r="Q32" s="151"/>
      <c r="R32" s="136" t="s">
        <v>66</v>
      </c>
      <c r="S32" s="137"/>
      <c r="T32" s="137"/>
      <c r="U32" s="137"/>
      <c r="V32" s="137"/>
      <c r="W32" s="137"/>
      <c r="X32" s="137"/>
      <c r="Y32" s="138"/>
      <c r="Z32" s="136" t="s">
        <v>62</v>
      </c>
      <c r="AA32" s="137"/>
      <c r="AB32" s="137"/>
      <c r="AC32" s="137"/>
      <c r="AD32" s="137"/>
      <c r="AE32" s="137"/>
      <c r="AF32" s="137"/>
      <c r="AG32" s="138"/>
      <c r="AJ32" s="136" t="s">
        <v>63</v>
      </c>
      <c r="AK32" s="137"/>
      <c r="AL32" s="137"/>
      <c r="AM32" s="137"/>
      <c r="AN32" s="137"/>
      <c r="AO32" s="137"/>
      <c r="AP32" s="137"/>
      <c r="AQ32" s="138"/>
      <c r="AU32" s="42"/>
      <c r="AV32" s="42"/>
      <c r="AW32" s="42"/>
      <c r="AX32" s="42"/>
      <c r="AY32" s="42"/>
      <c r="AZ32" s="42"/>
      <c r="BA32" s="42"/>
      <c r="BB32" s="42"/>
      <c r="BC32" s="42"/>
      <c r="BD32" s="42"/>
      <c r="BE32" s="42"/>
      <c r="BF32" s="42"/>
      <c r="BG32" s="42"/>
      <c r="BH32" s="41"/>
    </row>
    <row r="33" spans="2:60" ht="24" customHeight="1" thickBot="1" x14ac:dyDescent="0.45">
      <c r="B33" s="282"/>
      <c r="C33" s="283"/>
      <c r="D33" s="284"/>
      <c r="E33" s="164" t="s">
        <v>39</v>
      </c>
      <c r="F33" s="165"/>
      <c r="G33" s="164" t="s">
        <v>38</v>
      </c>
      <c r="H33" s="165"/>
      <c r="I33" s="164" t="s">
        <v>37</v>
      </c>
      <c r="J33" s="165"/>
      <c r="K33" s="164" t="s">
        <v>36</v>
      </c>
      <c r="L33" s="165"/>
      <c r="M33" s="164" t="s">
        <v>32</v>
      </c>
      <c r="N33" s="165"/>
      <c r="O33" s="152"/>
      <c r="P33" s="153"/>
      <c r="Q33" s="154"/>
      <c r="R33" s="292" t="s">
        <v>69</v>
      </c>
      <c r="S33" s="293"/>
      <c r="T33" s="293"/>
      <c r="U33" s="294"/>
      <c r="V33" s="292" t="s">
        <v>56</v>
      </c>
      <c r="W33" s="293"/>
      <c r="X33" s="293"/>
      <c r="Y33" s="294"/>
      <c r="Z33" s="292" t="s">
        <v>69</v>
      </c>
      <c r="AA33" s="293"/>
      <c r="AB33" s="293"/>
      <c r="AC33" s="294"/>
      <c r="AD33" s="292" t="s">
        <v>56</v>
      </c>
      <c r="AE33" s="293"/>
      <c r="AF33" s="293"/>
      <c r="AG33" s="294"/>
      <c r="AJ33" s="161" t="s">
        <v>69</v>
      </c>
      <c r="AK33" s="162"/>
      <c r="AL33" s="162"/>
      <c r="AM33" s="163"/>
      <c r="AN33" s="161" t="s">
        <v>56</v>
      </c>
      <c r="AO33" s="162"/>
      <c r="AP33" s="162"/>
      <c r="AQ33" s="163"/>
      <c r="AU33" s="42"/>
      <c r="AV33" s="42"/>
      <c r="AW33" s="42"/>
      <c r="AX33" s="42"/>
      <c r="AY33" s="42"/>
      <c r="AZ33" s="42"/>
      <c r="BA33" s="42"/>
      <c r="BB33" s="42"/>
      <c r="BC33" s="42"/>
      <c r="BD33" s="42"/>
      <c r="BE33" s="42"/>
      <c r="BF33" s="42"/>
      <c r="BG33" s="42"/>
      <c r="BH33" s="41"/>
    </row>
    <row r="34" spans="2:60" ht="24" customHeight="1" thickTop="1" x14ac:dyDescent="0.4">
      <c r="B34" s="285" t="s">
        <v>48</v>
      </c>
      <c r="C34" s="286"/>
      <c r="D34" s="287"/>
      <c r="E34" s="143"/>
      <c r="F34" s="144"/>
      <c r="G34" s="143"/>
      <c r="H34" s="144"/>
      <c r="I34" s="143"/>
      <c r="J34" s="144"/>
      <c r="K34" s="143"/>
      <c r="L34" s="144"/>
      <c r="M34" s="143"/>
      <c r="N34" s="144"/>
      <c r="O34" s="288">
        <v>40</v>
      </c>
      <c r="P34" s="289"/>
      <c r="Q34" s="56" t="s">
        <v>0</v>
      </c>
      <c r="R34" s="82"/>
      <c r="S34" s="80"/>
      <c r="T34" s="80"/>
      <c r="U34" s="158" t="s">
        <v>0</v>
      </c>
      <c r="V34" s="82"/>
      <c r="W34" s="80"/>
      <c r="X34" s="80"/>
      <c r="Y34" s="158" t="s">
        <v>0</v>
      </c>
      <c r="Z34" s="82"/>
      <c r="AA34" s="80"/>
      <c r="AB34" s="80"/>
      <c r="AC34" s="158" t="s">
        <v>55</v>
      </c>
      <c r="AD34" s="82"/>
      <c r="AE34" s="80"/>
      <c r="AF34" s="80"/>
      <c r="AG34" s="158" t="s">
        <v>55</v>
      </c>
      <c r="AJ34" s="57"/>
      <c r="AK34" s="58"/>
      <c r="AL34" s="58"/>
      <c r="AM34" s="160" t="s">
        <v>0</v>
      </c>
      <c r="AN34" s="58"/>
      <c r="AO34" s="58"/>
      <c r="AP34" s="58"/>
      <c r="AQ34" s="160" t="s">
        <v>0</v>
      </c>
      <c r="AU34" s="42"/>
      <c r="AV34" s="42"/>
      <c r="AW34" s="42"/>
      <c r="AX34" s="42"/>
      <c r="AY34" s="42"/>
      <c r="AZ34" s="42"/>
      <c r="BA34" s="42"/>
      <c r="BB34" s="42"/>
      <c r="BC34" s="42"/>
      <c r="BD34" s="42"/>
      <c r="BE34" s="42"/>
      <c r="BF34" s="42"/>
      <c r="BG34" s="42"/>
      <c r="BH34" s="41"/>
    </row>
    <row r="35" spans="2:60" ht="23.25" customHeight="1" x14ac:dyDescent="0.4">
      <c r="B35" s="141" t="s">
        <v>49</v>
      </c>
      <c r="C35" s="148"/>
      <c r="D35" s="142"/>
      <c r="E35" s="141"/>
      <c r="F35" s="142"/>
      <c r="G35" s="141"/>
      <c r="H35" s="142"/>
      <c r="I35" s="141"/>
      <c r="J35" s="142"/>
      <c r="K35" s="141"/>
      <c r="L35" s="142"/>
      <c r="M35" s="141"/>
      <c r="N35" s="142"/>
      <c r="O35" s="290">
        <v>17</v>
      </c>
      <c r="P35" s="291"/>
      <c r="Q35" s="47" t="s">
        <v>50</v>
      </c>
      <c r="R35" s="83"/>
      <c r="S35" s="81"/>
      <c r="T35" s="81"/>
      <c r="U35" s="159"/>
      <c r="V35" s="83"/>
      <c r="W35" s="81"/>
      <c r="X35" s="81"/>
      <c r="Y35" s="159"/>
      <c r="Z35" s="83"/>
      <c r="AA35" s="81"/>
      <c r="AB35" s="81"/>
      <c r="AC35" s="159"/>
      <c r="AD35" s="83"/>
      <c r="AE35" s="81"/>
      <c r="AF35" s="81"/>
      <c r="AG35" s="159"/>
      <c r="AJ35" s="59"/>
      <c r="AK35" s="60"/>
      <c r="AL35" s="60"/>
      <c r="AM35" s="159"/>
      <c r="AN35" s="60"/>
      <c r="AO35" s="60"/>
      <c r="AP35" s="60"/>
      <c r="AQ35" s="159"/>
      <c r="AU35" s="41"/>
      <c r="AV35" s="41"/>
      <c r="AW35" s="42"/>
      <c r="AX35" s="42"/>
      <c r="AY35" s="42"/>
      <c r="AZ35" s="42"/>
      <c r="BA35" s="42"/>
      <c r="BB35" s="42"/>
      <c r="BC35" s="42"/>
      <c r="BD35" s="42"/>
      <c r="BE35" s="42"/>
      <c r="BF35" s="42"/>
      <c r="BG35" s="42"/>
      <c r="BH35" s="41"/>
    </row>
    <row r="36" spans="2:60" ht="18" customHeight="1" x14ac:dyDescent="0.4">
      <c r="B36" s="39"/>
      <c r="C36" s="39"/>
      <c r="D36" s="39"/>
      <c r="E36" s="39"/>
      <c r="F36" s="39"/>
    </row>
    <row r="37" spans="2:60" ht="18.75" customHeight="1" x14ac:dyDescent="0.4">
      <c r="B37" s="39" t="s">
        <v>84</v>
      </c>
      <c r="AI37" s="41"/>
      <c r="AJ37" s="41"/>
      <c r="AK37" s="41"/>
      <c r="AL37" s="41"/>
      <c r="AM37" s="41"/>
      <c r="AN37" s="41"/>
      <c r="AO37" s="41"/>
      <c r="AP37" s="41"/>
      <c r="AQ37" s="41"/>
      <c r="AR37" s="41"/>
      <c r="AS37" s="41"/>
      <c r="AT37" s="41"/>
      <c r="AU37" s="41"/>
      <c r="AV37" s="41"/>
      <c r="AW37" s="41"/>
    </row>
    <row r="38" spans="2:60" ht="18.75" customHeight="1" x14ac:dyDescent="0.4">
      <c r="B38" s="39" t="s">
        <v>85</v>
      </c>
    </row>
    <row r="39" spans="2:60" ht="18.75" customHeight="1" x14ac:dyDescent="0.4">
      <c r="B39" s="39" t="s">
        <v>67</v>
      </c>
    </row>
    <row r="40" spans="2:60" ht="18.75" customHeight="1" x14ac:dyDescent="0.4"/>
    <row r="41" spans="2:60" ht="17.25" x14ac:dyDescent="0.4">
      <c r="B41" s="43" t="s">
        <v>79</v>
      </c>
    </row>
    <row r="42" spans="2:60" ht="17.25" x14ac:dyDescent="0.4">
      <c r="B42" s="42" t="s">
        <v>81</v>
      </c>
    </row>
    <row r="43" spans="2:60" ht="17.25" x14ac:dyDescent="0.4">
      <c r="B43" s="54" t="s">
        <v>80</v>
      </c>
    </row>
  </sheetData>
  <mergeCells count="182">
    <mergeCell ref="A2:BD2"/>
    <mergeCell ref="AV22:AX23"/>
    <mergeCell ref="AY22:AY23"/>
    <mergeCell ref="AZ22:BB23"/>
    <mergeCell ref="BC22:BC23"/>
    <mergeCell ref="AZ26:BB26"/>
    <mergeCell ref="AV24:AX25"/>
    <mergeCell ref="AY24:AY25"/>
    <mergeCell ref="AZ24:BB25"/>
    <mergeCell ref="AZ21:BB21"/>
    <mergeCell ref="AZ20:BC20"/>
    <mergeCell ref="AV20:AX20"/>
    <mergeCell ref="BC9:BC15"/>
    <mergeCell ref="AZ9:BB15"/>
    <mergeCell ref="AV9:AX15"/>
    <mergeCell ref="AY9:AY15"/>
    <mergeCell ref="AV16:AX19"/>
    <mergeCell ref="AY16:AY19"/>
    <mergeCell ref="AZ16:BB19"/>
    <mergeCell ref="BC16:BC19"/>
    <mergeCell ref="AS24:AU25"/>
    <mergeCell ref="AS26:AU26"/>
    <mergeCell ref="AU16:AU17"/>
    <mergeCell ref="U9:V9"/>
    <mergeCell ref="BC24:BC25"/>
    <mergeCell ref="AV27:AX28"/>
    <mergeCell ref="AY27:AY28"/>
    <mergeCell ref="AZ27:BB28"/>
    <mergeCell ref="BC27:BC28"/>
    <mergeCell ref="AQ28:AR28"/>
    <mergeCell ref="AS18:AU18"/>
    <mergeCell ref="AS21:AU21"/>
    <mergeCell ref="AS22:AU23"/>
    <mergeCell ref="AS20:AU20"/>
    <mergeCell ref="AQ20:AR20"/>
    <mergeCell ref="AS27:AU28"/>
    <mergeCell ref="AQ27:AR27"/>
    <mergeCell ref="E33:F33"/>
    <mergeCell ref="B33:D33"/>
    <mergeCell ref="B34:D34"/>
    <mergeCell ref="AQ34:AQ35"/>
    <mergeCell ref="E34:F34"/>
    <mergeCell ref="E35:F35"/>
    <mergeCell ref="O34:P34"/>
    <mergeCell ref="O35:P35"/>
    <mergeCell ref="U34:U35"/>
    <mergeCell ref="Y34:Y35"/>
    <mergeCell ref="R33:U33"/>
    <mergeCell ref="V33:Y33"/>
    <mergeCell ref="Z33:AC33"/>
    <mergeCell ref="AD33:AG33"/>
    <mergeCell ref="K34:L34"/>
    <mergeCell ref="G35:H35"/>
    <mergeCell ref="I34:J34"/>
    <mergeCell ref="I35:J35"/>
    <mergeCell ref="N25:T25"/>
    <mergeCell ref="AQ25:AR25"/>
    <mergeCell ref="B26:F28"/>
    <mergeCell ref="G26:M26"/>
    <mergeCell ref="N26:T26"/>
    <mergeCell ref="AQ26:AR26"/>
    <mergeCell ref="G27:M28"/>
    <mergeCell ref="N27:T27"/>
    <mergeCell ref="U25:V25"/>
    <mergeCell ref="U27:V27"/>
    <mergeCell ref="U28:V28"/>
    <mergeCell ref="X25:Z25"/>
    <mergeCell ref="X26:Z26"/>
    <mergeCell ref="X27:Z27"/>
    <mergeCell ref="X28:Z28"/>
    <mergeCell ref="B24:F25"/>
    <mergeCell ref="AQ17:AR17"/>
    <mergeCell ref="N18:T18"/>
    <mergeCell ref="U18:V18"/>
    <mergeCell ref="U19:V19"/>
    <mergeCell ref="X9:Y15"/>
    <mergeCell ref="G24:M25"/>
    <mergeCell ref="N24:T24"/>
    <mergeCell ref="AQ24:AR24"/>
    <mergeCell ref="U20:V20"/>
    <mergeCell ref="U24:V24"/>
    <mergeCell ref="X24:Z24"/>
    <mergeCell ref="G20:M20"/>
    <mergeCell ref="X16:Y19"/>
    <mergeCell ref="Z16:AA19"/>
    <mergeCell ref="X20:AA20"/>
    <mergeCell ref="N19:T19"/>
    <mergeCell ref="U10:V10"/>
    <mergeCell ref="U11:V11"/>
    <mergeCell ref="U12:V12"/>
    <mergeCell ref="U13:V13"/>
    <mergeCell ref="U14:V14"/>
    <mergeCell ref="U15:V15"/>
    <mergeCell ref="U16:V16"/>
    <mergeCell ref="U17:V17"/>
    <mergeCell ref="B21:F23"/>
    <mergeCell ref="G21:M21"/>
    <mergeCell ref="N21:T21"/>
    <mergeCell ref="AQ21:AR21"/>
    <mergeCell ref="G22:M23"/>
    <mergeCell ref="N22:T22"/>
    <mergeCell ref="AQ22:AR22"/>
    <mergeCell ref="N23:T23"/>
    <mergeCell ref="AQ23:AR23"/>
    <mergeCell ref="X21:Z21"/>
    <mergeCell ref="X22:Z22"/>
    <mergeCell ref="X23:Z23"/>
    <mergeCell ref="U21:V21"/>
    <mergeCell ref="U22:V22"/>
    <mergeCell ref="U23:V23"/>
    <mergeCell ref="N20:T20"/>
    <mergeCell ref="AQ19:AR19"/>
    <mergeCell ref="N16:T16"/>
    <mergeCell ref="AQ16:AR16"/>
    <mergeCell ref="N17:T17"/>
    <mergeCell ref="AT4:AY4"/>
    <mergeCell ref="AZ4:BB4"/>
    <mergeCell ref="AV6:BC7"/>
    <mergeCell ref="AZ8:BC8"/>
    <mergeCell ref="AV8:AY8"/>
    <mergeCell ref="AQ12:AR12"/>
    <mergeCell ref="N13:T13"/>
    <mergeCell ref="AQ13:AR13"/>
    <mergeCell ref="AQ18:AR18"/>
    <mergeCell ref="AQ10:AR10"/>
    <mergeCell ref="N11:T11"/>
    <mergeCell ref="AQ11:AR11"/>
    <mergeCell ref="N10:T10"/>
    <mergeCell ref="N14:T14"/>
    <mergeCell ref="AQ14:AR14"/>
    <mergeCell ref="N15:T15"/>
    <mergeCell ref="AQ15:AR15"/>
    <mergeCell ref="N12:T12"/>
    <mergeCell ref="AS6:AU8"/>
    <mergeCell ref="Z9:AA15"/>
    <mergeCell ref="AS11:AT12"/>
    <mergeCell ref="AU11:AU12"/>
    <mergeCell ref="AS13:AU13"/>
    <mergeCell ref="AS14:AT15"/>
    <mergeCell ref="AU14:AU15"/>
    <mergeCell ref="AH4:AP4"/>
    <mergeCell ref="B6:T8"/>
    <mergeCell ref="AB6:AP6"/>
    <mergeCell ref="AQ6:AR8"/>
    <mergeCell ref="AB7:AD7"/>
    <mergeCell ref="AE7:AG7"/>
    <mergeCell ref="U6:W8"/>
    <mergeCell ref="AH7:AJ7"/>
    <mergeCell ref="AK7:AM7"/>
    <mergeCell ref="AN7:AP7"/>
    <mergeCell ref="AD4:AG4"/>
    <mergeCell ref="X6:AA8"/>
    <mergeCell ref="B4:D4"/>
    <mergeCell ref="E4:O4"/>
    <mergeCell ref="AQ9:AR9"/>
    <mergeCell ref="N9:T9"/>
    <mergeCell ref="B9:F20"/>
    <mergeCell ref="G9:M15"/>
    <mergeCell ref="G16:M19"/>
    <mergeCell ref="R32:Y32"/>
    <mergeCell ref="Z32:AG32"/>
    <mergeCell ref="AV21:AX21"/>
    <mergeCell ref="AV26:AX26"/>
    <mergeCell ref="K35:L35"/>
    <mergeCell ref="M34:N34"/>
    <mergeCell ref="M35:N35"/>
    <mergeCell ref="B29:T29"/>
    <mergeCell ref="B35:D35"/>
    <mergeCell ref="O32:Q33"/>
    <mergeCell ref="B32:N32"/>
    <mergeCell ref="AC34:AC35"/>
    <mergeCell ref="AG34:AG35"/>
    <mergeCell ref="AJ32:AQ32"/>
    <mergeCell ref="AM34:AM35"/>
    <mergeCell ref="AJ33:AM33"/>
    <mergeCell ref="AN33:AQ33"/>
    <mergeCell ref="G33:H33"/>
    <mergeCell ref="I33:J33"/>
    <mergeCell ref="K33:L33"/>
    <mergeCell ref="M33:N33"/>
    <mergeCell ref="G34:H34"/>
    <mergeCell ref="N28:T28"/>
  </mergeCells>
  <phoneticPr fontId="2"/>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6364-16D4-44ED-B219-C8CA593DB664}">
  <sheetPr>
    <pageSetUpPr fitToPage="1"/>
  </sheetPr>
  <dimension ref="A1:BM43"/>
  <sheetViews>
    <sheetView showGridLines="0" tabSelected="1" view="pageBreakPreview" zoomScale="70" zoomScaleNormal="85" zoomScaleSheetLayoutView="70" workbookViewId="0">
      <selection activeCell="BH13" sqref="BH13"/>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3.125" style="1" customWidth="1"/>
    <col min="57" max="57" width="4.375" style="1" customWidth="1"/>
    <col min="58" max="58" width="2" style="1" customWidth="1"/>
    <col min="59" max="16384" width="9" style="1"/>
  </cols>
  <sheetData>
    <row r="1" spans="1:65" ht="17.25" x14ac:dyDescent="0.4">
      <c r="B1" s="129" t="s">
        <v>86</v>
      </c>
      <c r="C1" s="39"/>
      <c r="D1" s="39"/>
      <c r="E1" s="39"/>
      <c r="F1" s="39"/>
      <c r="BD1" s="125" t="s">
        <v>83</v>
      </c>
    </row>
    <row r="2" spans="1:65" ht="21" x14ac:dyDescent="0.4">
      <c r="A2" s="323" t="s">
        <v>47</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8"/>
      <c r="BF2" s="38"/>
      <c r="BG2" s="38"/>
    </row>
    <row r="3" spans="1:65" ht="24.75" customHeight="1" thickBot="1" x14ac:dyDescent="0.45"/>
    <row r="4" spans="1:65" ht="35.25" customHeight="1" thickBot="1" x14ac:dyDescent="0.45">
      <c r="B4" s="195" t="s">
        <v>43</v>
      </c>
      <c r="C4" s="185"/>
      <c r="D4" s="185"/>
      <c r="E4" s="185"/>
      <c r="F4" s="185"/>
      <c r="G4" s="185"/>
      <c r="H4" s="185"/>
      <c r="I4" s="185"/>
      <c r="J4" s="185"/>
      <c r="K4" s="185"/>
      <c r="L4" s="185"/>
      <c r="M4" s="185"/>
      <c r="N4" s="185"/>
      <c r="O4" s="186"/>
      <c r="Q4" s="122" t="s">
        <v>68</v>
      </c>
      <c r="AD4" s="195" t="s">
        <v>42</v>
      </c>
      <c r="AE4" s="185"/>
      <c r="AF4" s="185"/>
      <c r="AG4" s="185"/>
      <c r="AH4" s="185"/>
      <c r="AI4" s="185"/>
      <c r="AJ4" s="185"/>
      <c r="AK4" s="185"/>
      <c r="AL4" s="185"/>
      <c r="AM4" s="185"/>
      <c r="AN4" s="185"/>
      <c r="AO4" s="185"/>
      <c r="AP4" s="186"/>
      <c r="AQ4" s="37"/>
      <c r="AR4" s="37"/>
      <c r="AT4" s="223" t="s">
        <v>77</v>
      </c>
      <c r="AU4" s="224"/>
      <c r="AV4" s="224"/>
      <c r="AW4" s="224"/>
      <c r="AX4" s="224"/>
      <c r="AY4" s="224"/>
      <c r="AZ4" s="225"/>
      <c r="BA4" s="225"/>
      <c r="BB4" s="225"/>
      <c r="BC4" s="36" t="s">
        <v>41</v>
      </c>
      <c r="BD4" s="40"/>
      <c r="BE4" s="40"/>
    </row>
    <row r="5" spans="1:65" ht="24" customHeight="1" x14ac:dyDescent="0.4"/>
    <row r="6" spans="1:65" ht="24.75" customHeight="1" x14ac:dyDescent="0.4">
      <c r="B6" s="187" t="s">
        <v>45</v>
      </c>
      <c r="C6" s="188"/>
      <c r="D6" s="188"/>
      <c r="E6" s="188"/>
      <c r="F6" s="188"/>
      <c r="G6" s="188"/>
      <c r="H6" s="188"/>
      <c r="I6" s="188"/>
      <c r="J6" s="188"/>
      <c r="K6" s="188"/>
      <c r="L6" s="188"/>
      <c r="M6" s="188"/>
      <c r="N6" s="188"/>
      <c r="O6" s="188"/>
      <c r="P6" s="188"/>
      <c r="Q6" s="188"/>
      <c r="R6" s="188"/>
      <c r="S6" s="188"/>
      <c r="T6" s="160"/>
      <c r="U6" s="149" t="s">
        <v>70</v>
      </c>
      <c r="V6" s="150"/>
      <c r="W6" s="160"/>
      <c r="X6" s="149" t="s">
        <v>53</v>
      </c>
      <c r="Y6" s="150"/>
      <c r="Z6" s="150"/>
      <c r="AA6" s="151"/>
      <c r="AB6" s="192" t="s">
        <v>64</v>
      </c>
      <c r="AC6" s="192"/>
      <c r="AD6" s="192"/>
      <c r="AE6" s="192"/>
      <c r="AF6" s="192"/>
      <c r="AG6" s="192"/>
      <c r="AH6" s="192"/>
      <c r="AI6" s="192"/>
      <c r="AJ6" s="192"/>
      <c r="AK6" s="192"/>
      <c r="AL6" s="192"/>
      <c r="AM6" s="192"/>
      <c r="AN6" s="192"/>
      <c r="AO6" s="192"/>
      <c r="AP6" s="192"/>
      <c r="AQ6" s="149" t="s">
        <v>44</v>
      </c>
      <c r="AR6" s="151"/>
      <c r="AS6" s="149" t="s">
        <v>71</v>
      </c>
      <c r="AT6" s="150"/>
      <c r="AU6" s="151"/>
      <c r="AV6" s="187" t="s">
        <v>46</v>
      </c>
      <c r="AW6" s="188"/>
      <c r="AX6" s="188"/>
      <c r="AY6" s="188"/>
      <c r="AZ6" s="188"/>
      <c r="BA6" s="188"/>
      <c r="BB6" s="188"/>
      <c r="BC6" s="160"/>
      <c r="BD6" s="48"/>
      <c r="BE6" s="48"/>
      <c r="BF6" s="48"/>
      <c r="BG6" s="48"/>
      <c r="BH6" s="48"/>
      <c r="BI6" s="48"/>
    </row>
    <row r="7" spans="1:65" ht="24.75" customHeight="1" x14ac:dyDescent="0.4">
      <c r="B7" s="189"/>
      <c r="C7" s="190"/>
      <c r="D7" s="190"/>
      <c r="E7" s="190"/>
      <c r="F7" s="190"/>
      <c r="G7" s="191"/>
      <c r="H7" s="191"/>
      <c r="I7" s="191"/>
      <c r="J7" s="191"/>
      <c r="K7" s="191"/>
      <c r="L7" s="191"/>
      <c r="M7" s="191"/>
      <c r="N7" s="191"/>
      <c r="O7" s="191"/>
      <c r="P7" s="191"/>
      <c r="Q7" s="191"/>
      <c r="R7" s="191"/>
      <c r="S7" s="191"/>
      <c r="T7" s="158"/>
      <c r="U7" s="189"/>
      <c r="V7" s="191"/>
      <c r="W7" s="158"/>
      <c r="X7" s="193"/>
      <c r="Y7" s="196"/>
      <c r="Z7" s="196"/>
      <c r="AA7" s="194"/>
      <c r="AB7" s="192" t="s">
        <v>40</v>
      </c>
      <c r="AC7" s="192"/>
      <c r="AD7" s="192"/>
      <c r="AE7" s="192" t="s">
        <v>39</v>
      </c>
      <c r="AF7" s="192"/>
      <c r="AG7" s="192"/>
      <c r="AH7" s="192" t="s">
        <v>38</v>
      </c>
      <c r="AI7" s="192"/>
      <c r="AJ7" s="192"/>
      <c r="AK7" s="192" t="s">
        <v>37</v>
      </c>
      <c r="AL7" s="192"/>
      <c r="AM7" s="192"/>
      <c r="AN7" s="192" t="s">
        <v>36</v>
      </c>
      <c r="AO7" s="192"/>
      <c r="AP7" s="192"/>
      <c r="AQ7" s="193"/>
      <c r="AR7" s="194"/>
      <c r="AS7" s="193"/>
      <c r="AT7" s="233"/>
      <c r="AU7" s="194"/>
      <c r="AV7" s="226"/>
      <c r="AW7" s="227"/>
      <c r="AX7" s="227"/>
      <c r="AY7" s="227"/>
      <c r="AZ7" s="227"/>
      <c r="BA7" s="227"/>
      <c r="BB7" s="227"/>
      <c r="BC7" s="159"/>
      <c r="BD7" s="48"/>
      <c r="BE7" s="48"/>
      <c r="BF7" s="48"/>
      <c r="BG7" s="48"/>
      <c r="BH7" s="48"/>
      <c r="BI7" s="48"/>
    </row>
    <row r="8" spans="1:65" s="32" customFormat="1" ht="24.75" customHeight="1" thickBot="1" x14ac:dyDescent="0.45">
      <c r="B8" s="161"/>
      <c r="C8" s="162"/>
      <c r="D8" s="162"/>
      <c r="E8" s="162"/>
      <c r="F8" s="162"/>
      <c r="G8" s="162"/>
      <c r="H8" s="162"/>
      <c r="I8" s="162"/>
      <c r="J8" s="162"/>
      <c r="K8" s="162"/>
      <c r="L8" s="162"/>
      <c r="M8" s="162"/>
      <c r="N8" s="162"/>
      <c r="O8" s="162"/>
      <c r="P8" s="162"/>
      <c r="Q8" s="162"/>
      <c r="R8" s="162"/>
      <c r="S8" s="162"/>
      <c r="T8" s="163"/>
      <c r="U8" s="161"/>
      <c r="V8" s="162"/>
      <c r="W8" s="163"/>
      <c r="X8" s="152"/>
      <c r="Y8" s="153"/>
      <c r="Z8" s="153"/>
      <c r="AA8" s="154"/>
      <c r="AB8" s="35" t="s">
        <v>35</v>
      </c>
      <c r="AC8" s="34" t="s">
        <v>34</v>
      </c>
      <c r="AD8" s="55" t="s">
        <v>33</v>
      </c>
      <c r="AE8" s="35" t="s">
        <v>35</v>
      </c>
      <c r="AF8" s="34" t="s">
        <v>34</v>
      </c>
      <c r="AG8" s="55" t="s">
        <v>33</v>
      </c>
      <c r="AH8" s="35" t="s">
        <v>35</v>
      </c>
      <c r="AI8" s="34" t="s">
        <v>34</v>
      </c>
      <c r="AJ8" s="55" t="s">
        <v>33</v>
      </c>
      <c r="AK8" s="35" t="s">
        <v>35</v>
      </c>
      <c r="AL8" s="34" t="s">
        <v>34</v>
      </c>
      <c r="AM8" s="55" t="s">
        <v>33</v>
      </c>
      <c r="AN8" s="35" t="s">
        <v>35</v>
      </c>
      <c r="AO8" s="34" t="s">
        <v>34</v>
      </c>
      <c r="AP8" s="55" t="s">
        <v>33</v>
      </c>
      <c r="AQ8" s="152"/>
      <c r="AR8" s="154"/>
      <c r="AS8" s="152"/>
      <c r="AT8" s="153"/>
      <c r="AU8" s="154"/>
      <c r="AV8" s="161" t="s">
        <v>69</v>
      </c>
      <c r="AW8" s="162"/>
      <c r="AX8" s="162"/>
      <c r="AY8" s="163"/>
      <c r="AZ8" s="161" t="s">
        <v>56</v>
      </c>
      <c r="BA8" s="162"/>
      <c r="BB8" s="162"/>
      <c r="BC8" s="163"/>
      <c r="BD8" s="48"/>
      <c r="BE8" s="48"/>
      <c r="BF8" s="48"/>
      <c r="BG8" s="48"/>
      <c r="BH8" s="48"/>
      <c r="BI8" s="48"/>
    </row>
    <row r="9" spans="1:65" ht="24.75" customHeight="1" thickTop="1" x14ac:dyDescent="0.4">
      <c r="B9" s="202" t="s">
        <v>31</v>
      </c>
      <c r="C9" s="203"/>
      <c r="D9" s="203"/>
      <c r="E9" s="203"/>
      <c r="F9" s="204"/>
      <c r="G9" s="208" t="s">
        <v>30</v>
      </c>
      <c r="H9" s="209"/>
      <c r="I9" s="209"/>
      <c r="J9" s="209"/>
      <c r="K9" s="209"/>
      <c r="L9" s="209"/>
      <c r="M9" s="209"/>
      <c r="N9" s="199" t="s">
        <v>29</v>
      </c>
      <c r="O9" s="200"/>
      <c r="P9" s="200"/>
      <c r="Q9" s="200"/>
      <c r="R9" s="200"/>
      <c r="S9" s="200"/>
      <c r="T9" s="201"/>
      <c r="U9" s="347">
        <v>5000</v>
      </c>
      <c r="V9" s="348"/>
      <c r="W9" s="72" t="s">
        <v>59</v>
      </c>
      <c r="X9" s="252">
        <v>327.5</v>
      </c>
      <c r="Y9" s="253"/>
      <c r="Z9" s="169" t="s">
        <v>74</v>
      </c>
      <c r="AA9" s="170"/>
      <c r="AB9" s="91"/>
      <c r="AC9" s="92"/>
      <c r="AD9" s="93"/>
      <c r="AE9" s="91"/>
      <c r="AF9" s="92"/>
      <c r="AG9" s="93"/>
      <c r="AH9" s="91"/>
      <c r="AI9" s="92"/>
      <c r="AJ9" s="93"/>
      <c r="AK9" s="91"/>
      <c r="AL9" s="92"/>
      <c r="AM9" s="93"/>
      <c r="AN9" s="91"/>
      <c r="AO9" s="92"/>
      <c r="AP9" s="93"/>
      <c r="AQ9" s="197">
        <f>SUM(AB9:AP9)</f>
        <v>0</v>
      </c>
      <c r="AR9" s="198"/>
      <c r="AS9" s="61"/>
      <c r="AT9" s="62"/>
      <c r="AU9" s="63"/>
      <c r="AV9" s="349"/>
      <c r="AW9" s="350"/>
      <c r="AX9" s="350"/>
      <c r="AY9" s="330" t="s">
        <v>0</v>
      </c>
      <c r="AZ9" s="357">
        <f>ROUNDDOWN(X9*AS14/100,0)</f>
        <v>0</v>
      </c>
      <c r="BA9" s="358"/>
      <c r="BB9" s="358"/>
      <c r="BC9" s="363" t="s">
        <v>0</v>
      </c>
      <c r="BD9" s="45"/>
      <c r="BE9" s="45"/>
      <c r="BF9" s="45"/>
      <c r="BG9" s="45"/>
      <c r="BH9" s="45"/>
      <c r="BI9" s="45"/>
    </row>
    <row r="10" spans="1:65" ht="24.75" customHeight="1" x14ac:dyDescent="0.4">
      <c r="B10" s="189"/>
      <c r="C10" s="190"/>
      <c r="D10" s="190"/>
      <c r="E10" s="190"/>
      <c r="F10" s="158"/>
      <c r="G10" s="132"/>
      <c r="H10" s="133"/>
      <c r="I10" s="133"/>
      <c r="J10" s="133"/>
      <c r="K10" s="133"/>
      <c r="L10" s="133"/>
      <c r="M10" s="133"/>
      <c r="N10" s="220" t="s">
        <v>28</v>
      </c>
      <c r="O10" s="221"/>
      <c r="P10" s="221"/>
      <c r="Q10" s="221"/>
      <c r="R10" s="221"/>
      <c r="S10" s="221"/>
      <c r="T10" s="222"/>
      <c r="U10" s="248">
        <v>2000</v>
      </c>
      <c r="V10" s="249"/>
      <c r="W10" s="73" t="s">
        <v>59</v>
      </c>
      <c r="X10" s="254"/>
      <c r="Y10" s="255"/>
      <c r="Z10" s="171"/>
      <c r="AA10" s="172"/>
      <c r="AB10" s="91"/>
      <c r="AC10" s="92"/>
      <c r="AD10" s="93"/>
      <c r="AE10" s="91"/>
      <c r="AF10" s="92"/>
      <c r="AG10" s="93"/>
      <c r="AH10" s="91"/>
      <c r="AI10" s="92"/>
      <c r="AJ10" s="93"/>
      <c r="AK10" s="91"/>
      <c r="AL10" s="92"/>
      <c r="AM10" s="93"/>
      <c r="AN10" s="91"/>
      <c r="AO10" s="92"/>
      <c r="AP10" s="93"/>
      <c r="AQ10" s="228">
        <f t="shared" ref="AQ10:AQ28" si="0">SUM(AB10:AP10)</f>
        <v>0</v>
      </c>
      <c r="AR10" s="229"/>
      <c r="AS10" s="64"/>
      <c r="AT10" s="65"/>
      <c r="AU10" s="66"/>
      <c r="AV10" s="351"/>
      <c r="AW10" s="352"/>
      <c r="AX10" s="352"/>
      <c r="AY10" s="177"/>
      <c r="AZ10" s="359"/>
      <c r="BA10" s="360"/>
      <c r="BB10" s="360"/>
      <c r="BC10" s="364"/>
      <c r="BD10" s="45"/>
      <c r="BE10" s="45"/>
      <c r="BF10" s="45"/>
      <c r="BG10" s="45"/>
      <c r="BH10" s="45"/>
      <c r="BI10" s="45"/>
      <c r="BM10" s="41"/>
    </row>
    <row r="11" spans="1:65" ht="24.75" customHeight="1" x14ac:dyDescent="0.4">
      <c r="B11" s="189"/>
      <c r="C11" s="190"/>
      <c r="D11" s="190"/>
      <c r="E11" s="190"/>
      <c r="F11" s="158"/>
      <c r="G11" s="132"/>
      <c r="H11" s="133"/>
      <c r="I11" s="133"/>
      <c r="J11" s="133"/>
      <c r="K11" s="133"/>
      <c r="L11" s="133"/>
      <c r="M11" s="133"/>
      <c r="N11" s="220" t="s">
        <v>27</v>
      </c>
      <c r="O11" s="221"/>
      <c r="P11" s="221"/>
      <c r="Q11" s="221"/>
      <c r="R11" s="221"/>
      <c r="S11" s="221"/>
      <c r="T11" s="222"/>
      <c r="U11" s="248">
        <v>2000</v>
      </c>
      <c r="V11" s="249"/>
      <c r="W11" s="73" t="s">
        <v>59</v>
      </c>
      <c r="X11" s="254"/>
      <c r="Y11" s="255"/>
      <c r="Z11" s="171"/>
      <c r="AA11" s="172"/>
      <c r="AB11" s="91"/>
      <c r="AC11" s="92"/>
      <c r="AD11" s="93"/>
      <c r="AE11" s="91"/>
      <c r="AF11" s="92"/>
      <c r="AG11" s="93"/>
      <c r="AH11" s="91"/>
      <c r="AI11" s="92"/>
      <c r="AJ11" s="93"/>
      <c r="AK11" s="91"/>
      <c r="AL11" s="92"/>
      <c r="AM11" s="93"/>
      <c r="AN11" s="91"/>
      <c r="AO11" s="92"/>
      <c r="AP11" s="93"/>
      <c r="AQ11" s="228">
        <f t="shared" si="0"/>
        <v>0</v>
      </c>
      <c r="AR11" s="229"/>
      <c r="AS11" s="355">
        <f>U9*AQ9+U10*AQ10+U11*AQ11+U12*AQ12+U13*AQ13+U14*AQ14+U15*AQ15+1600*AQ20</f>
        <v>0</v>
      </c>
      <c r="AT11" s="356"/>
      <c r="AU11" s="177" t="s">
        <v>57</v>
      </c>
      <c r="AV11" s="351"/>
      <c r="AW11" s="352"/>
      <c r="AX11" s="352"/>
      <c r="AY11" s="177"/>
      <c r="AZ11" s="359"/>
      <c r="BA11" s="360"/>
      <c r="BB11" s="360"/>
      <c r="BC11" s="364"/>
      <c r="BD11" s="45"/>
      <c r="BE11" s="45"/>
      <c r="BF11" s="45"/>
      <c r="BG11" s="45"/>
      <c r="BH11" s="45"/>
      <c r="BI11" s="45"/>
    </row>
    <row r="12" spans="1:65" ht="24.75" customHeight="1" x14ac:dyDescent="0.4">
      <c r="B12" s="189"/>
      <c r="C12" s="190"/>
      <c r="D12" s="190"/>
      <c r="E12" s="190"/>
      <c r="F12" s="158"/>
      <c r="G12" s="132"/>
      <c r="H12" s="133"/>
      <c r="I12" s="133"/>
      <c r="J12" s="133"/>
      <c r="K12" s="133"/>
      <c r="L12" s="133"/>
      <c r="M12" s="133"/>
      <c r="N12" s="220" t="s">
        <v>26</v>
      </c>
      <c r="O12" s="221"/>
      <c r="P12" s="221"/>
      <c r="Q12" s="221"/>
      <c r="R12" s="221"/>
      <c r="S12" s="221"/>
      <c r="T12" s="222"/>
      <c r="U12" s="248">
        <v>2000</v>
      </c>
      <c r="V12" s="249"/>
      <c r="W12" s="73" t="s">
        <v>59</v>
      </c>
      <c r="X12" s="254"/>
      <c r="Y12" s="255"/>
      <c r="Z12" s="171"/>
      <c r="AA12" s="172"/>
      <c r="AB12" s="91"/>
      <c r="AC12" s="92"/>
      <c r="AD12" s="93"/>
      <c r="AE12" s="91"/>
      <c r="AF12" s="92"/>
      <c r="AG12" s="93"/>
      <c r="AH12" s="91"/>
      <c r="AI12" s="92"/>
      <c r="AJ12" s="93"/>
      <c r="AK12" s="91"/>
      <c r="AL12" s="92"/>
      <c r="AM12" s="93"/>
      <c r="AN12" s="91"/>
      <c r="AO12" s="92"/>
      <c r="AP12" s="93"/>
      <c r="AQ12" s="228">
        <f t="shared" si="0"/>
        <v>0</v>
      </c>
      <c r="AR12" s="229"/>
      <c r="AS12" s="355"/>
      <c r="AT12" s="356"/>
      <c r="AU12" s="177"/>
      <c r="AV12" s="351"/>
      <c r="AW12" s="352"/>
      <c r="AX12" s="352"/>
      <c r="AY12" s="177"/>
      <c r="AZ12" s="359"/>
      <c r="BA12" s="360"/>
      <c r="BB12" s="360"/>
      <c r="BC12" s="364"/>
      <c r="BD12" s="45"/>
      <c r="BE12" s="45"/>
      <c r="BF12" s="45"/>
      <c r="BG12" s="45"/>
      <c r="BH12" s="45"/>
      <c r="BI12" s="45"/>
    </row>
    <row r="13" spans="1:65" ht="24.75" customHeight="1" x14ac:dyDescent="0.4">
      <c r="B13" s="189"/>
      <c r="C13" s="190"/>
      <c r="D13" s="190"/>
      <c r="E13" s="190"/>
      <c r="F13" s="158"/>
      <c r="G13" s="132"/>
      <c r="H13" s="133"/>
      <c r="I13" s="133"/>
      <c r="J13" s="133"/>
      <c r="K13" s="133"/>
      <c r="L13" s="133"/>
      <c r="M13" s="133"/>
      <c r="N13" s="220" t="s">
        <v>25</v>
      </c>
      <c r="O13" s="221"/>
      <c r="P13" s="221"/>
      <c r="Q13" s="221"/>
      <c r="R13" s="221"/>
      <c r="S13" s="221"/>
      <c r="T13" s="222"/>
      <c r="U13" s="248">
        <v>5000</v>
      </c>
      <c r="V13" s="249"/>
      <c r="W13" s="73" t="s">
        <v>59</v>
      </c>
      <c r="X13" s="254"/>
      <c r="Y13" s="255"/>
      <c r="Z13" s="171"/>
      <c r="AA13" s="172"/>
      <c r="AB13" s="91"/>
      <c r="AC13" s="92"/>
      <c r="AD13" s="93"/>
      <c r="AE13" s="91"/>
      <c r="AF13" s="92"/>
      <c r="AG13" s="93"/>
      <c r="AH13" s="91"/>
      <c r="AI13" s="92"/>
      <c r="AJ13" s="93"/>
      <c r="AK13" s="91"/>
      <c r="AL13" s="92"/>
      <c r="AM13" s="93"/>
      <c r="AN13" s="91"/>
      <c r="AO13" s="92"/>
      <c r="AP13" s="93"/>
      <c r="AQ13" s="228">
        <f t="shared" si="0"/>
        <v>0</v>
      </c>
      <c r="AR13" s="229"/>
      <c r="AS13" s="178" t="s">
        <v>58</v>
      </c>
      <c r="AT13" s="179"/>
      <c r="AU13" s="180"/>
      <c r="AV13" s="351"/>
      <c r="AW13" s="352"/>
      <c r="AX13" s="352"/>
      <c r="AY13" s="177"/>
      <c r="AZ13" s="359"/>
      <c r="BA13" s="360"/>
      <c r="BB13" s="360"/>
      <c r="BC13" s="364"/>
      <c r="BD13" s="45"/>
      <c r="BE13" s="45"/>
      <c r="BF13" s="45"/>
      <c r="BG13" s="45"/>
      <c r="BH13" s="45"/>
      <c r="BI13" s="45"/>
    </row>
    <row r="14" spans="1:65" ht="24.75" customHeight="1" x14ac:dyDescent="0.4">
      <c r="B14" s="189"/>
      <c r="C14" s="190"/>
      <c r="D14" s="190"/>
      <c r="E14" s="190"/>
      <c r="F14" s="158"/>
      <c r="G14" s="132"/>
      <c r="H14" s="133"/>
      <c r="I14" s="133"/>
      <c r="J14" s="133"/>
      <c r="K14" s="133"/>
      <c r="L14" s="133"/>
      <c r="M14" s="133"/>
      <c r="N14" s="220" t="s">
        <v>24</v>
      </c>
      <c r="O14" s="221"/>
      <c r="P14" s="221"/>
      <c r="Q14" s="221"/>
      <c r="R14" s="221"/>
      <c r="S14" s="221"/>
      <c r="T14" s="222"/>
      <c r="U14" s="248">
        <v>10000</v>
      </c>
      <c r="V14" s="249"/>
      <c r="W14" s="73" t="s">
        <v>59</v>
      </c>
      <c r="X14" s="254"/>
      <c r="Y14" s="255"/>
      <c r="Z14" s="171"/>
      <c r="AA14" s="172"/>
      <c r="AB14" s="94"/>
      <c r="AC14" s="95"/>
      <c r="AD14" s="96"/>
      <c r="AE14" s="94"/>
      <c r="AF14" s="95"/>
      <c r="AG14" s="96"/>
      <c r="AH14" s="94"/>
      <c r="AI14" s="95"/>
      <c r="AJ14" s="96"/>
      <c r="AK14" s="94"/>
      <c r="AL14" s="95"/>
      <c r="AM14" s="96"/>
      <c r="AN14" s="94"/>
      <c r="AO14" s="95"/>
      <c r="AP14" s="96"/>
      <c r="AQ14" s="228">
        <f t="shared" si="0"/>
        <v>0</v>
      </c>
      <c r="AR14" s="229"/>
      <c r="AS14" s="366">
        <f>IF(AS11-AZ4*1000&lt;0,0,AS11-AZ4*500)</f>
        <v>0</v>
      </c>
      <c r="AT14" s="367"/>
      <c r="AU14" s="183" t="s">
        <v>57</v>
      </c>
      <c r="AV14" s="351"/>
      <c r="AW14" s="352"/>
      <c r="AX14" s="352"/>
      <c r="AY14" s="177"/>
      <c r="AZ14" s="359"/>
      <c r="BA14" s="360"/>
      <c r="BB14" s="360"/>
      <c r="BC14" s="364"/>
      <c r="BD14" s="45"/>
      <c r="BE14" s="45"/>
      <c r="BF14" s="45"/>
      <c r="BG14" s="45"/>
      <c r="BH14" s="45"/>
      <c r="BI14" s="45"/>
    </row>
    <row r="15" spans="1:65" ht="24.75" customHeight="1" x14ac:dyDescent="0.4">
      <c r="B15" s="189"/>
      <c r="C15" s="190"/>
      <c r="D15" s="190"/>
      <c r="E15" s="190"/>
      <c r="F15" s="158"/>
      <c r="G15" s="134"/>
      <c r="H15" s="135"/>
      <c r="I15" s="135"/>
      <c r="J15" s="135"/>
      <c r="K15" s="135"/>
      <c r="L15" s="135"/>
      <c r="M15" s="135"/>
      <c r="N15" s="230" t="s">
        <v>23</v>
      </c>
      <c r="O15" s="231"/>
      <c r="P15" s="231"/>
      <c r="Q15" s="231"/>
      <c r="R15" s="231"/>
      <c r="S15" s="231"/>
      <c r="T15" s="232"/>
      <c r="U15" s="250">
        <v>5000</v>
      </c>
      <c r="V15" s="251"/>
      <c r="W15" s="73" t="s">
        <v>59</v>
      </c>
      <c r="X15" s="256"/>
      <c r="Y15" s="257"/>
      <c r="Z15" s="173"/>
      <c r="AA15" s="174"/>
      <c r="AB15" s="97"/>
      <c r="AC15" s="98"/>
      <c r="AD15" s="99"/>
      <c r="AE15" s="97"/>
      <c r="AF15" s="98"/>
      <c r="AG15" s="100"/>
      <c r="AH15" s="97"/>
      <c r="AI15" s="98"/>
      <c r="AJ15" s="100"/>
      <c r="AK15" s="97"/>
      <c r="AL15" s="98"/>
      <c r="AM15" s="100"/>
      <c r="AN15" s="97"/>
      <c r="AO15" s="98"/>
      <c r="AP15" s="100"/>
      <c r="AQ15" s="213">
        <f t="shared" si="0"/>
        <v>0</v>
      </c>
      <c r="AR15" s="214"/>
      <c r="AS15" s="368"/>
      <c r="AT15" s="369"/>
      <c r="AU15" s="184"/>
      <c r="AV15" s="353"/>
      <c r="AW15" s="354"/>
      <c r="AX15" s="354"/>
      <c r="AY15" s="331"/>
      <c r="AZ15" s="361"/>
      <c r="BA15" s="362"/>
      <c r="BB15" s="362"/>
      <c r="BC15" s="365"/>
      <c r="BD15" s="45"/>
      <c r="BE15" s="45"/>
      <c r="BF15" s="45"/>
      <c r="BG15" s="45"/>
      <c r="BH15" s="45"/>
      <c r="BI15" s="45"/>
    </row>
    <row r="16" spans="1:65" ht="24.75" customHeight="1" x14ac:dyDescent="0.4">
      <c r="B16" s="189"/>
      <c r="C16" s="190"/>
      <c r="D16" s="190"/>
      <c r="E16" s="190"/>
      <c r="F16" s="158"/>
      <c r="G16" s="130" t="s">
        <v>22</v>
      </c>
      <c r="H16" s="131"/>
      <c r="I16" s="131"/>
      <c r="J16" s="131"/>
      <c r="K16" s="131"/>
      <c r="L16" s="131"/>
      <c r="M16" s="131"/>
      <c r="N16" s="215" t="s">
        <v>21</v>
      </c>
      <c r="O16" s="216"/>
      <c r="P16" s="216"/>
      <c r="Q16" s="216"/>
      <c r="R16" s="216"/>
      <c r="S16" s="216"/>
      <c r="T16" s="217"/>
      <c r="U16" s="244">
        <v>2000</v>
      </c>
      <c r="V16" s="245"/>
      <c r="W16" s="74" t="s">
        <v>59</v>
      </c>
      <c r="X16" s="271">
        <v>252.5</v>
      </c>
      <c r="Y16" s="272"/>
      <c r="Z16" s="273" t="s">
        <v>75</v>
      </c>
      <c r="AA16" s="274"/>
      <c r="AB16" s="101"/>
      <c r="AC16" s="102"/>
      <c r="AD16" s="103"/>
      <c r="AE16" s="101"/>
      <c r="AF16" s="102"/>
      <c r="AG16" s="103"/>
      <c r="AH16" s="101"/>
      <c r="AI16" s="102"/>
      <c r="AJ16" s="103"/>
      <c r="AK16" s="101"/>
      <c r="AL16" s="102"/>
      <c r="AM16" s="103"/>
      <c r="AN16" s="101"/>
      <c r="AO16" s="102"/>
      <c r="AP16" s="103"/>
      <c r="AQ16" s="218">
        <f t="shared" si="0"/>
        <v>0</v>
      </c>
      <c r="AR16" s="219"/>
      <c r="AS16" s="400">
        <f>U16*AQ16+U17*AQ17+U18*AQ18+U19*AQ19+400*AQ20</f>
        <v>0</v>
      </c>
      <c r="AT16" s="401"/>
      <c r="AU16" s="301" t="s">
        <v>57</v>
      </c>
      <c r="AV16" s="373"/>
      <c r="AW16" s="374"/>
      <c r="AX16" s="374"/>
      <c r="AY16" s="301" t="s">
        <v>0</v>
      </c>
      <c r="AZ16" s="370">
        <f>X16*AS19/100</f>
        <v>0</v>
      </c>
      <c r="BA16" s="371"/>
      <c r="BB16" s="371"/>
      <c r="BC16" s="372" t="s">
        <v>0</v>
      </c>
      <c r="BD16" s="45"/>
      <c r="BE16" s="45"/>
      <c r="BF16" s="45"/>
      <c r="BG16" s="45"/>
      <c r="BH16" s="45"/>
      <c r="BI16" s="45"/>
    </row>
    <row r="17" spans="2:61" ht="24.75" customHeight="1" x14ac:dyDescent="0.4">
      <c r="B17" s="189"/>
      <c r="C17" s="190"/>
      <c r="D17" s="190"/>
      <c r="E17" s="190"/>
      <c r="F17" s="158"/>
      <c r="G17" s="132"/>
      <c r="H17" s="133"/>
      <c r="I17" s="133"/>
      <c r="J17" s="133"/>
      <c r="K17" s="133"/>
      <c r="L17" s="133"/>
      <c r="M17" s="133"/>
      <c r="N17" s="220" t="s">
        <v>20</v>
      </c>
      <c r="O17" s="221"/>
      <c r="P17" s="221"/>
      <c r="Q17" s="221"/>
      <c r="R17" s="221"/>
      <c r="S17" s="221"/>
      <c r="T17" s="222"/>
      <c r="U17" s="248">
        <v>2000</v>
      </c>
      <c r="V17" s="249"/>
      <c r="W17" s="73" t="s">
        <v>59</v>
      </c>
      <c r="X17" s="254"/>
      <c r="Y17" s="255"/>
      <c r="Z17" s="133"/>
      <c r="AA17" s="275"/>
      <c r="AB17" s="91"/>
      <c r="AC17" s="92"/>
      <c r="AD17" s="104"/>
      <c r="AE17" s="91"/>
      <c r="AF17" s="92"/>
      <c r="AG17" s="93"/>
      <c r="AH17" s="91"/>
      <c r="AI17" s="92"/>
      <c r="AJ17" s="93"/>
      <c r="AK17" s="91"/>
      <c r="AL17" s="92"/>
      <c r="AM17" s="93"/>
      <c r="AN17" s="91"/>
      <c r="AO17" s="92"/>
      <c r="AP17" s="93"/>
      <c r="AQ17" s="228">
        <f t="shared" si="0"/>
        <v>0</v>
      </c>
      <c r="AR17" s="229"/>
      <c r="AS17" s="355"/>
      <c r="AT17" s="356"/>
      <c r="AU17" s="177"/>
      <c r="AV17" s="351"/>
      <c r="AW17" s="352"/>
      <c r="AX17" s="352"/>
      <c r="AY17" s="177"/>
      <c r="AZ17" s="359"/>
      <c r="BA17" s="360"/>
      <c r="BB17" s="360"/>
      <c r="BC17" s="364"/>
      <c r="BD17" s="45"/>
      <c r="BE17" s="45"/>
      <c r="BF17" s="45"/>
      <c r="BG17" s="45"/>
      <c r="BH17" s="45"/>
      <c r="BI17" s="45"/>
    </row>
    <row r="18" spans="2:61" ht="24.75" customHeight="1" x14ac:dyDescent="0.4">
      <c r="B18" s="189"/>
      <c r="C18" s="190"/>
      <c r="D18" s="190"/>
      <c r="E18" s="190"/>
      <c r="F18" s="158"/>
      <c r="G18" s="132"/>
      <c r="H18" s="133"/>
      <c r="I18" s="133"/>
      <c r="J18" s="133"/>
      <c r="K18" s="133"/>
      <c r="L18" s="133"/>
      <c r="M18" s="133"/>
      <c r="N18" s="220" t="s">
        <v>19</v>
      </c>
      <c r="O18" s="221"/>
      <c r="P18" s="221"/>
      <c r="Q18" s="221"/>
      <c r="R18" s="221"/>
      <c r="S18" s="221"/>
      <c r="T18" s="222"/>
      <c r="U18" s="248">
        <v>2000</v>
      </c>
      <c r="V18" s="249"/>
      <c r="W18" s="73" t="s">
        <v>59</v>
      </c>
      <c r="X18" s="254"/>
      <c r="Y18" s="255"/>
      <c r="Z18" s="133"/>
      <c r="AA18" s="275"/>
      <c r="AB18" s="91"/>
      <c r="AC18" s="92"/>
      <c r="AD18" s="93"/>
      <c r="AE18" s="91"/>
      <c r="AF18" s="92"/>
      <c r="AG18" s="93"/>
      <c r="AH18" s="91"/>
      <c r="AI18" s="92"/>
      <c r="AJ18" s="93"/>
      <c r="AK18" s="91"/>
      <c r="AL18" s="92"/>
      <c r="AM18" s="93"/>
      <c r="AN18" s="91"/>
      <c r="AO18" s="92"/>
      <c r="AP18" s="93"/>
      <c r="AQ18" s="228">
        <f t="shared" si="0"/>
        <v>0</v>
      </c>
      <c r="AR18" s="229"/>
      <c r="AS18" s="178" t="s">
        <v>58</v>
      </c>
      <c r="AT18" s="179"/>
      <c r="AU18" s="180"/>
      <c r="AV18" s="351"/>
      <c r="AW18" s="352"/>
      <c r="AX18" s="352"/>
      <c r="AY18" s="177"/>
      <c r="AZ18" s="359"/>
      <c r="BA18" s="360"/>
      <c r="BB18" s="360"/>
      <c r="BC18" s="364"/>
      <c r="BD18" s="45"/>
      <c r="BE18" s="45"/>
      <c r="BF18" s="45"/>
      <c r="BG18" s="45"/>
      <c r="BH18" s="45"/>
      <c r="BI18" s="45"/>
    </row>
    <row r="19" spans="2:61" ht="24.75" customHeight="1" x14ac:dyDescent="0.4">
      <c r="B19" s="189"/>
      <c r="C19" s="190"/>
      <c r="D19" s="190"/>
      <c r="E19" s="190"/>
      <c r="F19" s="158"/>
      <c r="G19" s="134"/>
      <c r="H19" s="135"/>
      <c r="I19" s="135"/>
      <c r="J19" s="135"/>
      <c r="K19" s="135"/>
      <c r="L19" s="135"/>
      <c r="M19" s="135"/>
      <c r="N19" s="230" t="s">
        <v>18</v>
      </c>
      <c r="O19" s="231"/>
      <c r="P19" s="231"/>
      <c r="Q19" s="231"/>
      <c r="R19" s="231"/>
      <c r="S19" s="231"/>
      <c r="T19" s="232"/>
      <c r="U19" s="250">
        <v>2000</v>
      </c>
      <c r="V19" s="251"/>
      <c r="W19" s="73" t="s">
        <v>59</v>
      </c>
      <c r="X19" s="256"/>
      <c r="Y19" s="257"/>
      <c r="Z19" s="135"/>
      <c r="AA19" s="276"/>
      <c r="AB19" s="97"/>
      <c r="AC19" s="98"/>
      <c r="AD19" s="100"/>
      <c r="AE19" s="97"/>
      <c r="AF19" s="98"/>
      <c r="AG19" s="100"/>
      <c r="AH19" s="97"/>
      <c r="AI19" s="98"/>
      <c r="AJ19" s="100"/>
      <c r="AK19" s="97"/>
      <c r="AL19" s="98"/>
      <c r="AM19" s="100"/>
      <c r="AN19" s="97"/>
      <c r="AO19" s="98"/>
      <c r="AP19" s="100"/>
      <c r="AQ19" s="213">
        <f t="shared" si="0"/>
        <v>0</v>
      </c>
      <c r="AR19" s="214"/>
      <c r="AS19" s="368">
        <f>IF(AS16-AZ4*1200&lt;0,0,AS16-AZ4*600)</f>
        <v>0</v>
      </c>
      <c r="AT19" s="369"/>
      <c r="AU19" s="71" t="s">
        <v>57</v>
      </c>
      <c r="AV19" s="353"/>
      <c r="AW19" s="354"/>
      <c r="AX19" s="354"/>
      <c r="AY19" s="331"/>
      <c r="AZ19" s="361"/>
      <c r="BA19" s="362"/>
      <c r="BB19" s="362"/>
      <c r="BC19" s="365"/>
      <c r="BD19" s="45"/>
      <c r="BE19" s="45"/>
      <c r="BF19" s="45"/>
      <c r="BG19" s="45"/>
      <c r="BH19" s="45"/>
      <c r="BI19" s="45"/>
    </row>
    <row r="20" spans="2:61" ht="33" customHeight="1" thickBot="1" x14ac:dyDescent="0.45">
      <c r="B20" s="205"/>
      <c r="C20" s="206"/>
      <c r="D20" s="206"/>
      <c r="E20" s="206"/>
      <c r="F20" s="207"/>
      <c r="G20" s="210" t="s">
        <v>17</v>
      </c>
      <c r="H20" s="211"/>
      <c r="I20" s="211"/>
      <c r="J20" s="211"/>
      <c r="K20" s="211"/>
      <c r="L20" s="211"/>
      <c r="M20" s="211"/>
      <c r="N20" s="210" t="s">
        <v>16</v>
      </c>
      <c r="O20" s="211"/>
      <c r="P20" s="211"/>
      <c r="Q20" s="211"/>
      <c r="R20" s="211"/>
      <c r="S20" s="211"/>
      <c r="T20" s="212"/>
      <c r="U20" s="267" t="s">
        <v>60</v>
      </c>
      <c r="V20" s="268"/>
      <c r="W20" s="75" t="s">
        <v>61</v>
      </c>
      <c r="X20" s="277" t="s">
        <v>72</v>
      </c>
      <c r="Y20" s="278"/>
      <c r="Z20" s="278"/>
      <c r="AA20" s="279"/>
      <c r="AB20" s="105"/>
      <c r="AC20" s="106"/>
      <c r="AD20" s="107"/>
      <c r="AE20" s="105"/>
      <c r="AF20" s="106"/>
      <c r="AG20" s="107"/>
      <c r="AH20" s="105"/>
      <c r="AI20" s="106"/>
      <c r="AJ20" s="107"/>
      <c r="AK20" s="105"/>
      <c r="AL20" s="106"/>
      <c r="AM20" s="107"/>
      <c r="AN20" s="105"/>
      <c r="AO20" s="106"/>
      <c r="AP20" s="107"/>
      <c r="AQ20" s="318">
        <f t="shared" si="0"/>
        <v>0</v>
      </c>
      <c r="AR20" s="319"/>
      <c r="AS20" s="315" t="s">
        <v>73</v>
      </c>
      <c r="AT20" s="316"/>
      <c r="AU20" s="317"/>
      <c r="AV20" s="126"/>
      <c r="AW20" s="127"/>
      <c r="AX20" s="127"/>
      <c r="AY20" s="53" t="s">
        <v>0</v>
      </c>
      <c r="AZ20" s="375" t="s">
        <v>73</v>
      </c>
      <c r="BA20" s="376"/>
      <c r="BB20" s="376"/>
      <c r="BC20" s="377"/>
      <c r="BD20" s="45"/>
      <c r="BE20" s="45"/>
      <c r="BF20" s="45"/>
      <c r="BG20" s="45"/>
      <c r="BH20" s="45"/>
      <c r="BI20" s="45"/>
    </row>
    <row r="21" spans="2:61" ht="24.75" customHeight="1" x14ac:dyDescent="0.4">
      <c r="B21" s="234" t="s">
        <v>15</v>
      </c>
      <c r="C21" s="235"/>
      <c r="D21" s="235"/>
      <c r="E21" s="235"/>
      <c r="F21" s="236"/>
      <c r="G21" s="237" t="s">
        <v>14</v>
      </c>
      <c r="H21" s="238"/>
      <c r="I21" s="238"/>
      <c r="J21" s="238"/>
      <c r="K21" s="238"/>
      <c r="L21" s="238"/>
      <c r="M21" s="238"/>
      <c r="N21" s="237" t="s">
        <v>13</v>
      </c>
      <c r="O21" s="238"/>
      <c r="P21" s="238"/>
      <c r="Q21" s="238"/>
      <c r="R21" s="238"/>
      <c r="S21" s="238"/>
      <c r="T21" s="239"/>
      <c r="U21" s="242">
        <v>12500</v>
      </c>
      <c r="V21" s="243"/>
      <c r="W21" s="76" t="s">
        <v>59</v>
      </c>
      <c r="X21" s="242">
        <v>30000</v>
      </c>
      <c r="Y21" s="243"/>
      <c r="Z21" s="243"/>
      <c r="AA21" s="88" t="s">
        <v>0</v>
      </c>
      <c r="AB21" s="108"/>
      <c r="AC21" s="109"/>
      <c r="AD21" s="110"/>
      <c r="AE21" s="108"/>
      <c r="AF21" s="109"/>
      <c r="AG21" s="110"/>
      <c r="AH21" s="108"/>
      <c r="AI21" s="109"/>
      <c r="AJ21" s="110"/>
      <c r="AK21" s="108"/>
      <c r="AL21" s="109"/>
      <c r="AM21" s="110"/>
      <c r="AN21" s="108"/>
      <c r="AO21" s="109"/>
      <c r="AP21" s="110"/>
      <c r="AQ21" s="240">
        <f t="shared" si="0"/>
        <v>0</v>
      </c>
      <c r="AR21" s="241"/>
      <c r="AS21" s="306"/>
      <c r="AT21" s="307"/>
      <c r="AU21" s="308"/>
      <c r="AV21" s="378"/>
      <c r="AW21" s="379"/>
      <c r="AX21" s="379"/>
      <c r="AY21" s="50" t="s">
        <v>0</v>
      </c>
      <c r="AZ21" s="380">
        <f>X21*AQ21</f>
        <v>0</v>
      </c>
      <c r="BA21" s="381"/>
      <c r="BB21" s="381"/>
      <c r="BC21" s="128" t="s">
        <v>0</v>
      </c>
      <c r="BD21" s="45"/>
      <c r="BE21" s="45"/>
      <c r="BF21" s="45"/>
      <c r="BG21" s="45"/>
      <c r="BH21" s="45"/>
      <c r="BI21" s="45"/>
    </row>
    <row r="22" spans="2:61" ht="24.75" customHeight="1" x14ac:dyDescent="0.4">
      <c r="B22" s="189"/>
      <c r="C22" s="190"/>
      <c r="D22" s="190"/>
      <c r="E22" s="190"/>
      <c r="F22" s="158"/>
      <c r="G22" s="130" t="s">
        <v>12</v>
      </c>
      <c r="H22" s="131"/>
      <c r="I22" s="131"/>
      <c r="J22" s="131"/>
      <c r="K22" s="131"/>
      <c r="L22" s="131"/>
      <c r="M22" s="131"/>
      <c r="N22" s="215" t="s">
        <v>11</v>
      </c>
      <c r="O22" s="216"/>
      <c r="P22" s="216"/>
      <c r="Q22" s="216"/>
      <c r="R22" s="216"/>
      <c r="S22" s="216"/>
      <c r="T22" s="217"/>
      <c r="U22" s="244">
        <v>50000</v>
      </c>
      <c r="V22" s="245"/>
      <c r="W22" s="74" t="s">
        <v>59</v>
      </c>
      <c r="X22" s="244">
        <v>4500</v>
      </c>
      <c r="Y22" s="245"/>
      <c r="Z22" s="245"/>
      <c r="AA22" s="87" t="s">
        <v>0</v>
      </c>
      <c r="AB22" s="101"/>
      <c r="AC22" s="102"/>
      <c r="AD22" s="103"/>
      <c r="AE22" s="101"/>
      <c r="AF22" s="102"/>
      <c r="AG22" s="103"/>
      <c r="AH22" s="101"/>
      <c r="AI22" s="102"/>
      <c r="AJ22" s="103"/>
      <c r="AK22" s="101"/>
      <c r="AL22" s="102"/>
      <c r="AM22" s="103"/>
      <c r="AN22" s="101"/>
      <c r="AO22" s="102"/>
      <c r="AP22" s="103"/>
      <c r="AQ22" s="218">
        <f t="shared" si="0"/>
        <v>0</v>
      </c>
      <c r="AR22" s="219"/>
      <c r="AS22" s="309"/>
      <c r="AT22" s="310"/>
      <c r="AU22" s="311"/>
      <c r="AV22" s="382"/>
      <c r="AW22" s="383"/>
      <c r="AX22" s="383"/>
      <c r="AY22" s="301" t="s">
        <v>0</v>
      </c>
      <c r="AZ22" s="370">
        <f>X22*AQ22+X23*AQ23</f>
        <v>0</v>
      </c>
      <c r="BA22" s="371"/>
      <c r="BB22" s="371"/>
      <c r="BC22" s="372" t="s">
        <v>0</v>
      </c>
      <c r="BD22" s="45"/>
      <c r="BE22" s="45"/>
      <c r="BF22" s="45"/>
      <c r="BG22" s="45"/>
      <c r="BH22" s="45"/>
      <c r="BI22" s="45"/>
    </row>
    <row r="23" spans="2:61" ht="24.75" customHeight="1" thickBot="1" x14ac:dyDescent="0.45">
      <c r="B23" s="189"/>
      <c r="C23" s="190"/>
      <c r="D23" s="190"/>
      <c r="E23" s="190"/>
      <c r="F23" s="158"/>
      <c r="G23" s="134"/>
      <c r="H23" s="135"/>
      <c r="I23" s="135"/>
      <c r="J23" s="135"/>
      <c r="K23" s="135"/>
      <c r="L23" s="135"/>
      <c r="M23" s="135"/>
      <c r="N23" s="230" t="s">
        <v>10</v>
      </c>
      <c r="O23" s="231"/>
      <c r="P23" s="231"/>
      <c r="Q23" s="231"/>
      <c r="R23" s="231"/>
      <c r="S23" s="231"/>
      <c r="T23" s="232"/>
      <c r="U23" s="246">
        <v>50000</v>
      </c>
      <c r="V23" s="247"/>
      <c r="W23" s="77" t="s">
        <v>59</v>
      </c>
      <c r="X23" s="246">
        <v>4500</v>
      </c>
      <c r="Y23" s="247"/>
      <c r="Z23" s="247"/>
      <c r="AA23" s="89" t="s">
        <v>0</v>
      </c>
      <c r="AB23" s="111"/>
      <c r="AC23" s="112"/>
      <c r="AD23" s="113"/>
      <c r="AE23" s="111"/>
      <c r="AF23" s="112"/>
      <c r="AG23" s="113"/>
      <c r="AH23" s="111"/>
      <c r="AI23" s="112"/>
      <c r="AJ23" s="113"/>
      <c r="AK23" s="111"/>
      <c r="AL23" s="112"/>
      <c r="AM23" s="113"/>
      <c r="AN23" s="111"/>
      <c r="AO23" s="112"/>
      <c r="AP23" s="113"/>
      <c r="AQ23" s="280">
        <f t="shared" si="0"/>
        <v>0</v>
      </c>
      <c r="AR23" s="281"/>
      <c r="AS23" s="312"/>
      <c r="AT23" s="313"/>
      <c r="AU23" s="314"/>
      <c r="AV23" s="384"/>
      <c r="AW23" s="385"/>
      <c r="AX23" s="385"/>
      <c r="AY23" s="296"/>
      <c r="AZ23" s="386"/>
      <c r="BA23" s="387"/>
      <c r="BB23" s="387"/>
      <c r="BC23" s="388"/>
      <c r="BD23" s="45"/>
      <c r="BE23" s="45"/>
      <c r="BF23" s="45"/>
      <c r="BG23" s="45"/>
      <c r="BH23" s="45"/>
      <c r="BI23" s="45"/>
    </row>
    <row r="24" spans="2:61" ht="24.75" customHeight="1" x14ac:dyDescent="0.4">
      <c r="B24" s="234" t="s">
        <v>9</v>
      </c>
      <c r="C24" s="235"/>
      <c r="D24" s="235"/>
      <c r="E24" s="235"/>
      <c r="F24" s="236"/>
      <c r="G24" s="258" t="s">
        <v>8</v>
      </c>
      <c r="H24" s="259"/>
      <c r="I24" s="259"/>
      <c r="J24" s="259"/>
      <c r="K24" s="259"/>
      <c r="L24" s="259"/>
      <c r="M24" s="259"/>
      <c r="N24" s="262" t="s">
        <v>7</v>
      </c>
      <c r="O24" s="263"/>
      <c r="P24" s="263"/>
      <c r="Q24" s="263"/>
      <c r="R24" s="263"/>
      <c r="S24" s="263"/>
      <c r="T24" s="264"/>
      <c r="U24" s="269">
        <v>500</v>
      </c>
      <c r="V24" s="270"/>
      <c r="W24" s="74" t="s">
        <v>59</v>
      </c>
      <c r="X24" s="269">
        <v>6900</v>
      </c>
      <c r="Y24" s="270"/>
      <c r="Z24" s="270"/>
      <c r="AA24" s="90" t="s">
        <v>0</v>
      </c>
      <c r="AB24" s="114"/>
      <c r="AC24" s="115"/>
      <c r="AD24" s="116"/>
      <c r="AE24" s="114"/>
      <c r="AF24" s="115"/>
      <c r="AG24" s="116"/>
      <c r="AH24" s="114"/>
      <c r="AI24" s="115"/>
      <c r="AJ24" s="116"/>
      <c r="AK24" s="114"/>
      <c r="AL24" s="115"/>
      <c r="AM24" s="116"/>
      <c r="AN24" s="114"/>
      <c r="AO24" s="115"/>
      <c r="AP24" s="116"/>
      <c r="AQ24" s="265">
        <f t="shared" si="0"/>
        <v>0</v>
      </c>
      <c r="AR24" s="266"/>
      <c r="AS24" s="344"/>
      <c r="AT24" s="345"/>
      <c r="AU24" s="346"/>
      <c r="AV24" s="389"/>
      <c r="AW24" s="390"/>
      <c r="AX24" s="390"/>
      <c r="AY24" s="295" t="s">
        <v>0</v>
      </c>
      <c r="AZ24" s="391">
        <f>X24*AQ24+X25*AQ25</f>
        <v>0</v>
      </c>
      <c r="BA24" s="392"/>
      <c r="BB24" s="392"/>
      <c r="BC24" s="393" t="s">
        <v>0</v>
      </c>
      <c r="BD24" s="45"/>
      <c r="BE24" s="45"/>
      <c r="BF24" s="45"/>
      <c r="BG24" s="45"/>
      <c r="BH24" s="45"/>
      <c r="BI24" s="45"/>
    </row>
    <row r="25" spans="2:61" ht="24.75" customHeight="1" thickBot="1" x14ac:dyDescent="0.45">
      <c r="B25" s="205"/>
      <c r="C25" s="206"/>
      <c r="D25" s="206"/>
      <c r="E25" s="206"/>
      <c r="F25" s="207"/>
      <c r="G25" s="260"/>
      <c r="H25" s="261"/>
      <c r="I25" s="261"/>
      <c r="J25" s="261"/>
      <c r="K25" s="261"/>
      <c r="L25" s="261"/>
      <c r="M25" s="261"/>
      <c r="N25" s="166" t="s">
        <v>6</v>
      </c>
      <c r="O25" s="167"/>
      <c r="P25" s="167"/>
      <c r="Q25" s="167"/>
      <c r="R25" s="167"/>
      <c r="S25" s="167"/>
      <c r="T25" s="168"/>
      <c r="U25" s="246">
        <v>250</v>
      </c>
      <c r="V25" s="247"/>
      <c r="W25" s="77" t="s">
        <v>59</v>
      </c>
      <c r="X25" s="246">
        <v>3450</v>
      </c>
      <c r="Y25" s="247"/>
      <c r="Z25" s="247"/>
      <c r="AA25" s="89" t="s">
        <v>0</v>
      </c>
      <c r="AB25" s="117"/>
      <c r="AC25" s="118"/>
      <c r="AD25" s="119"/>
      <c r="AE25" s="117"/>
      <c r="AF25" s="118"/>
      <c r="AG25" s="119"/>
      <c r="AH25" s="117"/>
      <c r="AI25" s="118"/>
      <c r="AJ25" s="119"/>
      <c r="AK25" s="117"/>
      <c r="AL25" s="118"/>
      <c r="AM25" s="119"/>
      <c r="AN25" s="117"/>
      <c r="AO25" s="118"/>
      <c r="AP25" s="119"/>
      <c r="AQ25" s="394">
        <f t="shared" si="0"/>
        <v>0</v>
      </c>
      <c r="AR25" s="395"/>
      <c r="AS25" s="312"/>
      <c r="AT25" s="313"/>
      <c r="AU25" s="314"/>
      <c r="AV25" s="384"/>
      <c r="AW25" s="385"/>
      <c r="AX25" s="385"/>
      <c r="AY25" s="296"/>
      <c r="AZ25" s="386"/>
      <c r="BA25" s="387"/>
      <c r="BB25" s="387"/>
      <c r="BC25" s="388"/>
      <c r="BD25" s="45"/>
      <c r="BE25" s="45"/>
      <c r="BF25" s="45"/>
      <c r="BG25" s="45"/>
      <c r="BH25" s="45"/>
      <c r="BI25" s="45"/>
    </row>
    <row r="26" spans="2:61" ht="24.75" customHeight="1" x14ac:dyDescent="0.4">
      <c r="B26" s="234" t="s">
        <v>5</v>
      </c>
      <c r="C26" s="235"/>
      <c r="D26" s="235"/>
      <c r="E26" s="235"/>
      <c r="F26" s="236"/>
      <c r="G26" s="237" t="s">
        <v>4</v>
      </c>
      <c r="H26" s="238"/>
      <c r="I26" s="238"/>
      <c r="J26" s="238"/>
      <c r="K26" s="238"/>
      <c r="L26" s="238"/>
      <c r="M26" s="238"/>
      <c r="N26" s="237" t="s">
        <v>3</v>
      </c>
      <c r="O26" s="238"/>
      <c r="P26" s="238"/>
      <c r="Q26" s="238"/>
      <c r="R26" s="238"/>
      <c r="S26" s="238"/>
      <c r="T26" s="239"/>
      <c r="U26" s="49"/>
      <c r="V26" s="49"/>
      <c r="W26" s="78"/>
      <c r="X26" s="242">
        <v>2200</v>
      </c>
      <c r="Y26" s="243"/>
      <c r="Z26" s="243"/>
      <c r="AA26" s="88" t="s">
        <v>0</v>
      </c>
      <c r="AB26" s="108"/>
      <c r="AC26" s="109"/>
      <c r="AD26" s="110"/>
      <c r="AE26" s="108"/>
      <c r="AF26" s="109"/>
      <c r="AG26" s="110"/>
      <c r="AH26" s="108"/>
      <c r="AI26" s="109"/>
      <c r="AJ26" s="110"/>
      <c r="AK26" s="108"/>
      <c r="AL26" s="109"/>
      <c r="AM26" s="110"/>
      <c r="AN26" s="108"/>
      <c r="AO26" s="109"/>
      <c r="AP26" s="110"/>
      <c r="AQ26" s="240">
        <f t="shared" si="0"/>
        <v>0</v>
      </c>
      <c r="AR26" s="241"/>
      <c r="AS26" s="306"/>
      <c r="AT26" s="307"/>
      <c r="AU26" s="308"/>
      <c r="AV26" s="378"/>
      <c r="AW26" s="379"/>
      <c r="AX26" s="379"/>
      <c r="AY26" s="50" t="s">
        <v>0</v>
      </c>
      <c r="AZ26" s="380">
        <f>X26*AQ26</f>
        <v>0</v>
      </c>
      <c r="BA26" s="381"/>
      <c r="BB26" s="381"/>
      <c r="BC26" s="128" t="s">
        <v>0</v>
      </c>
      <c r="BD26" s="45"/>
      <c r="BE26" s="45"/>
      <c r="BF26" s="45"/>
      <c r="BG26" s="45"/>
      <c r="BH26" s="45"/>
      <c r="BI26" s="45"/>
    </row>
    <row r="27" spans="2:61" ht="24.75" customHeight="1" x14ac:dyDescent="0.4">
      <c r="B27" s="189"/>
      <c r="C27" s="190"/>
      <c r="D27" s="190"/>
      <c r="E27" s="190"/>
      <c r="F27" s="158"/>
      <c r="G27" s="130" t="s">
        <v>52</v>
      </c>
      <c r="H27" s="131"/>
      <c r="I27" s="131"/>
      <c r="J27" s="131"/>
      <c r="K27" s="131"/>
      <c r="L27" s="131"/>
      <c r="M27" s="131"/>
      <c r="N27" s="215" t="s">
        <v>2</v>
      </c>
      <c r="O27" s="216"/>
      <c r="P27" s="216"/>
      <c r="Q27" s="216"/>
      <c r="R27" s="216"/>
      <c r="S27" s="216"/>
      <c r="T27" s="217"/>
      <c r="U27" s="244">
        <v>800</v>
      </c>
      <c r="V27" s="245"/>
      <c r="W27" s="74" t="s">
        <v>59</v>
      </c>
      <c r="X27" s="244">
        <v>2200</v>
      </c>
      <c r="Y27" s="245"/>
      <c r="Z27" s="245"/>
      <c r="AA27" s="87" t="s">
        <v>0</v>
      </c>
      <c r="AB27" s="91"/>
      <c r="AC27" s="92"/>
      <c r="AD27" s="93"/>
      <c r="AE27" s="91"/>
      <c r="AF27" s="92"/>
      <c r="AG27" s="93"/>
      <c r="AH27" s="91"/>
      <c r="AI27" s="92"/>
      <c r="AJ27" s="93"/>
      <c r="AK27" s="91"/>
      <c r="AL27" s="92"/>
      <c r="AM27" s="93"/>
      <c r="AN27" s="91"/>
      <c r="AO27" s="92"/>
      <c r="AP27" s="93"/>
      <c r="AQ27" s="218">
        <f t="shared" si="0"/>
        <v>0</v>
      </c>
      <c r="AR27" s="219"/>
      <c r="AS27" s="309"/>
      <c r="AT27" s="310"/>
      <c r="AU27" s="311"/>
      <c r="AV27" s="382"/>
      <c r="AW27" s="383"/>
      <c r="AX27" s="383"/>
      <c r="AY27" s="301" t="s">
        <v>0</v>
      </c>
      <c r="AZ27" s="370">
        <f>X27*AQ27+X28*AQ28</f>
        <v>0</v>
      </c>
      <c r="BA27" s="371"/>
      <c r="BB27" s="371"/>
      <c r="BC27" s="372" t="s">
        <v>0</v>
      </c>
      <c r="BD27" s="45"/>
      <c r="BE27" s="45"/>
      <c r="BF27" s="45"/>
      <c r="BG27" s="45"/>
      <c r="BH27" s="45"/>
      <c r="BI27" s="45"/>
    </row>
    <row r="28" spans="2:61" ht="24.75" customHeight="1" thickBot="1" x14ac:dyDescent="0.45">
      <c r="B28" s="205"/>
      <c r="C28" s="206"/>
      <c r="D28" s="206"/>
      <c r="E28" s="206"/>
      <c r="F28" s="207"/>
      <c r="G28" s="260"/>
      <c r="H28" s="261"/>
      <c r="I28" s="261"/>
      <c r="J28" s="261"/>
      <c r="K28" s="261"/>
      <c r="L28" s="261"/>
      <c r="M28" s="261"/>
      <c r="N28" s="166" t="s">
        <v>1</v>
      </c>
      <c r="O28" s="167"/>
      <c r="P28" s="167"/>
      <c r="Q28" s="167"/>
      <c r="R28" s="167"/>
      <c r="S28" s="167"/>
      <c r="T28" s="168"/>
      <c r="U28" s="250">
        <v>500</v>
      </c>
      <c r="V28" s="251"/>
      <c r="W28" s="79" t="s">
        <v>59</v>
      </c>
      <c r="X28" s="246">
        <v>1375</v>
      </c>
      <c r="Y28" s="247"/>
      <c r="Z28" s="247"/>
      <c r="AA28" s="89" t="s">
        <v>0</v>
      </c>
      <c r="AB28" s="117"/>
      <c r="AC28" s="118"/>
      <c r="AD28" s="119"/>
      <c r="AE28" s="117"/>
      <c r="AF28" s="118"/>
      <c r="AG28" s="119"/>
      <c r="AH28" s="117"/>
      <c r="AI28" s="118"/>
      <c r="AJ28" s="119"/>
      <c r="AK28" s="117"/>
      <c r="AL28" s="118"/>
      <c r="AM28" s="119"/>
      <c r="AN28" s="117"/>
      <c r="AO28" s="118"/>
      <c r="AP28" s="119"/>
      <c r="AQ28" s="280">
        <f t="shared" si="0"/>
        <v>0</v>
      </c>
      <c r="AR28" s="281"/>
      <c r="AS28" s="320"/>
      <c r="AT28" s="321"/>
      <c r="AU28" s="322"/>
      <c r="AV28" s="384"/>
      <c r="AW28" s="385"/>
      <c r="AX28" s="385"/>
      <c r="AY28" s="296"/>
      <c r="AZ28" s="386"/>
      <c r="BA28" s="387"/>
      <c r="BB28" s="387"/>
      <c r="BC28" s="388"/>
      <c r="BD28" s="45"/>
      <c r="BE28" s="45"/>
      <c r="BF28" s="45"/>
      <c r="BG28" s="45"/>
      <c r="BH28" s="45"/>
      <c r="BI28" s="45"/>
    </row>
    <row r="29" spans="2:61" ht="24.75" customHeight="1" x14ac:dyDescent="0.4">
      <c r="B29" s="145" t="s">
        <v>32</v>
      </c>
      <c r="C29" s="146"/>
      <c r="D29" s="146"/>
      <c r="E29" s="146"/>
      <c r="F29" s="146"/>
      <c r="G29" s="146"/>
      <c r="H29" s="146"/>
      <c r="I29" s="146"/>
      <c r="J29" s="146"/>
      <c r="K29" s="146"/>
      <c r="L29" s="146"/>
      <c r="M29" s="146"/>
      <c r="N29" s="146"/>
      <c r="O29" s="146"/>
      <c r="P29" s="146"/>
      <c r="Q29" s="146"/>
      <c r="R29" s="146"/>
      <c r="S29" s="146"/>
      <c r="T29" s="147"/>
      <c r="U29" s="84"/>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6"/>
      <c r="AV29" s="242">
        <f>SUM(AV9:AY28)</f>
        <v>0</v>
      </c>
      <c r="AW29" s="243"/>
      <c r="AX29" s="243"/>
      <c r="AY29" s="50" t="s">
        <v>0</v>
      </c>
      <c r="AZ29" s="380">
        <f>SUM(AZ9:BC28)</f>
        <v>0</v>
      </c>
      <c r="BA29" s="381"/>
      <c r="BB29" s="381"/>
      <c r="BC29" s="128" t="s">
        <v>0</v>
      </c>
      <c r="BD29" s="45"/>
      <c r="BE29" s="45"/>
      <c r="BF29" s="45"/>
    </row>
    <row r="30" spans="2:61" ht="24" customHeight="1" x14ac:dyDescent="0.4">
      <c r="B30" s="121" t="s">
        <v>78</v>
      </c>
      <c r="AJ30" s="42"/>
      <c r="AK30" s="42"/>
      <c r="AM30" s="41"/>
      <c r="AP30" s="41"/>
      <c r="AQ30" s="41"/>
      <c r="AR30" s="41"/>
      <c r="AS30" s="41"/>
      <c r="AT30" s="41"/>
      <c r="AU30" s="41"/>
      <c r="AV30" s="41"/>
      <c r="AW30" s="41"/>
    </row>
    <row r="31" spans="2:61" ht="18.75" customHeight="1" x14ac:dyDescent="0.4">
      <c r="AJ31" s="42"/>
      <c r="AK31" s="42"/>
      <c r="AM31" s="41"/>
      <c r="AP31" s="41"/>
      <c r="AQ31" s="41"/>
      <c r="AR31" s="41"/>
      <c r="AS31" s="41"/>
      <c r="AT31" s="41"/>
      <c r="AU31" s="41"/>
      <c r="AV31" s="41"/>
      <c r="AW31" s="41"/>
    </row>
    <row r="32" spans="2:61" ht="24" customHeight="1" x14ac:dyDescent="0.4">
      <c r="B32" s="155" t="s">
        <v>65</v>
      </c>
      <c r="C32" s="156"/>
      <c r="D32" s="156"/>
      <c r="E32" s="156"/>
      <c r="F32" s="156"/>
      <c r="G32" s="156"/>
      <c r="H32" s="156"/>
      <c r="I32" s="156"/>
      <c r="J32" s="156"/>
      <c r="K32" s="156"/>
      <c r="L32" s="156"/>
      <c r="M32" s="156"/>
      <c r="N32" s="157"/>
      <c r="O32" s="149" t="s">
        <v>51</v>
      </c>
      <c r="P32" s="150"/>
      <c r="Q32" s="151"/>
      <c r="R32" s="136" t="s">
        <v>66</v>
      </c>
      <c r="S32" s="137"/>
      <c r="T32" s="137"/>
      <c r="U32" s="137"/>
      <c r="V32" s="137"/>
      <c r="W32" s="137"/>
      <c r="X32" s="137"/>
      <c r="Y32" s="138"/>
      <c r="Z32" s="136" t="s">
        <v>62</v>
      </c>
      <c r="AA32" s="137"/>
      <c r="AB32" s="137"/>
      <c r="AC32" s="137"/>
      <c r="AD32" s="137"/>
      <c r="AE32" s="137"/>
      <c r="AF32" s="137"/>
      <c r="AG32" s="138"/>
      <c r="AJ32" s="136" t="s">
        <v>63</v>
      </c>
      <c r="AK32" s="137"/>
      <c r="AL32" s="137"/>
      <c r="AM32" s="137"/>
      <c r="AN32" s="137"/>
      <c r="AO32" s="137"/>
      <c r="AP32" s="137"/>
      <c r="AQ32" s="138"/>
      <c r="AU32" s="42"/>
      <c r="AV32" s="42"/>
      <c r="AW32" s="42"/>
      <c r="AX32" s="42"/>
      <c r="AY32" s="42"/>
      <c r="AZ32" s="42"/>
      <c r="BA32" s="42"/>
      <c r="BB32" s="42"/>
      <c r="BC32" s="42"/>
      <c r="BD32" s="42"/>
      <c r="BE32" s="42"/>
      <c r="BF32" s="42"/>
      <c r="BG32" s="42"/>
      <c r="BH32" s="41"/>
    </row>
    <row r="33" spans="2:60" ht="24" customHeight="1" thickBot="1" x14ac:dyDescent="0.45">
      <c r="B33" s="282"/>
      <c r="C33" s="283"/>
      <c r="D33" s="284"/>
      <c r="E33" s="164" t="s">
        <v>39</v>
      </c>
      <c r="F33" s="165"/>
      <c r="G33" s="164" t="s">
        <v>38</v>
      </c>
      <c r="H33" s="165"/>
      <c r="I33" s="164" t="s">
        <v>37</v>
      </c>
      <c r="J33" s="165"/>
      <c r="K33" s="164" t="s">
        <v>36</v>
      </c>
      <c r="L33" s="165"/>
      <c r="M33" s="164" t="s">
        <v>32</v>
      </c>
      <c r="N33" s="165"/>
      <c r="O33" s="152"/>
      <c r="P33" s="153"/>
      <c r="Q33" s="154"/>
      <c r="R33" s="292" t="s">
        <v>69</v>
      </c>
      <c r="S33" s="293"/>
      <c r="T33" s="293"/>
      <c r="U33" s="294"/>
      <c r="V33" s="292" t="s">
        <v>56</v>
      </c>
      <c r="W33" s="293"/>
      <c r="X33" s="293"/>
      <c r="Y33" s="294"/>
      <c r="Z33" s="292" t="s">
        <v>69</v>
      </c>
      <c r="AA33" s="293"/>
      <c r="AB33" s="293"/>
      <c r="AC33" s="294"/>
      <c r="AD33" s="292" t="s">
        <v>56</v>
      </c>
      <c r="AE33" s="293"/>
      <c r="AF33" s="293"/>
      <c r="AG33" s="294"/>
      <c r="AJ33" s="161" t="s">
        <v>69</v>
      </c>
      <c r="AK33" s="162"/>
      <c r="AL33" s="162"/>
      <c r="AM33" s="163"/>
      <c r="AN33" s="161" t="s">
        <v>56</v>
      </c>
      <c r="AO33" s="162"/>
      <c r="AP33" s="162"/>
      <c r="AQ33" s="163"/>
      <c r="AU33" s="42"/>
      <c r="AV33" s="42"/>
      <c r="AW33" s="42"/>
      <c r="AX33" s="42"/>
      <c r="AY33" s="42"/>
      <c r="AZ33" s="42"/>
      <c r="BA33" s="42"/>
      <c r="BB33" s="42"/>
      <c r="BC33" s="42"/>
      <c r="BD33" s="42"/>
      <c r="BE33" s="42"/>
      <c r="BF33" s="42"/>
      <c r="BG33" s="42"/>
      <c r="BH33" s="41"/>
    </row>
    <row r="34" spans="2:60" ht="24" customHeight="1" thickTop="1" x14ac:dyDescent="0.4">
      <c r="B34" s="285" t="s">
        <v>48</v>
      </c>
      <c r="C34" s="286"/>
      <c r="D34" s="287"/>
      <c r="E34" s="396"/>
      <c r="F34" s="397"/>
      <c r="G34" s="396"/>
      <c r="H34" s="397"/>
      <c r="I34" s="396"/>
      <c r="J34" s="397"/>
      <c r="K34" s="396"/>
      <c r="L34" s="397"/>
      <c r="M34" s="398">
        <f>SUM(E34:L34)</f>
        <v>0</v>
      </c>
      <c r="N34" s="399"/>
      <c r="O34" s="288">
        <v>40</v>
      </c>
      <c r="P34" s="289"/>
      <c r="Q34" s="56" t="s">
        <v>0</v>
      </c>
      <c r="R34" s="406"/>
      <c r="S34" s="407"/>
      <c r="T34" s="407"/>
      <c r="U34" s="158" t="s">
        <v>0</v>
      </c>
      <c r="V34" s="406"/>
      <c r="W34" s="407"/>
      <c r="X34" s="407"/>
      <c r="Y34" s="158" t="s">
        <v>0</v>
      </c>
      <c r="Z34" s="406"/>
      <c r="AA34" s="407"/>
      <c r="AB34" s="407"/>
      <c r="AC34" s="158" t="s">
        <v>0</v>
      </c>
      <c r="AD34" s="357">
        <f>O34*M34+O35*M35+V34</f>
        <v>0</v>
      </c>
      <c r="AE34" s="358"/>
      <c r="AF34" s="358"/>
      <c r="AG34" s="158" t="s">
        <v>0</v>
      </c>
      <c r="AJ34" s="410">
        <f>AV29+Z34</f>
        <v>0</v>
      </c>
      <c r="AK34" s="411"/>
      <c r="AL34" s="411"/>
      <c r="AM34" s="160" t="s">
        <v>0</v>
      </c>
      <c r="AN34" s="410">
        <f>AZ29+AD34</f>
        <v>0</v>
      </c>
      <c r="AO34" s="411"/>
      <c r="AP34" s="411"/>
      <c r="AQ34" s="160" t="s">
        <v>0</v>
      </c>
      <c r="AU34" s="42"/>
      <c r="AV34" s="42"/>
      <c r="AW34" s="42"/>
      <c r="AX34" s="42"/>
      <c r="AY34" s="42"/>
      <c r="AZ34" s="42"/>
      <c r="BA34" s="42"/>
      <c r="BB34" s="42"/>
      <c r="BC34" s="42"/>
      <c r="BD34" s="42"/>
      <c r="BE34" s="42"/>
      <c r="BF34" s="42"/>
      <c r="BG34" s="42"/>
      <c r="BH34" s="41"/>
    </row>
    <row r="35" spans="2:60" ht="23.25" customHeight="1" x14ac:dyDescent="0.4">
      <c r="B35" s="141" t="s">
        <v>49</v>
      </c>
      <c r="C35" s="148"/>
      <c r="D35" s="142"/>
      <c r="E35" s="402"/>
      <c r="F35" s="403"/>
      <c r="G35" s="402"/>
      <c r="H35" s="403"/>
      <c r="I35" s="402"/>
      <c r="J35" s="403"/>
      <c r="K35" s="402"/>
      <c r="L35" s="403"/>
      <c r="M35" s="404">
        <f>SUM(E35:L35)</f>
        <v>0</v>
      </c>
      <c r="N35" s="405"/>
      <c r="O35" s="290">
        <v>17</v>
      </c>
      <c r="P35" s="291"/>
      <c r="Q35" s="47" t="s">
        <v>0</v>
      </c>
      <c r="R35" s="408"/>
      <c r="S35" s="409"/>
      <c r="T35" s="409"/>
      <c r="U35" s="159"/>
      <c r="V35" s="408"/>
      <c r="W35" s="409"/>
      <c r="X35" s="409"/>
      <c r="Y35" s="159"/>
      <c r="Z35" s="408"/>
      <c r="AA35" s="409"/>
      <c r="AB35" s="409"/>
      <c r="AC35" s="159"/>
      <c r="AD35" s="361"/>
      <c r="AE35" s="362"/>
      <c r="AF35" s="362"/>
      <c r="AG35" s="159"/>
      <c r="AJ35" s="412"/>
      <c r="AK35" s="413"/>
      <c r="AL35" s="413"/>
      <c r="AM35" s="159"/>
      <c r="AN35" s="412"/>
      <c r="AO35" s="413"/>
      <c r="AP35" s="413"/>
      <c r="AQ35" s="159"/>
      <c r="AU35" s="41"/>
      <c r="AV35" s="41"/>
      <c r="AW35" s="42"/>
      <c r="AX35" s="42"/>
      <c r="AY35" s="42"/>
      <c r="AZ35" s="42"/>
      <c r="BA35" s="42"/>
      <c r="BB35" s="42"/>
      <c r="BC35" s="42"/>
      <c r="BD35" s="42"/>
      <c r="BE35" s="42"/>
      <c r="BF35" s="42"/>
      <c r="BG35" s="42"/>
      <c r="BH35" s="41"/>
    </row>
    <row r="36" spans="2:60" ht="18" customHeight="1" x14ac:dyDescent="0.4">
      <c r="B36" s="39"/>
      <c r="C36" s="39"/>
      <c r="D36" s="39"/>
      <c r="E36" s="39"/>
      <c r="F36" s="39"/>
    </row>
    <row r="37" spans="2:60" ht="18.75" customHeight="1" x14ac:dyDescent="0.4">
      <c r="B37" s="39" t="s">
        <v>84</v>
      </c>
      <c r="AI37" s="41"/>
      <c r="AJ37" s="41"/>
      <c r="AK37" s="41"/>
      <c r="AL37" s="41"/>
      <c r="AM37" s="41"/>
      <c r="AN37" s="41"/>
      <c r="AO37" s="41"/>
      <c r="AP37" s="41"/>
      <c r="AQ37" s="41"/>
      <c r="AR37" s="41"/>
      <c r="AS37" s="41"/>
      <c r="AT37" s="41"/>
      <c r="AU37" s="41"/>
      <c r="AV37" s="41"/>
      <c r="AW37" s="41"/>
    </row>
    <row r="38" spans="2:60" ht="18.75" customHeight="1" x14ac:dyDescent="0.4">
      <c r="B38" s="39" t="s">
        <v>85</v>
      </c>
    </row>
    <row r="39" spans="2:60" ht="18.75" customHeight="1" x14ac:dyDescent="0.4">
      <c r="B39" s="39" t="s">
        <v>67</v>
      </c>
    </row>
    <row r="40" spans="2:60" ht="18.75" customHeight="1" x14ac:dyDescent="0.4"/>
    <row r="41" spans="2:60" ht="17.25" x14ac:dyDescent="0.4">
      <c r="B41" s="43" t="s">
        <v>79</v>
      </c>
    </row>
    <row r="42" spans="2:60" ht="17.25" x14ac:dyDescent="0.4">
      <c r="B42" s="42" t="s">
        <v>81</v>
      </c>
    </row>
    <row r="43" spans="2:60" ht="17.25" x14ac:dyDescent="0.4">
      <c r="B43" s="124" t="s">
        <v>80</v>
      </c>
    </row>
  </sheetData>
  <mergeCells count="191">
    <mergeCell ref="AV29:AX29"/>
    <mergeCell ref="AZ29:BB29"/>
    <mergeCell ref="R34:T35"/>
    <mergeCell ref="V34:X35"/>
    <mergeCell ref="Z34:AB35"/>
    <mergeCell ref="AD34:AF35"/>
    <mergeCell ref="AJ34:AL35"/>
    <mergeCell ref="AN34:AP35"/>
    <mergeCell ref="X21:Z21"/>
    <mergeCell ref="X22:Z22"/>
    <mergeCell ref="X23:Z23"/>
    <mergeCell ref="X24:Z24"/>
    <mergeCell ref="X25:Z25"/>
    <mergeCell ref="X26:Z26"/>
    <mergeCell ref="V33:Y33"/>
    <mergeCell ref="Z33:AC33"/>
    <mergeCell ref="B29:T29"/>
    <mergeCell ref="B32:N32"/>
    <mergeCell ref="Z32:AG32"/>
    <mergeCell ref="AJ32:AQ32"/>
    <mergeCell ref="B33:D33"/>
    <mergeCell ref="E33:F33"/>
    <mergeCell ref="AZ27:BB28"/>
    <mergeCell ref="B26:F28"/>
    <mergeCell ref="O35:P35"/>
    <mergeCell ref="AS16:AT17"/>
    <mergeCell ref="AS19:AT19"/>
    <mergeCell ref="X9:Y15"/>
    <mergeCell ref="Z9:AA15"/>
    <mergeCell ref="Z16:AA19"/>
    <mergeCell ref="X16:Y19"/>
    <mergeCell ref="B35:D35"/>
    <mergeCell ref="E35:F35"/>
    <mergeCell ref="G35:H35"/>
    <mergeCell ref="I35:J35"/>
    <mergeCell ref="K35:L35"/>
    <mergeCell ref="M35:N35"/>
    <mergeCell ref="U34:U35"/>
    <mergeCell ref="Y34:Y35"/>
    <mergeCell ref="AC34:AC35"/>
    <mergeCell ref="AG34:AG35"/>
    <mergeCell ref="AM34:AM35"/>
    <mergeCell ref="AQ34:AQ35"/>
    <mergeCell ref="AD33:AG33"/>
    <mergeCell ref="AJ33:AM33"/>
    <mergeCell ref="AN33:AQ33"/>
    <mergeCell ref="B34:D34"/>
    <mergeCell ref="E34:F34"/>
    <mergeCell ref="G34:H34"/>
    <mergeCell ref="I34:J34"/>
    <mergeCell ref="K34:L34"/>
    <mergeCell ref="M34:N34"/>
    <mergeCell ref="O34:P34"/>
    <mergeCell ref="I33:J33"/>
    <mergeCell ref="K33:L33"/>
    <mergeCell ref="M33:N33"/>
    <mergeCell ref="R33:U33"/>
    <mergeCell ref="O32:Q33"/>
    <mergeCell ref="R32:Y32"/>
    <mergeCell ref="G33:H33"/>
    <mergeCell ref="BC27:BC28"/>
    <mergeCell ref="N28:T28"/>
    <mergeCell ref="U28:V28"/>
    <mergeCell ref="AQ28:AR28"/>
    <mergeCell ref="X27:Z27"/>
    <mergeCell ref="X28:Z28"/>
    <mergeCell ref="AV26:AX26"/>
    <mergeCell ref="AZ26:BB26"/>
    <mergeCell ref="G27:M28"/>
    <mergeCell ref="N27:T27"/>
    <mergeCell ref="U27:V27"/>
    <mergeCell ref="AQ27:AR27"/>
    <mergeCell ref="AS27:AU28"/>
    <mergeCell ref="AV27:AX28"/>
    <mergeCell ref="AY27:AY28"/>
    <mergeCell ref="G26:M26"/>
    <mergeCell ref="N26:T26"/>
    <mergeCell ref="AQ26:AR26"/>
    <mergeCell ref="AS26:AU26"/>
    <mergeCell ref="AZ24:BB25"/>
    <mergeCell ref="BC24:BC25"/>
    <mergeCell ref="N25:T25"/>
    <mergeCell ref="U25:V25"/>
    <mergeCell ref="AQ25:AR25"/>
    <mergeCell ref="B24:F25"/>
    <mergeCell ref="G24:M25"/>
    <mergeCell ref="N24:T24"/>
    <mergeCell ref="U24:V24"/>
    <mergeCell ref="AQ24:AR24"/>
    <mergeCell ref="AQ23:AR23"/>
    <mergeCell ref="G22:M23"/>
    <mergeCell ref="N22:T22"/>
    <mergeCell ref="U22:V22"/>
    <mergeCell ref="AQ22:AR22"/>
    <mergeCell ref="AS22:AU23"/>
    <mergeCell ref="AS24:AU25"/>
    <mergeCell ref="AV24:AX25"/>
    <mergeCell ref="AY24:AY25"/>
    <mergeCell ref="AU16:AU17"/>
    <mergeCell ref="AV16:AX19"/>
    <mergeCell ref="AY16:AY19"/>
    <mergeCell ref="AZ20:BC20"/>
    <mergeCell ref="B21:F23"/>
    <mergeCell ref="G21:M21"/>
    <mergeCell ref="N21:T21"/>
    <mergeCell ref="U21:V21"/>
    <mergeCell ref="AQ21:AR21"/>
    <mergeCell ref="AS21:AU21"/>
    <mergeCell ref="AV21:AX21"/>
    <mergeCell ref="AZ21:BB21"/>
    <mergeCell ref="G20:M20"/>
    <mergeCell ref="N20:T20"/>
    <mergeCell ref="U20:V20"/>
    <mergeCell ref="AQ20:AR20"/>
    <mergeCell ref="AS20:AU20"/>
    <mergeCell ref="X20:AA20"/>
    <mergeCell ref="AV22:AX23"/>
    <mergeCell ref="AY22:AY23"/>
    <mergeCell ref="AZ22:BB23"/>
    <mergeCell ref="BC22:BC23"/>
    <mergeCell ref="N23:T23"/>
    <mergeCell ref="U23:V23"/>
    <mergeCell ref="AZ9:BB15"/>
    <mergeCell ref="BC9:BC15"/>
    <mergeCell ref="N10:T10"/>
    <mergeCell ref="U10:V10"/>
    <mergeCell ref="AQ10:AR10"/>
    <mergeCell ref="N11:T11"/>
    <mergeCell ref="U11:V11"/>
    <mergeCell ref="AQ11:AR11"/>
    <mergeCell ref="G16:M19"/>
    <mergeCell ref="N16:T16"/>
    <mergeCell ref="U16:V16"/>
    <mergeCell ref="AQ16:AR16"/>
    <mergeCell ref="N13:T13"/>
    <mergeCell ref="U13:V13"/>
    <mergeCell ref="AQ13:AR13"/>
    <mergeCell ref="AS13:AU13"/>
    <mergeCell ref="N14:T14"/>
    <mergeCell ref="U14:V14"/>
    <mergeCell ref="AQ14:AR14"/>
    <mergeCell ref="AS14:AT15"/>
    <mergeCell ref="AZ16:BB19"/>
    <mergeCell ref="BC16:BC19"/>
    <mergeCell ref="N17:T17"/>
    <mergeCell ref="U17:V17"/>
    <mergeCell ref="B9:F20"/>
    <mergeCell ref="G9:M15"/>
    <mergeCell ref="N9:T9"/>
    <mergeCell ref="U9:V9"/>
    <mergeCell ref="AQ9:AR9"/>
    <mergeCell ref="AV9:AX15"/>
    <mergeCell ref="AY9:AY15"/>
    <mergeCell ref="AS11:AT12"/>
    <mergeCell ref="AU11:AU12"/>
    <mergeCell ref="N12:T12"/>
    <mergeCell ref="U12:V12"/>
    <mergeCell ref="AQ12:AR12"/>
    <mergeCell ref="AQ17:AR17"/>
    <mergeCell ref="N18:T18"/>
    <mergeCell ref="AU14:AU15"/>
    <mergeCell ref="N15:T15"/>
    <mergeCell ref="U15:V15"/>
    <mergeCell ref="AQ15:AR15"/>
    <mergeCell ref="U18:V18"/>
    <mergeCell ref="AQ18:AR18"/>
    <mergeCell ref="AS18:AU18"/>
    <mergeCell ref="N19:T19"/>
    <mergeCell ref="U19:V19"/>
    <mergeCell ref="AQ19:AR19"/>
    <mergeCell ref="A2:BD2"/>
    <mergeCell ref="B4:D4"/>
    <mergeCell ref="E4:O4"/>
    <mergeCell ref="AD4:AG4"/>
    <mergeCell ref="AH4:AP4"/>
    <mergeCell ref="AT4:AY4"/>
    <mergeCell ref="AZ4:BB4"/>
    <mergeCell ref="AV6:BC7"/>
    <mergeCell ref="AB7:AD7"/>
    <mergeCell ref="AE7:AG7"/>
    <mergeCell ref="AH7:AJ7"/>
    <mergeCell ref="AK7:AM7"/>
    <mergeCell ref="AN7:AP7"/>
    <mergeCell ref="B6:T8"/>
    <mergeCell ref="U6:W8"/>
    <mergeCell ref="AB6:AP6"/>
    <mergeCell ref="AQ6:AR8"/>
    <mergeCell ref="AS6:AU8"/>
    <mergeCell ref="X6:AA8"/>
    <mergeCell ref="AV8:AY8"/>
    <mergeCell ref="AZ8:BC8"/>
  </mergeCells>
  <phoneticPr fontId="2"/>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手入力</vt:lpstr>
      <vt:lpstr>エクセル入力 (自動集計)</vt:lpstr>
      <vt:lpstr>'エクセル入力 (自動集計)'!_Hlk164758814</vt:lpstr>
      <vt:lpstr>手入力!_Hlk164758814</vt:lpstr>
      <vt:lpstr>'エクセル入力 (自動集計)'!Print_Area</vt:lpstr>
      <vt:lpstr>手入力!Print_Area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2024-07-31T08:03:10Z</cp:lastPrinted>
  <dcterms:created xsi:type="dcterms:W3CDTF">2024-04-23T07:25:03Z</dcterms:created>
  <dcterms:modified xsi:type="dcterms:W3CDTF">2024-09-10T06:53:35Z</dcterms:modified>
</cp:coreProperties>
</file>