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wfile01\課別共有\財政課\財政状況資料集（財政比較分析）\R5\04_【令和7年3月27日（木）締切】令和5年度財政状況資料集の修正\"/>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<sst xmlns="http://schemas.openxmlformats.org/spreadsheetml/2006/main" count="1067" uniqueCount="562">
  <si>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</si>
  <si>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</si>
  <si>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</si>
  <si>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</si>
  <si>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</si>
  <si>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</si>
  <si>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</si>
  <si>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</si>
  <si>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</si>
  <si>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</si>
  <si>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</si>
  <si>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</si>
  <si>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</si>
  <si>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</si>
  <si>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</si>
  <si>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</si>
  <si>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</si>
  <si>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</si>
  <si>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</si>
  <si>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</si>
  <si>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</si>
  <si>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</si>
  <si>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</si>
  <si>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</si>
  <si>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</si>
  <si>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</si>
  <si>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</si>
  <si>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</si>
  <si>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</si>
  <si>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</si>
  <si>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</si>
  <si>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</si>
  <si>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</si>
  <si>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</si>
  <si>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</si>
  <si>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</si>
  <si>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</si>
  <si>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</si>
  <si>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</si>
  <si>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</si>
  <si>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</si>
  <si>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</si>
  <si>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</si>
  <si>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</si>
  <si>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</si>
  <si>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</si>
  <si>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</si>
  <si>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</si>
  <si>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</si>
  <si>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</si>
  <si>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</si>
  <si>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</si>
  <si>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</si>
  <si>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</si>
  <si>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</si>
  <si>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</si>
  <si>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</si>
  <si>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</si>
  <si>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</si>
  <si>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</si>
  <si>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</si>
  <si>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</si>
  <si>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</si>
  <si>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</si>
  <si>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</si>
  <si>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</si>
  <si>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</si>
  <si>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</si>
  <si>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</si>
  <si>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</si>
  <si>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</si>
  <si>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</si>
  <si>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</si>
  <si>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</si>
  <si>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</si>
  <si>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</si>
  <si>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</si>
  <si>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</si>
  <si>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</si>
  <si>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</si>
  <si>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</si>
  <si>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</si>
  <si>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</si>
  <si>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</si>
  <si>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</si>
  <si>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</si>
  <si>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</si>
  <si>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</si>
  <si>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</si>
  <si>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</si>
  <si>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</si>
  <si>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</si>
  <si>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</si>
  <si>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</si>
  <si>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</si>
  <si>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</si>
  <si>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</si>
  <si>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</si>
  <si>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</si>
  <si>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</si>
  <si>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</si>
  <si>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</si>
  <si>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</si>
  <si>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</si>
  <si>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</si>
  <si>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</si>
  <si>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</si>
  <si>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</si>
  <si>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</si>
  <si>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</si>
  <si>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</si>
  <si>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</si>
  <si>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</si>
  <si>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</si>
  <si>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</si>
  <si>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</si>
  <si>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</si>
  <si>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</si>
  <si>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</si>
  <si>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</si>
  <si>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</si>
  <si>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</si>
  <si>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</si>
  <si>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</si>
  <si>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</si>
  <si>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</si>
  <si>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</si>
  <si>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</si>
  <si>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</si>
  <si>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</si>
  <si>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</si>
  <si>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</si>
  <si>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</si>
  <si>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</si>
  <si>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</si>
  <si>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</si>
  <si>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</si>
  <si>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</si>
  <si>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</si>
  <si>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</si>
  <si>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</si>
  <si>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</si>
  <si>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</si>
  <si>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</si>
  <si>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</si>
  <si>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</si>
  <si>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</si>
  <si>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</si>
  <si>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</si>
  <si>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</si>
  <si>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</si>
  <si>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</si>
  <si>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</si>
  <si>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</si>
  <si>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</si>
  <si>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</si>
  <si>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</si>
  <si>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</si>
  <si>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</si>
  <si>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</si>
  <si>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</si>
  <si>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</si>
  <si>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</si>
  <si>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</si>
  <si>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</si>
  <si>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</si>
  <si>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</si>
  <si>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</si>
  <si>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</si>
  <si>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</si>
  <si>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</si>
  <si>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</si>
  <si>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</si>
  <si>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</si>
  <si>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</si>
  <si>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</si>
  <si>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</si>
  <si>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</si>
  <si>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</si>
  <si>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</si>
  <si>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</si>
  <si>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</si>
  <si>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</si>
  <si>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</si>
  <si>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</si>
  <si>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</si>
  <si>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</si>
  <si>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</si>
  <si>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</si>
  <si>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</si>
  <si>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</si>
  <si>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</si>
  <si>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</si>
  <si>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</si>
  <si>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</si>
  <si>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</si>
  <si>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</si>
  <si>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</si>
  <si>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</si>
  <si>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</si>
  <si>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</si>
  <si>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</si>
  <si>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</si>
  <si>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奈良県天理市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</si>
  <si>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</si>
  <si>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</si>
  <si>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</si>
  <si>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</si>
  <si>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</si>
  <si>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</si>
  <si>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</si>
  <si>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</si>
  <si>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</si>
  <si>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</si>
  <si>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</si>
  <si>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</si>
  <si>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</si>
  <si>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</si>
  <si>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</si>
  <si>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</si>
  <si>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</si>
  <si>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</si>
  <si>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</si>
  <si>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</si>
  <si>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</si>
  <si>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</si>
  <si>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</si>
  <si>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</si>
  <si>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</si>
  <si>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</si>
  <si>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</si>
  <si>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</si>
  <si>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</si>
  <si>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</si>
  <si>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</si>
  <si>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</si>
  <si>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</si>
  <si>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</si>
  <si>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</si>
  <si>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</si>
  <si>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</si>
  <si>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</si>
  <si>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</si>
  <si>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</si>
  <si>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</si>
  <si>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</si>
  <si>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</si>
  <si>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</si>
  <si>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</si>
  <si>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</si>
  <si>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</si>
  <si>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</si>
  <si>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</si>
  <si>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</si>
  <si>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</si>
  <si>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</si>
  <si>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</si>
  <si>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</si>
  <si>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</si>
  <si>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</si>
  <si>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</si>
  <si>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</si>
  <si>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</si>
  <si>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</si>
  <si>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</si>
  <si>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</si>
  <si>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</si>
  <si>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</si>
  <si>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</si>
  <si>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</si>
  <si>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</si>
  <si>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</si>
  <si>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</si>
  <si>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</si>
  <si>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</si>
  <si>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</si>
  <si>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</si>
  <si>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</si>
  <si>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</si>
  <si>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</si>
  <si>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</si>
  <si>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</si>
  <si>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</si>
  <si>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</si>
  <si>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</si>
  <si>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</si>
  <si>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</si>
  <si>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</si>
  <si>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</si>
  <si>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</si>
  <si>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</si>
  <si>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</si>
  <si>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</si>
  <si>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</si>
  <si>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</si>
  <si>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</si>
  <si>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</si>
  <si>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</si>
  <si>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</si>
  <si>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</si>
  <si>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</si>
  <si>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</si>
  <si>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</si>
  <si>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</si>
  <si>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</si>
  <si>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</si>
  <si>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</si>
  <si>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</si>
  <si>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</si>
  <si>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</si>
  <si>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</si>
  <si>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</si>
  <si>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</si>
  <si>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</si>
  <si>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</si>
  <si>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</si>
  <si>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</si>
  <si>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</si>
  <si>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</si>
  <si>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</si>
  <si>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</si>
  <si>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</si>
  <si>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</si>
  <si>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</si>
  <si>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</si>
  <si>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</si>
  <si>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</si>
  <si>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</si>
  <si>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</si>
  <si>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</si>
  <si>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</si>
  <si>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</si>
  <si>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</si>
  <si>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</si>
  <si>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</si>
  <si>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</si>
  <si>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</si>
  <si>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</si>
  <si>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</si>
  <si>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</si>
  <si>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</si>
  <si>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</si>
  <si>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</si>
  <si>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</si>
  <si>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</si>
  <si>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</si>
  <si>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</si>
  <si>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</si>
  <si>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</si>
  <si>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</si>
  <si>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</si>
  <si>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</si>
  <si>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</si>
  <si>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</si>
  <si>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奈良県天理市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</si>
  <si>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</si>
  <si>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</si>
  <si>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</si>
  <si>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</si>
  <si>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</si>
  <si>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</si>
  <si>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</si>
  <si>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</si>
  <si>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</si>
  <si>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</si>
  <si>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</si>
  <si>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</si>
  <si>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</si>
  <si>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</si>
  <si>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</si>
  <si>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</si>
  <si>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</si>
  <si>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</si>
  <si>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</si>
  <si>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</si>
  <si>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</si>
  <si>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</si>
  <si>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</si>
  <si>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</si>
  <si>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</si>
  <si>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</si>
  <si>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</si>
  <si>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</si>
  <si>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</si>
  <si>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</si>
  <si>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</si>
  <si>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</si>
  <si>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</si>
  <si>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</si>
  <si>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</si>
  <si>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</si>
  <si>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</si>
  <si>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</si>
  <si>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</si>
  <si>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</si>
  <si>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</si>
  <si>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</si>
  <si>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</si>
  <si>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</si>
  <si>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</si>
  <si>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</si>
  <si>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</si>
  <si>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</si>
  <si>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</si>
  <si>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</si>
  <si>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</si>
  <si>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</si>
  <si>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</si>
  <si>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</si>
  <si>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</si>
  <si>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</si>
  <si>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</si>
  <si>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</si>
  <si>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</si>
  <si>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</si>
  <si>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</si>
  <si>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</si>
  <si>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</si>
  <si>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</si>
  <si>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</si>
  <si>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</si>
  <si>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</si>
  <si>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</si>
  <si>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</si>
  <si>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</si>
  <si>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</si>
  <si>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</si>
  <si>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</si>
  <si>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</si>
  <si>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</si>
  <si>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</si>
  <si>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</si>
  <si>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</si>
  <si>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</si>
  <si>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</si>
  <si>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</si>
  <si>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</si>
  <si>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</si>
  <si>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</si>
  <si>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</si>
  <si>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</si>
  <si>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</si>
  <si>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</si>
  <si>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</si>
  <si>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</si>
  <si>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</si>
  <si>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</si>
  <si>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</si>
  <si>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</si>
  <si>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</si>
  <si>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</si>
  <si>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</si>
  <si>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</si>
  <si>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</si>
  <si>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</si>
  <si>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</si>
  <si>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</si>
  <si>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</si>
  <si>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</si>
  <si>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</si>
  <si>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</si>
  <si>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</si>
  <si>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</si>
  <si>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</si>
  <si>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</si>
  <si>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</si>
  <si>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</si>
  <si>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</si>
  <si>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</si>
  <si>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</si>
  <si>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</si>
  <si>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</si>
  <si>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</si>
  <si>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</si>
  <si>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</si>
  <si>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</si>
  <si>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</si>
  <si>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</si>
  <si>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</si>
  <si>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</si>
  <si>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</si>
  <si>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</si>
  <si>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</si>
  <si>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</si>
  <si>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</si>
  <si>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</si>
  <si>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</si>
  <si>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</si>
  <si>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</si>
  <si>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</si>
  <si>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</si>
  <si>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</si>
  <si>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</si>
  <si>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</si>
  <si>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</si>
  <si>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</si>
  <si>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</si>
  <si>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</si>
  <si>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</si>
  <si>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</si>
  <si>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</si>
  <si>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</si>
  <si>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</si>
  <si>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</si>
  <si>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</si>
  <si>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</si>
  <si>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</si>
  <si>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</si>
  <si>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</si>
  <si>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</si>
  <si>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</si>
  <si>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</si>
  <si>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</si>
  <si>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</si>
  <si>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</si>
  <si>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</si>
  <si>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</si>
  <si>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</si>
  <si>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</si>
  <si>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</si>
  <si>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</si>
  <si>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</si>
  <si>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</si>
  <si>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</si>
  <si>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</si>
  <si>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</si>
  <si>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</si>
  <si>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</si>
  <si>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</si>
  <si>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</si>
  <si>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3.02</t>
  </si>
  <si>
    <t>▲ 4.35</t>
  </si>
  <si>
    <t>▲ 2.10</t>
  </si>
  <si>
    <t>▲ 2.60</t>
  </si>
  <si>
    <t>水道事業会計</t>
  </si>
  <si>
    <t>下水道事業会計</t>
  </si>
  <si>
    <t>一般会計</t>
  </si>
  <si>
    <t>介護保険特別会計</t>
  </si>
  <si>
    <t>国民健康保険特別会計</t>
  </si>
  <si>
    <t>後期高齢者医療特別会計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</si>
  <si>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</si>
  <si>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</si>
  <si>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</si>
  <si>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</si>
  <si>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</si>
  <si>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</si>
  <si>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</si>
  <si>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</si>
  <si>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奈良県広域消防組合</t>
    <rPh sb="0" eb="3">
      <t>ナラケン</t>
    </rPh>
    <rPh sb="3" eb="5">
      <t>コウイキ</t>
    </rPh>
    <rPh sb="5" eb="7">
      <t>ショウボウ</t>
    </rPh>
    <rPh sb="7" eb="9">
      <t>クミアイ</t>
    </rPh>
    <phoneticPr fontId="5"/>
  </si>
  <si>
    <t>奈良県市町村総合事務組合</t>
    <rPh sb="0" eb="3">
      <t>ナラケン</t>
    </rPh>
    <rPh sb="3" eb="6">
      <t>シチョウソン</t>
    </rPh>
    <rPh sb="6" eb="8">
      <t>ソウゴウ</t>
    </rPh>
    <rPh sb="8" eb="12">
      <t>ジムク</t>
    </rPh>
    <phoneticPr fontId="5"/>
  </si>
  <si>
    <t>奈良広域水質検査センター組合</t>
    <rPh sb="0" eb="2">
      <t>ナラ</t>
    </rPh>
    <rPh sb="2" eb="4">
      <t>コウイキ</t>
    </rPh>
    <rPh sb="4" eb="6">
      <t>スイシツ</t>
    </rPh>
    <rPh sb="6" eb="8">
      <t>ケンサ</t>
    </rPh>
    <rPh sb="12" eb="14">
      <t>クミアイ</t>
    </rPh>
    <phoneticPr fontId="5"/>
  </si>
  <si>
    <t>奈良県住宅新築資金等貸付金回収管理組合</t>
    <rPh sb="0" eb="3">
      <t>ナラケン</t>
    </rPh>
    <rPh sb="3" eb="5">
      <t>ジュウタク</t>
    </rPh>
    <rPh sb="5" eb="9">
      <t>シンチク</t>
    </rPh>
    <rPh sb="9" eb="10">
      <t>ナド</t>
    </rPh>
    <rPh sb="10" eb="13">
      <t>カシツ</t>
    </rPh>
    <rPh sb="13" eb="15">
      <t>カイシュウ</t>
    </rPh>
    <rPh sb="15" eb="19">
      <t>カンリク</t>
    </rPh>
    <phoneticPr fontId="5"/>
  </si>
  <si>
    <t>奈良県後期高齢者医療広域連合</t>
    <rPh sb="0" eb="3">
      <t>ナラケン</t>
    </rPh>
    <rPh sb="3" eb="8">
      <t>コウキコウ</t>
    </rPh>
    <rPh sb="8" eb="10">
      <t>イリョウ</t>
    </rPh>
    <rPh sb="10" eb="14">
      <t>コウイキ</t>
    </rPh>
    <phoneticPr fontId="5"/>
  </si>
  <si>
    <t>山辺・県北西部広域環境衛生組合</t>
    <rPh sb="0" eb="2">
      <t>ヤマベ</t>
    </rPh>
    <rPh sb="3" eb="7">
      <t>ケンホク</t>
    </rPh>
    <rPh sb="7" eb="11">
      <t>コウイキ</t>
    </rPh>
    <rPh sb="11" eb="15">
      <t>エイセイ</t>
    </rPh>
    <phoneticPr fontId="5"/>
  </si>
  <si>
    <t>天理市開発公社</t>
    <rPh sb="0" eb="3">
      <t>テンリシ</t>
    </rPh>
    <rPh sb="3" eb="5">
      <t>カイハツ</t>
    </rPh>
    <rPh sb="5" eb="7">
      <t>コウシャ</t>
    </rPh>
    <phoneticPr fontId="2"/>
  </si>
  <si>
    <t>-</t>
    <phoneticPr fontId="2"/>
  </si>
  <si>
    <t>-</t>
    <phoneticPr fontId="2"/>
  </si>
  <si>
    <t>地方公共事業積立基金</t>
    <rPh sb="0" eb="2">
      <t>チホウ</t>
    </rPh>
    <rPh sb="2" eb="4">
      <t>コウキョウ</t>
    </rPh>
    <rPh sb="4" eb="6">
      <t>ジギョウ</t>
    </rPh>
    <rPh sb="6" eb="8">
      <t>ツミタテ</t>
    </rPh>
    <rPh sb="8" eb="10">
      <t>キキン</t>
    </rPh>
    <phoneticPr fontId="5"/>
  </si>
  <si>
    <t>周辺地区環境整備基金</t>
    <rPh sb="0" eb="2">
      <t>シュウヘン</t>
    </rPh>
    <rPh sb="2" eb="4">
      <t>チク</t>
    </rPh>
    <rPh sb="4" eb="6">
      <t>カンキョウ</t>
    </rPh>
    <rPh sb="6" eb="8">
      <t>セイビ</t>
    </rPh>
    <rPh sb="8" eb="10">
      <t>キキン</t>
    </rPh>
    <phoneticPr fontId="2"/>
  </si>
  <si>
    <t>公共施設整備基金</t>
    <rPh sb="0" eb="2">
      <t>コウキョウ</t>
    </rPh>
    <rPh sb="2" eb="4">
      <t>シセツ</t>
    </rPh>
    <rPh sb="4" eb="6">
      <t>セイビ</t>
    </rPh>
    <rPh sb="6" eb="8">
      <t>キキン</t>
    </rPh>
    <phoneticPr fontId="2"/>
  </si>
  <si>
    <t>ふるさと天理応援基金</t>
    <rPh sb="4" eb="6">
      <t>テンリ</t>
    </rPh>
    <rPh sb="6" eb="8">
      <t>オウエン</t>
    </rPh>
    <rPh sb="8" eb="10">
      <t>キキン</t>
    </rPh>
    <phoneticPr fontId="2"/>
  </si>
  <si>
    <t>森林環境整備促進基金</t>
    <rPh sb="0" eb="2">
      <t>シンリン</t>
    </rPh>
    <rPh sb="2" eb="4">
      <t>カンキョウ</t>
    </rPh>
    <rPh sb="4" eb="6">
      <t>セイビ</t>
    </rPh>
    <rPh sb="6" eb="8">
      <t>ソクシン</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</si>
</sst>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D1AB-45D5-B34D-D8226AB8FD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18873</c:v>
                </c:pt>
                <c:pt idx="1">
                  <c:v>44795</c:v>
                </c:pt>
                <c:pt idx="2">
                  <c:v>58286</c:v>
                </c:pt>
                <c:pt idx="3">
                  <c:v>38090</c:v>
                </c:pt>
                <c:pt idx="4">
                  <c:v>19151</c:v>
                </c:pt>
              </c:numCache>
            </c:numRef>
          </c:val>
          <c:smooth val="0"/>
          <c:extLst>
            <c:ext xmlns:c16="http://schemas.microsoft.com/office/drawing/2014/chart" uri="{C3380CC4-5D6E-409C-BE32-E72D297353CC}">
              <c16:uniqueId val="{00000001-D1AB-45D5-B34D-D8226AB8FD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c:v>
                </c:pt>
                <c:pt idx="1">
                  <c:v>7.66</c:v>
                </c:pt>
                <c:pt idx="2">
                  <c:v>12.85</c:v>
                </c:pt>
                <c:pt idx="3">
                  <c:v>11.02</c:v>
                </c:pt>
                <c:pt idx="4">
                  <c:v>9.57</c:v>
                </c:pt>
              </c:numCache>
            </c:numRef>
          </c:val>
          <c:extLst>
            <c:ext xmlns:c16="http://schemas.microsoft.com/office/drawing/2014/chart" uri="{C3380CC4-5D6E-409C-BE32-E72D297353CC}">
              <c16:uniqueId val="{00000000-586B-4D6E-9FDD-A39D45708C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7.02</c:v>
                </c:pt>
                <c:pt idx="1">
                  <c:v>7.07</c:v>
                </c:pt>
                <c:pt idx="2">
                  <c:v>7.44</c:v>
                </c:pt>
                <c:pt idx="3">
                  <c:v>16.190000000000001</c:v>
                </c:pt>
                <c:pt idx="4">
                  <c:v>21.84</c:v>
                </c:pt>
              </c:numCache>
            </c:numRef>
          </c:val>
          <c:extLst>
            <c:ext xmlns:c16="http://schemas.microsoft.com/office/drawing/2014/chart" uri="{C3380CC4-5D6E-409C-BE32-E72D297353CC}">
              <c16:uniqueId val="{00000001-586B-4D6E-9FDD-A39D45708C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-3.02</c:v>
                </c:pt>
                <c:pt idx="1">
                  <c:v>-4.3499999999999996</c:v>
                </c:pt>
                <c:pt idx="2">
                  <c:v>1.94</c:v>
                </c:pt>
                <c:pt idx="3">
                  <c:v>-2.1</c:v>
                </c:pt>
                <c:pt idx="4">
                  <c:v>-2.6</c:v>
                </c:pt>
              </c:numCache>
            </c:numRef>
          </c:val>
          <c:smooth val="0"/>
          <c:extLst>
            <c:ext xmlns:c16="http://schemas.microsoft.com/office/drawing/2014/chart" uri="{C3380CC4-5D6E-409C-BE32-E72D297353CC}">
              <c16:uniqueId val="{00000002-586B-4D6E-9FDD-A39D45708C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0.02</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AA10-4B6D-9E15-8A0AC21BD0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10-4B6D-9E15-8A0AC21BD0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10-4B6D-9E15-8A0AC21BD098}"/>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0.04</c:v>
                </c:pt>
                <c:pt idx="4">
                  <c:v>#N/A</c:v>
                </c:pt>
                <c:pt idx="5">
                  <c:v>0.03</c:v>
                </c:pt>
                <c:pt idx="6">
                  <c:v>#N/A</c:v>
                </c:pt>
                <c:pt idx="7">
                  <c:v>0.01</c:v>
                </c:pt>
                <c:pt idx="8">
                  <c:v>#N/A</c:v>
                </c:pt>
                <c:pt idx="9">
                  <c:v>0</c:v>
                </c:pt>
              </c:numCache>
            </c:numRef>
          </c:val>
          <c:extLst>
            <c:ext xmlns:c16="http://schemas.microsoft.com/office/drawing/2014/chart" uri="{C3380CC4-5D6E-409C-BE32-E72D297353CC}">
              <c16:uniqueId val="{00000003-AA10-4B6D-9E15-8A0AC21BD09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A10-4B6D-9E15-8A0AC21BD09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1.67</c:v>
                </c:pt>
                <c:pt idx="2">
                  <c:v>#N/A</c:v>
                </c:pt>
                <c:pt idx="3">
                  <c:v>0.94</c:v>
                </c:pt>
                <c:pt idx="4">
                  <c:v>#N/A</c:v>
                </c:pt>
                <c:pt idx="5">
                  <c:v>0.96</c:v>
                </c:pt>
                <c:pt idx="6">
                  <c:v>#N/A</c:v>
                </c:pt>
                <c:pt idx="7">
                  <c:v>0.43</c:v>
                </c:pt>
                <c:pt idx="8">
                  <c:v>#N/A</c:v>
                </c:pt>
                <c:pt idx="9">
                  <c:v>0.45</c:v>
                </c:pt>
              </c:numCache>
            </c:numRef>
          </c:val>
          <c:extLst>
            <c:ext xmlns:c16="http://schemas.microsoft.com/office/drawing/2014/chart" uri="{C3380CC4-5D6E-409C-BE32-E72D297353CC}">
              <c16:uniqueId val="{00000005-AA10-4B6D-9E15-8A0AC21BD09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0.51</c:v>
                </c:pt>
                <c:pt idx="4">
                  <c:v>#N/A</c:v>
                </c:pt>
                <c:pt idx="5">
                  <c:v>1.24</c:v>
                </c:pt>
                <c:pt idx="6">
                  <c:v>#N/A</c:v>
                </c:pt>
                <c:pt idx="7">
                  <c:v>1.48</c:v>
                </c:pt>
                <c:pt idx="8">
                  <c:v>#N/A</c:v>
                </c:pt>
                <c:pt idx="9">
                  <c:v>1.08</c:v>
                </c:pt>
              </c:numCache>
            </c:numRef>
          </c:val>
          <c:extLst>
            <c:ext xmlns:c16="http://schemas.microsoft.com/office/drawing/2014/chart" uri="{C3380CC4-5D6E-409C-BE32-E72D297353CC}">
              <c16:uniqueId val="{00000006-AA10-4B6D-9E15-8A0AC21BD09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8.0399999999999991</c:v>
                </c:pt>
                <c:pt idx="2">
                  <c:v>#N/A</c:v>
                </c:pt>
                <c:pt idx="3">
                  <c:v>7.62</c:v>
                </c:pt>
                <c:pt idx="4">
                  <c:v>#N/A</c:v>
                </c:pt>
                <c:pt idx="5">
                  <c:v>12.76</c:v>
                </c:pt>
                <c:pt idx="6">
                  <c:v>#N/A</c:v>
                </c:pt>
                <c:pt idx="7">
                  <c:v>11.01</c:v>
                </c:pt>
                <c:pt idx="8">
                  <c:v>#N/A</c:v>
                </c:pt>
                <c:pt idx="9">
                  <c:v>9.56</c:v>
                </c:pt>
              </c:numCache>
            </c:numRef>
          </c:val>
          <c:extLst>
            <c:ext xmlns:c16="http://schemas.microsoft.com/office/drawing/2014/chart" uri="{C3380CC4-5D6E-409C-BE32-E72D297353CC}">
              <c16:uniqueId val="{00000007-AA10-4B6D-9E15-8A0AC21BD09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8.7799999999999994</c:v>
                </c:pt>
                <c:pt idx="2">
                  <c:v>#N/A</c:v>
                </c:pt>
                <c:pt idx="3">
                  <c:v>9.36</c:v>
                </c:pt>
                <c:pt idx="4">
                  <c:v>#N/A</c:v>
                </c:pt>
                <c:pt idx="5">
                  <c:v>9.42</c:v>
                </c:pt>
                <c:pt idx="6">
                  <c:v>#N/A</c:v>
                </c:pt>
                <c:pt idx="7">
                  <c:v>10.08</c:v>
                </c:pt>
                <c:pt idx="8">
                  <c:v>#N/A</c:v>
                </c:pt>
                <c:pt idx="9">
                  <c:v>10.64</c:v>
                </c:pt>
              </c:numCache>
            </c:numRef>
          </c:val>
          <c:extLst>
            <c:ext xmlns:c16="http://schemas.microsoft.com/office/drawing/2014/chart" uri="{C3380CC4-5D6E-409C-BE32-E72D297353CC}">
              <c16:uniqueId val="{00000008-AA10-4B6D-9E15-8A0AC21BD09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10.220000000000001</c:v>
                </c:pt>
                <c:pt idx="2">
                  <c:v>#N/A</c:v>
                </c:pt>
                <c:pt idx="3">
                  <c:v>10.72</c:v>
                </c:pt>
                <c:pt idx="4">
                  <c:v>#N/A</c:v>
                </c:pt>
                <c:pt idx="5">
                  <c:v>11.26</c:v>
                </c:pt>
                <c:pt idx="6">
                  <c:v>#N/A</c:v>
                </c:pt>
                <c:pt idx="7">
                  <c:v>14.68</c:v>
                </c:pt>
                <c:pt idx="8">
                  <c:v>#N/A</c:v>
                </c:pt>
                <c:pt idx="9">
                  <c:v>15.21</c:v>
                </c:pt>
              </c:numCache>
            </c:numRef>
          </c:val>
          <c:extLst>
            <c:ext xmlns:c16="http://schemas.microsoft.com/office/drawing/2014/chart" uri="{C3380CC4-5D6E-409C-BE32-E72D297353CC}">
              <c16:uniqueId val="{00000009-AA10-4B6D-9E15-8A0AC21BD0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2613</c:v>
                </c:pt>
                <c:pt idx="5">
                  <c:v>2575</c:v>
                </c:pt>
                <c:pt idx="8">
                  <c:v>2551</c:v>
                </c:pt>
                <c:pt idx="11">
                  <c:v>2507</c:v>
                </c:pt>
                <c:pt idx="14">
                  <c:v>2458</c:v>
                </c:pt>
              </c:numCache>
            </c:numRef>
          </c:val>
          <c:extLst>
            <c:ext xmlns:c16="http://schemas.microsoft.com/office/drawing/2014/chart" uri="{C3380CC4-5D6E-409C-BE32-E72D297353CC}">
              <c16:uniqueId val="{00000000-E41F-4CC6-9978-900605321F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E41F-4CC6-9978-900605321F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1F-4CC6-9978-900605321F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98</c:v>
                </c:pt>
                <c:pt idx="3">
                  <c:v>100</c:v>
                </c:pt>
                <c:pt idx="6">
                  <c:v>77</c:v>
                </c:pt>
                <c:pt idx="9">
                  <c:v>71</c:v>
                </c:pt>
                <c:pt idx="12">
                  <c:v>59</c:v>
                </c:pt>
              </c:numCache>
            </c:numRef>
          </c:val>
          <c:extLst>
            <c:ext xmlns:c16="http://schemas.microsoft.com/office/drawing/2014/chart" uri="{C3380CC4-5D6E-409C-BE32-E72D297353CC}">
              <c16:uniqueId val="{00000003-E41F-4CC6-9978-900605321F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1127</c:v>
                </c:pt>
                <c:pt idx="3">
                  <c:v>1098</c:v>
                </c:pt>
                <c:pt idx="6">
                  <c:v>1061</c:v>
                </c:pt>
                <c:pt idx="9">
                  <c:v>1026</c:v>
                </c:pt>
                <c:pt idx="12">
                  <c:v>993</c:v>
                </c:pt>
              </c:numCache>
            </c:numRef>
          </c:val>
          <c:extLst>
            <c:ext xmlns:c16="http://schemas.microsoft.com/office/drawing/2014/chart" uri="{C3380CC4-5D6E-409C-BE32-E72D297353CC}">
              <c16:uniqueId val="{00000004-E41F-4CC6-9978-900605321F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1F-4CC6-9978-900605321F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1F-4CC6-9978-900605321F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2706</c:v>
                </c:pt>
                <c:pt idx="3">
                  <c:v>2743</c:v>
                </c:pt>
                <c:pt idx="6">
                  <c:v>2739</c:v>
                </c:pt>
                <c:pt idx="9">
                  <c:v>2655</c:v>
                </c:pt>
                <c:pt idx="12">
                  <c:v>2501</c:v>
                </c:pt>
              </c:numCache>
            </c:numRef>
          </c:val>
          <c:extLst>
            <c:ext xmlns:c16="http://schemas.microsoft.com/office/drawing/2014/chart" uri="{C3380CC4-5D6E-409C-BE32-E72D297353CC}">
              <c16:uniqueId val="{00000007-E41F-4CC6-9978-900605321F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1318</c:v>
                </c:pt>
                <c:pt idx="2">
                  <c:v>#N/A</c:v>
                </c:pt>
                <c:pt idx="3">
                  <c:v>#N/A</c:v>
                </c:pt>
                <c:pt idx="4">
                  <c:v>1367</c:v>
                </c:pt>
                <c:pt idx="5">
                  <c:v>#N/A</c:v>
                </c:pt>
                <c:pt idx="6">
                  <c:v>#N/A</c:v>
                </c:pt>
                <c:pt idx="7">
                  <c:v>1326</c:v>
                </c:pt>
                <c:pt idx="8">
                  <c:v>#N/A</c:v>
                </c:pt>
                <c:pt idx="9">
                  <c:v>#N/A</c:v>
                </c:pt>
                <c:pt idx="10">
                  <c:v>1245</c:v>
                </c:pt>
                <c:pt idx="11">
                  <c:v>#N/A</c:v>
                </c:pt>
                <c:pt idx="12">
                  <c:v>#N/A</c:v>
                </c:pt>
                <c:pt idx="13">
                  <c:v>1095</c:v>
                </c:pt>
                <c:pt idx="14">
                  <c:v>#N/A</c:v>
                </c:pt>
              </c:numCache>
            </c:numRef>
          </c:val>
          <c:smooth val="0"/>
          <c:extLst>
            <c:ext xmlns:c16="http://schemas.microsoft.com/office/drawing/2014/chart" uri="{C3380CC4-5D6E-409C-BE32-E72D297353CC}">
              <c16:uniqueId val="{00000008-E41F-4CC6-9978-900605321F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22889</c:v>
                </c:pt>
                <c:pt idx="5">
                  <c:v>22142</c:v>
                </c:pt>
                <c:pt idx="8">
                  <c:v>21916</c:v>
                </c:pt>
                <c:pt idx="11">
                  <c:v>20514</c:v>
                </c:pt>
                <c:pt idx="14">
                  <c:v>19472</c:v>
                </c:pt>
              </c:numCache>
            </c:numRef>
          </c:val>
          <c:extLst>
            <c:ext xmlns:c16="http://schemas.microsoft.com/office/drawing/2014/chart" uri="{C3380CC4-5D6E-409C-BE32-E72D297353CC}">
              <c16:uniqueId val="{00000000-73F8-4021-93BB-199FEE3888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3621</c:v>
                </c:pt>
                <c:pt idx="5">
                  <c:v>3319</c:v>
                </c:pt>
                <c:pt idx="8">
                  <c:v>3024</c:v>
                </c:pt>
                <c:pt idx="11">
                  <c:v>2861</c:v>
                </c:pt>
                <c:pt idx="14">
                  <c:v>2734</c:v>
                </c:pt>
              </c:numCache>
            </c:numRef>
          </c:val>
          <c:extLst>
            <c:ext xmlns:c16="http://schemas.microsoft.com/office/drawing/2014/chart" uri="{C3380CC4-5D6E-409C-BE32-E72D297353CC}">
              <c16:uniqueId val="{00000001-73F8-4021-93BB-199FEE3888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2143</c:v>
                </c:pt>
                <c:pt idx="5">
                  <c:v>2844</c:v>
                </c:pt>
                <c:pt idx="8">
                  <c:v>3365</c:v>
                </c:pt>
                <c:pt idx="11">
                  <c:v>4914</c:v>
                </c:pt>
                <c:pt idx="14">
                  <c:v>5918</c:v>
                </c:pt>
              </c:numCache>
            </c:numRef>
          </c:val>
          <c:extLst>
            <c:ext xmlns:c16="http://schemas.microsoft.com/office/drawing/2014/chart" uri="{C3380CC4-5D6E-409C-BE32-E72D297353CC}">
              <c16:uniqueId val="{00000002-73F8-4021-93BB-199FEE3888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F8-4021-93BB-199FEE3888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F8-4021-93BB-199FEE3888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F8-4021-93BB-199FEE3888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2830</c:v>
                </c:pt>
                <c:pt idx="3">
                  <c:v>2772</c:v>
                </c:pt>
                <c:pt idx="6">
                  <c:v>2885</c:v>
                </c:pt>
                <c:pt idx="9">
                  <c:v>2628</c:v>
                </c:pt>
                <c:pt idx="12">
                  <c:v>2817</c:v>
                </c:pt>
              </c:numCache>
            </c:numRef>
          </c:val>
          <c:extLst>
            <c:ext xmlns:c16="http://schemas.microsoft.com/office/drawing/2014/chart" uri="{C3380CC4-5D6E-409C-BE32-E72D297353CC}">
              <c16:uniqueId val="{00000006-73F8-4021-93BB-199FEE3888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870</c:v>
                </c:pt>
                <c:pt idx="3">
                  <c:v>780</c:v>
                </c:pt>
                <c:pt idx="6">
                  <c:v>489</c:v>
                </c:pt>
                <c:pt idx="9">
                  <c:v>445</c:v>
                </c:pt>
                <c:pt idx="12">
                  <c:v>427</c:v>
                </c:pt>
              </c:numCache>
            </c:numRef>
          </c:val>
          <c:extLst>
            <c:ext xmlns:c16="http://schemas.microsoft.com/office/drawing/2014/chart" uri="{C3380CC4-5D6E-409C-BE32-E72D297353CC}">
              <c16:uniqueId val="{00000007-73F8-4021-93BB-199FEE3888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8737</c:v>
                </c:pt>
                <c:pt idx="3">
                  <c:v>8033</c:v>
                </c:pt>
                <c:pt idx="6">
                  <c:v>7261</c:v>
                </c:pt>
                <c:pt idx="9">
                  <c:v>6217</c:v>
                </c:pt>
                <c:pt idx="12">
                  <c:v>5584</c:v>
                </c:pt>
              </c:numCache>
            </c:numRef>
          </c:val>
          <c:extLst>
            <c:ext xmlns:c16="http://schemas.microsoft.com/office/drawing/2014/chart" uri="{C3380CC4-5D6E-409C-BE32-E72D297353CC}">
              <c16:uniqueId val="{00000008-73F8-4021-93BB-199FEE3888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F8-4021-93BB-199FEE3888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24190</c:v>
                </c:pt>
                <c:pt idx="3">
                  <c:v>23867</c:v>
                </c:pt>
                <c:pt idx="6">
                  <c:v>24432</c:v>
                </c:pt>
                <c:pt idx="9">
                  <c:v>23239</c:v>
                </c:pt>
                <c:pt idx="12">
                  <c:v>22606</c:v>
                </c:pt>
              </c:numCache>
            </c:numRef>
          </c:val>
          <c:extLst>
            <c:ext xmlns:c16="http://schemas.microsoft.com/office/drawing/2014/chart" uri="{C3380CC4-5D6E-409C-BE32-E72D297353CC}">
              <c16:uniqueId val="{0000000A-73F8-4021-93BB-199FEE3888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7975</c:v>
                </c:pt>
                <c:pt idx="2">
                  <c:v>#N/A</c:v>
                </c:pt>
                <c:pt idx="3">
                  <c:v>#N/A</c:v>
                </c:pt>
                <c:pt idx="4">
                  <c:v>7147</c:v>
                </c:pt>
                <c:pt idx="5">
                  <c:v>#N/A</c:v>
                </c:pt>
                <c:pt idx="6">
                  <c:v>#N/A</c:v>
                </c:pt>
                <c:pt idx="7">
                  <c:v>6762</c:v>
                </c:pt>
                <c:pt idx="8">
                  <c:v>#N/A</c:v>
                </c:pt>
                <c:pt idx="9">
                  <c:v>#N/A</c:v>
                </c:pt>
                <c:pt idx="10">
                  <c:v>4241</c:v>
                </c:pt>
                <c:pt idx="11">
                  <c:v>#N/A</c:v>
                </c:pt>
                <c:pt idx="12">
                  <c:v>#N/A</c:v>
                </c:pt>
                <c:pt idx="13">
                  <c:v>3309</c:v>
                </c:pt>
                <c:pt idx="14">
                  <c:v>#N/A</c:v>
                </c:pt>
              </c:numCache>
            </c:numRef>
          </c:val>
          <c:smooth val="0"/>
          <c:extLst>
            <c:ext xmlns:c16="http://schemas.microsoft.com/office/drawing/2014/chart" uri="{C3380CC4-5D6E-409C-BE32-E72D297353CC}">
              <c16:uniqueId val="{0000000B-73F8-4021-93BB-199FEE3888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1151</c:v>
                </c:pt>
                <c:pt idx="1">
                  <c:v>2451</c:v>
                </c:pt>
                <c:pt idx="2">
                  <c:v>3351</c:v>
                </c:pt>
              </c:numCache>
            </c:numRef>
          </c:val>
          <c:extLst>
            <c:ext xmlns:c16="http://schemas.microsoft.com/office/drawing/2014/chart" uri="{C3380CC4-5D6E-409C-BE32-E72D297353CC}">
              <c16:uniqueId val="{00000000-817C-4178-ABAF-41CC5DCB7C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813</c:v>
                </c:pt>
                <c:pt idx="1">
                  <c:v>706</c:v>
                </c:pt>
                <c:pt idx="2">
                  <c:v>634</c:v>
                </c:pt>
              </c:numCache>
            </c:numRef>
          </c:val>
          <c:extLst>
            <c:ext xmlns:c16="http://schemas.microsoft.com/office/drawing/2014/chart" uri="{C3380CC4-5D6E-409C-BE32-E72D297353CC}">
              <c16:uniqueId val="{00000001-817C-4178-ABAF-41CC5DCB7C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834</c:v>
                </c:pt>
                <c:pt idx="1">
                  <c:v>950</c:v>
                </c:pt>
                <c:pt idx="2">
                  <c:v>1015</c:v>
                </c:pt>
              </c:numCache>
            </c:numRef>
          </c:val>
          <c:extLst>
            <c:ext xmlns:c16="http://schemas.microsoft.com/office/drawing/2014/chart" uri="{C3380CC4-5D6E-409C-BE32-E72D297353CC}">
              <c16:uniqueId val="{00000002-817C-4178-ABAF-41CC5DCB7C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61,328
60,293
86.42
29,008,318
27,456,046
1,469,079
15,344,133
22,606,209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財政力指数は、長引く景気低迷による法人市民税等の市税の減収が続いたことから低下傾向にあったが、近年はほぼ横ばいとなっている。類似団体平均と比較して低い状況が続いており、今後も市税の大幅な伸びは見込めないが、引き続き地域産業の振興への取組や税等の未収金対策などによる歳入確保を図り、財政基盤の強化に努める。</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収支比率は、本年は100％を下回る結果となったが、依然として類似団体平均を大きく上回っている。この要因としては、扶助費が年々増加していることや、従来から教育・福祉を重点施策とした人員配置により、類似団体と比較して職員数が多く、人件費が高いことが挙げられる。今後も、民間委託やファシリティマネジメントの推進により、更なる経常経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80518</xdr:rowOff>
    </xdr:to>
    <xdr:cxnSp macro="">
      <xdr:nvCxnSpPr>
        <xdr:cNvPr id="130" name="直線コネクタ 129"/>
        <xdr:cNvCxnSpPr/>
      </xdr:nvCxnSpPr>
      <xdr:spPr>
        <a:xfrm>
          <a:off x="4114800" y="10881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63</xdr:row>
      <xdr:rowOff>80518</xdr:rowOff>
    </xdr:to>
    <xdr:cxnSp macro="">
      <xdr:nvCxnSpPr>
        <xdr:cNvPr id="133" name="直線コネクタ 132"/>
        <xdr:cNvCxnSpPr/>
      </xdr:nvCxnSpPr>
      <xdr:spPr>
        <a:xfrm>
          <a:off x="3225800" y="1071295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64</xdr:row>
      <xdr:rowOff>150368</xdr:rowOff>
    </xdr:to>
    <xdr:cxnSp macro="">
      <xdr:nvCxnSpPr>
        <xdr:cNvPr id="136" name="直線コネクタ 135"/>
        <xdr:cNvCxnSpPr/>
      </xdr:nvCxnSpPr>
      <xdr:spPr>
        <a:xfrm flipV="1">
          <a:off x="2336800" y="1071295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80264</xdr:rowOff>
    </xdr:to>
    <xdr:cxnSp macro="">
      <xdr:nvCxnSpPr>
        <xdr:cNvPr id="139" name="直線コネクタ 138"/>
        <xdr:cNvCxnSpPr/>
      </xdr:nvCxnSpPr>
      <xdr:spPr>
        <a:xfrm flipV="1">
          <a:off x="1447800" y="111231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3" name="楕円 152"/>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54" name="テキスト ボックス 153"/>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6" name="テキスト ボックス 155"/>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7" name="楕円 156"/>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8" name="テキスト ボックス 157"/>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令和５年度は、定年延長による退職手当や新型コロナウイルスワクチン接種関係費用の減少により、人件費・物件費等は減少している。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おり、人件費の増加に繋がっている。これまで職員数の削減を進めてきた結果、これ以上の削減は厳しいものとなっており、今後は事業の整理、指定管理者制度の活用、業務委託を推進し、コストの低減を図っていく。</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55690</xdr:rowOff>
    </xdr:from>
    <xdr:to>
      <xdr:col>23</xdr:col>
      <xdr:colOff>133350</xdr:colOff>
      <xdr:row>83</xdr:row>
      <xdr:rowOff>76597</xdr:rowOff>
    </xdr:to>
    <xdr:cxnSp macro="">
      <xdr:nvCxnSpPr>
        <xdr:cNvPr id="191" name="直線コネクタ 190"/>
        <xdr:cNvCxnSpPr/>
      </xdr:nvCxnSpPr>
      <xdr:spPr>
        <a:xfrm flipV="1">
          <a:off x="4114800" y="14286040"/>
          <a:ext cx="838200" cy="2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45624</xdr:rowOff>
    </xdr:from>
    <xdr:to>
      <xdr:col>19</xdr:col>
      <xdr:colOff>133350</xdr:colOff>
      <xdr:row>83</xdr:row>
      <xdr:rowOff>76597</xdr:rowOff>
    </xdr:to>
    <xdr:cxnSp macro="">
      <xdr:nvCxnSpPr>
        <xdr:cNvPr id="194" name="直線コネクタ 193"/>
        <xdr:cNvCxnSpPr/>
      </xdr:nvCxnSpPr>
      <xdr:spPr>
        <a:xfrm>
          <a:off x="3225800" y="14275974"/>
          <a:ext cx="889000" cy="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79783</xdr:rowOff>
    </xdr:from>
    <xdr:to>
      <xdr:col>15</xdr:col>
      <xdr:colOff>82550</xdr:colOff>
      <xdr:row>83</xdr:row>
      <xdr:rowOff>45624</xdr:rowOff>
    </xdr:to>
    <xdr:cxnSp macro="">
      <xdr:nvCxnSpPr>
        <xdr:cNvPr id="197" name="直線コネクタ 196"/>
        <xdr:cNvCxnSpPr/>
      </xdr:nvCxnSpPr>
      <xdr:spPr>
        <a:xfrm>
          <a:off x="2336800" y="14138683"/>
          <a:ext cx="889000" cy="13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79783</xdr:rowOff>
    </xdr:from>
    <xdr:to>
      <xdr:col>11</xdr:col>
      <xdr:colOff>31750</xdr:colOff>
      <xdr:row>82</xdr:row>
      <xdr:rowOff>92987</xdr:rowOff>
    </xdr:to>
    <xdr:cxnSp macro="">
      <xdr:nvCxnSpPr>
        <xdr:cNvPr id="200" name="直線コネクタ 199"/>
        <xdr:cNvCxnSpPr/>
      </xdr:nvCxnSpPr>
      <xdr:spPr>
        <a:xfrm flipV="1">
          <a:off x="1447800" y="14138683"/>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4890</xdr:rowOff>
    </xdr:from>
    <xdr:to>
      <xdr:col>23</xdr:col>
      <xdr:colOff>184150</xdr:colOff>
      <xdr:row>83</xdr:row>
      <xdr:rowOff>106490</xdr:rowOff>
    </xdr:to>
    <xdr:sp macro="" textlink="">
      <xdr:nvSpPr>
        <xdr:cNvPr id="210" name="楕円 209"/>
        <xdr:cNvSpPr/>
      </xdr:nvSpPr>
      <xdr:spPr>
        <a:xfrm>
          <a:off x="4902200" y="142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148417</xdr:rowOff>
    </xdr:from>
    <xdr:ext cx="762000" cy="259045"/>
    <xdr:sp macro="" textlink="">
      <xdr:nvSpPr>
        <xdr:cNvPr id="211" name="人件費・物件費等の状況該当値テキスト"/>
        <xdr:cNvSpPr txBox="1"/>
      </xdr:nvSpPr>
      <xdr:spPr>
        <a:xfrm>
          <a:off x="5041900" y="142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25797</xdr:rowOff>
    </xdr:from>
    <xdr:to>
      <xdr:col>19</xdr:col>
      <xdr:colOff>184150</xdr:colOff>
      <xdr:row>83</xdr:row>
      <xdr:rowOff>127397</xdr:rowOff>
    </xdr:to>
    <xdr:sp macro="" textlink="">
      <xdr:nvSpPr>
        <xdr:cNvPr id="212" name="楕円 211"/>
        <xdr:cNvSpPr/>
      </xdr:nvSpPr>
      <xdr:spPr>
        <a:xfrm>
          <a:off x="4064000" y="14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112174</xdr:rowOff>
    </xdr:from>
    <xdr:ext cx="736600" cy="259045"/>
    <xdr:sp macro="" textlink="">
      <xdr:nvSpPr>
        <xdr:cNvPr id="213" name="テキスト ボックス 212"/>
        <xdr:cNvSpPr txBox="1"/>
      </xdr:nvSpPr>
      <xdr:spPr>
        <a:xfrm>
          <a:off x="3733800" y="1434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166274</xdr:rowOff>
    </xdr:from>
    <xdr:to>
      <xdr:col>15</xdr:col>
      <xdr:colOff>133350</xdr:colOff>
      <xdr:row>83</xdr:row>
      <xdr:rowOff>96424</xdr:rowOff>
    </xdr:to>
    <xdr:sp macro="" textlink="">
      <xdr:nvSpPr>
        <xdr:cNvPr id="214" name="楕円 213"/>
        <xdr:cNvSpPr/>
      </xdr:nvSpPr>
      <xdr:spPr>
        <a:xfrm>
          <a:off x="3175000" y="142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81201</xdr:rowOff>
    </xdr:from>
    <xdr:ext cx="762000" cy="259045"/>
    <xdr:sp macro="" textlink="">
      <xdr:nvSpPr>
        <xdr:cNvPr id="215" name="テキスト ボックス 214"/>
        <xdr:cNvSpPr txBox="1"/>
      </xdr:nvSpPr>
      <xdr:spPr>
        <a:xfrm>
          <a:off x="2844800" y="143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28983</xdr:rowOff>
    </xdr:from>
    <xdr:to>
      <xdr:col>11</xdr:col>
      <xdr:colOff>82550</xdr:colOff>
      <xdr:row>82</xdr:row>
      <xdr:rowOff>130583</xdr:rowOff>
    </xdr:to>
    <xdr:sp macro="" textlink="">
      <xdr:nvSpPr>
        <xdr:cNvPr id="216" name="楕円 215"/>
        <xdr:cNvSpPr/>
      </xdr:nvSpPr>
      <xdr:spPr>
        <a:xfrm>
          <a:off x="2286000" y="14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115360</xdr:rowOff>
    </xdr:from>
    <xdr:ext cx="762000" cy="259045"/>
    <xdr:sp macro="" textlink="">
      <xdr:nvSpPr>
        <xdr:cNvPr id="217" name="テキスト ボックス 216"/>
        <xdr:cNvSpPr txBox="1"/>
      </xdr:nvSpPr>
      <xdr:spPr>
        <a:xfrm>
          <a:off x="1955800" y="1417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42187</xdr:rowOff>
    </xdr:from>
    <xdr:to>
      <xdr:col>7</xdr:col>
      <xdr:colOff>31750</xdr:colOff>
      <xdr:row>82</xdr:row>
      <xdr:rowOff>143787</xdr:rowOff>
    </xdr:to>
    <xdr:sp macro="" textlink="">
      <xdr:nvSpPr>
        <xdr:cNvPr id="218" name="楕円 217"/>
        <xdr:cNvSpPr/>
      </xdr:nvSpPr>
      <xdr:spPr>
        <a:xfrm>
          <a:off x="1397000" y="141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128564</xdr:rowOff>
    </xdr:from>
    <xdr:ext cx="762000" cy="259045"/>
    <xdr:sp macro="" textlink="">
      <xdr:nvSpPr>
        <xdr:cNvPr id="219" name="テキスト ボックス 218"/>
        <xdr:cNvSpPr txBox="1"/>
      </xdr:nvSpPr>
      <xdr:spPr>
        <a:xfrm>
          <a:off x="1066800" y="1418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国・類似団体の給与水準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89</xdr:row>
      <xdr:rowOff>110066</xdr:rowOff>
    </xdr:to>
    <xdr:cxnSp macro="">
      <xdr:nvCxnSpPr>
        <xdr:cNvPr id="253" name="直線コネクタ 252"/>
        <xdr:cNvCxnSpPr/>
      </xdr:nvCxnSpPr>
      <xdr:spPr>
        <a:xfrm>
          <a:off x="16179800" y="15228359"/>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140759</xdr:rowOff>
    </xdr:to>
    <xdr:cxnSp macro="">
      <xdr:nvCxnSpPr>
        <xdr:cNvPr id="256" name="直線コネクタ 255"/>
        <xdr:cNvCxnSpPr/>
      </xdr:nvCxnSpPr>
      <xdr:spPr>
        <a:xfrm>
          <a:off x="15290800" y="1500716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91016</xdr:rowOff>
    </xdr:to>
    <xdr:cxnSp macro="">
      <xdr:nvCxnSpPr>
        <xdr:cNvPr id="259" name="直線コネクタ 258"/>
        <xdr:cNvCxnSpPr/>
      </xdr:nvCxnSpPr>
      <xdr:spPr>
        <a:xfrm>
          <a:off x="14401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91016</xdr:rowOff>
    </xdr:to>
    <xdr:cxnSp macro="">
      <xdr:nvCxnSpPr>
        <xdr:cNvPr id="262" name="直線コネクタ 261"/>
        <xdr:cNvCxnSpPr/>
      </xdr:nvCxnSpPr>
      <xdr:spPr>
        <a:xfrm>
          <a:off x="13512800" y="148865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59266</xdr:rowOff>
    </xdr:from>
    <xdr:to>
      <xdr:col>81</xdr:col>
      <xdr:colOff>95250</xdr:colOff>
      <xdr:row>89</xdr:row>
      <xdr:rowOff>160866</xdr:rowOff>
    </xdr:to>
    <xdr:sp macro="" textlink="">
      <xdr:nvSpPr>
        <xdr:cNvPr id="272" name="楕円 271"/>
        <xdr:cNvSpPr/>
      </xdr:nvSpPr>
      <xdr:spPr>
        <a:xfrm>
          <a:off x="169672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126593</xdr:rowOff>
    </xdr:from>
    <xdr:ext cx="762000" cy="259045"/>
    <xdr:sp macro="" textlink="">
      <xdr:nvSpPr>
        <xdr:cNvPr id="273" name="給与水準   （国との比較）該当値テキスト"/>
        <xdr:cNvSpPr txBox="1"/>
      </xdr:nvSpPr>
      <xdr:spPr>
        <a:xfrm>
          <a:off x="17106900" y="1521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74" name="楕円 273"/>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75" name="テキスト ボックス 274"/>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6" name="楕円 275"/>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7" name="テキスト ボックス 276"/>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9" name="テキスト ボックス 278"/>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0" name="楕円 279"/>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1" name="テキスト ボックス 280"/>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126894</xdr:rowOff>
    </xdr:to>
    <xdr:cxnSp macro="">
      <xdr:nvCxnSpPr>
        <xdr:cNvPr id="316" name="直線コネクタ 315"/>
        <xdr:cNvCxnSpPr/>
      </xdr:nvCxnSpPr>
      <xdr:spPr>
        <a:xfrm flipV="1">
          <a:off x="16179800" y="1074674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106786</xdr:rowOff>
    </xdr:from>
    <xdr:to>
      <xdr:col>77</xdr:col>
      <xdr:colOff>44450</xdr:colOff>
      <xdr:row>62</xdr:row>
      <xdr:rowOff>126894</xdr:rowOff>
    </xdr:to>
    <xdr:cxnSp macro="">
      <xdr:nvCxnSpPr>
        <xdr:cNvPr id="319" name="直線コネクタ 318"/>
        <xdr:cNvCxnSpPr/>
      </xdr:nvCxnSpPr>
      <xdr:spPr>
        <a:xfrm>
          <a:off x="15290800" y="107366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86678</xdr:rowOff>
    </xdr:from>
    <xdr:to>
      <xdr:col>72</xdr:col>
      <xdr:colOff>203200</xdr:colOff>
      <xdr:row>62</xdr:row>
      <xdr:rowOff>106786</xdr:rowOff>
    </xdr:to>
    <xdr:cxnSp macro="">
      <xdr:nvCxnSpPr>
        <xdr:cNvPr id="322" name="直線コネクタ 321"/>
        <xdr:cNvCxnSpPr/>
      </xdr:nvCxnSpPr>
      <xdr:spPr>
        <a:xfrm>
          <a:off x="14401800" y="1071657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58526</xdr:rowOff>
    </xdr:from>
    <xdr:to>
      <xdr:col>68</xdr:col>
      <xdr:colOff>152400</xdr:colOff>
      <xdr:row>62</xdr:row>
      <xdr:rowOff>86678</xdr:rowOff>
    </xdr:to>
    <xdr:cxnSp macro="">
      <xdr:nvCxnSpPr>
        <xdr:cNvPr id="325" name="直線コネクタ 324"/>
        <xdr:cNvCxnSpPr/>
      </xdr:nvCxnSpPr>
      <xdr:spPr>
        <a:xfrm>
          <a:off x="13512800" y="106884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35" name="楕円 334"/>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38117</xdr:rowOff>
    </xdr:from>
    <xdr:ext cx="762000" cy="259045"/>
    <xdr:sp macro="" textlink="">
      <xdr:nvSpPr>
        <xdr:cNvPr id="336"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76094</xdr:rowOff>
    </xdr:from>
    <xdr:to>
      <xdr:col>77</xdr:col>
      <xdr:colOff>95250</xdr:colOff>
      <xdr:row>63</xdr:row>
      <xdr:rowOff>6244</xdr:rowOff>
    </xdr:to>
    <xdr:sp macro="" textlink="">
      <xdr:nvSpPr>
        <xdr:cNvPr id="337" name="楕円 336"/>
        <xdr:cNvSpPr/>
      </xdr:nvSpPr>
      <xdr:spPr>
        <a:xfrm>
          <a:off x="16129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162471</xdr:rowOff>
    </xdr:from>
    <xdr:ext cx="736600" cy="259045"/>
    <xdr:sp macro="" textlink="">
      <xdr:nvSpPr>
        <xdr:cNvPr id="338" name="テキスト ボックス 337"/>
        <xdr:cNvSpPr txBox="1"/>
      </xdr:nvSpPr>
      <xdr:spPr>
        <a:xfrm>
          <a:off x="15798800" y="1079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55986</xdr:rowOff>
    </xdr:from>
    <xdr:to>
      <xdr:col>73</xdr:col>
      <xdr:colOff>44450</xdr:colOff>
      <xdr:row>62</xdr:row>
      <xdr:rowOff>157586</xdr:rowOff>
    </xdr:to>
    <xdr:sp macro="" textlink="">
      <xdr:nvSpPr>
        <xdr:cNvPr id="339" name="楕円 338"/>
        <xdr:cNvSpPr/>
      </xdr:nvSpPr>
      <xdr:spPr>
        <a:xfrm>
          <a:off x="15240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142363</xdr:rowOff>
    </xdr:from>
    <xdr:ext cx="762000" cy="259045"/>
    <xdr:sp macro="" textlink="">
      <xdr:nvSpPr>
        <xdr:cNvPr id="340" name="テキスト ボックス 339"/>
        <xdr:cNvSpPr txBox="1"/>
      </xdr:nvSpPr>
      <xdr:spPr>
        <a:xfrm>
          <a:off x="14909800" y="1077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35878</xdr:rowOff>
    </xdr:from>
    <xdr:to>
      <xdr:col>68</xdr:col>
      <xdr:colOff>203200</xdr:colOff>
      <xdr:row>62</xdr:row>
      <xdr:rowOff>137478</xdr:rowOff>
    </xdr:to>
    <xdr:sp macro="" textlink="">
      <xdr:nvSpPr>
        <xdr:cNvPr id="341" name="楕円 340"/>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42" name="テキスト ボックス 341"/>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7726</xdr:rowOff>
    </xdr:from>
    <xdr:to>
      <xdr:col>64</xdr:col>
      <xdr:colOff>152400</xdr:colOff>
      <xdr:row>62</xdr:row>
      <xdr:rowOff>109326</xdr:rowOff>
    </xdr:to>
    <xdr:sp macro="" textlink="">
      <xdr:nvSpPr>
        <xdr:cNvPr id="343" name="楕円 342"/>
        <xdr:cNvSpPr/>
      </xdr:nvSpPr>
      <xdr:spPr>
        <a:xfrm>
          <a:off x="13462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94103</xdr:rowOff>
    </xdr:from>
    <xdr:ext cx="762000" cy="259045"/>
    <xdr:sp macro="" textlink="">
      <xdr:nvSpPr>
        <xdr:cNvPr id="344" name="テキスト ボックス 343"/>
        <xdr:cNvSpPr txBox="1"/>
      </xdr:nvSpPr>
      <xdr:spPr>
        <a:xfrm>
          <a:off x="13131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公営企業（上下水道事業）が発行した起債の償還に充てるための繰出金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により前年度から更に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現在は比較的健全な状態を保っているところであるが、今後も、公共施設の老朽化対策や、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やまと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eco</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クリーンセンターの建設など大規模な建設事業に伴う起債が予定されており、比率の推移に注視しながら、起債に大きく依存することのない財政運営に努める。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14817</xdr:rowOff>
    </xdr:to>
    <xdr:cxnSp macro="">
      <xdr:nvCxnSpPr>
        <xdr:cNvPr id="377" name="直線コネクタ 376"/>
        <xdr:cNvCxnSpPr/>
      </xdr:nvCxnSpPr>
      <xdr:spPr>
        <a:xfrm flipV="1">
          <a:off x="16179800" y="73228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46990</xdr:rowOff>
    </xdr:to>
    <xdr:cxnSp macro="">
      <xdr:nvCxnSpPr>
        <xdr:cNvPr id="380" name="直線コネクタ 379"/>
        <xdr:cNvCxnSpPr/>
      </xdr:nvCxnSpPr>
      <xdr:spPr>
        <a:xfrm flipV="1">
          <a:off x="15290800" y="73871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71120</xdr:rowOff>
    </xdr:to>
    <xdr:cxnSp macro="">
      <xdr:nvCxnSpPr>
        <xdr:cNvPr id="383" name="直線コネクタ 382"/>
        <xdr:cNvCxnSpPr/>
      </xdr:nvCxnSpPr>
      <xdr:spPr>
        <a:xfrm flipV="1">
          <a:off x="14401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71120</xdr:rowOff>
    </xdr:to>
    <xdr:cxnSp macro="">
      <xdr:nvCxnSpPr>
        <xdr:cNvPr id="386" name="直線コネクタ 385"/>
        <xdr:cNvCxnSpPr/>
      </xdr:nvCxnSpPr>
      <xdr:spPr>
        <a:xfrm>
          <a:off x="13512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6" name="楕円 395"/>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7"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8" name="楕円 397"/>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9" name="テキスト ボックス 398"/>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0" name="楕円 399"/>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1" name="テキスト ボックス 400"/>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2" name="楕円 401"/>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3" name="テキスト ボックス 402"/>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4" name="楕円 403"/>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5" name="テキスト ボックス 404"/>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将来負担比率は、下水道普及率を早期に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％にするという方針のもと、平成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年度に集中的に行った下水道整備に伴う地方債を多額に発行したため、類似団体平均を上回って推移している。令和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一般会計等の地方債現在高の減少及び公営企業に係る公債費繰出見込額の減少並びに一般会計等の歳計剰余金の基金積立等により基金残高が増加したため 、前年度から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数値は改善したが、引き続き新規事業の実施においては、事業そのものの緊急性を考慮し、財源措置の有無等を含めて優先順位を判断するものとする。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26428</xdr:rowOff>
    </xdr:from>
    <xdr:to>
      <xdr:col>81</xdr:col>
      <xdr:colOff>44450</xdr:colOff>
      <xdr:row>15</xdr:row>
      <xdr:rowOff>114905</xdr:rowOff>
    </xdr:to>
    <xdr:cxnSp macro="">
      <xdr:nvCxnSpPr>
        <xdr:cNvPr id="441" name="直線コネクタ 440"/>
        <xdr:cNvCxnSpPr/>
      </xdr:nvCxnSpPr>
      <xdr:spPr>
        <a:xfrm flipV="1">
          <a:off x="16179800" y="259817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114905</xdr:rowOff>
    </xdr:from>
    <xdr:to>
      <xdr:col>77</xdr:col>
      <xdr:colOff>44450</xdr:colOff>
      <xdr:row>16</xdr:row>
      <xdr:rowOff>153731</xdr:rowOff>
    </xdr:to>
    <xdr:cxnSp macro="">
      <xdr:nvCxnSpPr>
        <xdr:cNvPr id="444" name="直線コネクタ 443"/>
        <xdr:cNvCxnSpPr/>
      </xdr:nvCxnSpPr>
      <xdr:spPr>
        <a:xfrm flipV="1">
          <a:off x="15290800" y="2686655"/>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153731</xdr:rowOff>
    </xdr:from>
    <xdr:to>
      <xdr:col>72</xdr:col>
      <xdr:colOff>203200</xdr:colOff>
      <xdr:row>17</xdr:row>
      <xdr:rowOff>44329</xdr:rowOff>
    </xdr:to>
    <xdr:cxnSp macro="">
      <xdr:nvCxnSpPr>
        <xdr:cNvPr id="447" name="直線コネクタ 446"/>
        <xdr:cNvCxnSpPr/>
      </xdr:nvCxnSpPr>
      <xdr:spPr>
        <a:xfrm flipV="1">
          <a:off x="14401800" y="289693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44329</xdr:rowOff>
    </xdr:from>
    <xdr:to>
      <xdr:col>68</xdr:col>
      <xdr:colOff>152400</xdr:colOff>
      <xdr:row>17</xdr:row>
      <xdr:rowOff>143147</xdr:rowOff>
    </xdr:to>
    <xdr:cxnSp macro="">
      <xdr:nvCxnSpPr>
        <xdr:cNvPr id="450" name="直線コネクタ 449"/>
        <xdr:cNvCxnSpPr/>
      </xdr:nvCxnSpPr>
      <xdr:spPr>
        <a:xfrm flipV="1">
          <a:off x="13512800" y="2958979"/>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147078</xdr:rowOff>
    </xdr:from>
    <xdr:to>
      <xdr:col>81</xdr:col>
      <xdr:colOff>95250</xdr:colOff>
      <xdr:row>15</xdr:row>
      <xdr:rowOff>77228</xdr:rowOff>
    </xdr:to>
    <xdr:sp macro="" textlink="">
      <xdr:nvSpPr>
        <xdr:cNvPr id="460" name="楕円 459"/>
        <xdr:cNvSpPr/>
      </xdr:nvSpPr>
      <xdr:spPr>
        <a:xfrm>
          <a:off x="169672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119155</xdr:rowOff>
    </xdr:from>
    <xdr:ext cx="762000" cy="259045"/>
    <xdr:sp macro="" textlink="">
      <xdr:nvSpPr>
        <xdr:cNvPr id="461" name="将来負担の状況該当値テキスト"/>
        <xdr:cNvSpPr txBox="1"/>
      </xdr:nvSpPr>
      <xdr:spPr>
        <a:xfrm>
          <a:off x="17106900" y="251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64105</xdr:rowOff>
    </xdr:from>
    <xdr:to>
      <xdr:col>77</xdr:col>
      <xdr:colOff>95250</xdr:colOff>
      <xdr:row>15</xdr:row>
      <xdr:rowOff>165705</xdr:rowOff>
    </xdr:to>
    <xdr:sp macro="" textlink="">
      <xdr:nvSpPr>
        <xdr:cNvPr id="462" name="楕円 461"/>
        <xdr:cNvSpPr/>
      </xdr:nvSpPr>
      <xdr:spPr>
        <a:xfrm>
          <a:off x="161290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150482</xdr:rowOff>
    </xdr:from>
    <xdr:ext cx="736600" cy="259045"/>
    <xdr:sp macro="" textlink="">
      <xdr:nvSpPr>
        <xdr:cNvPr id="463" name="テキスト ボックス 462"/>
        <xdr:cNvSpPr txBox="1"/>
      </xdr:nvSpPr>
      <xdr:spPr>
        <a:xfrm>
          <a:off x="15798800" y="272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102931</xdr:rowOff>
    </xdr:from>
    <xdr:to>
      <xdr:col>73</xdr:col>
      <xdr:colOff>44450</xdr:colOff>
      <xdr:row>17</xdr:row>
      <xdr:rowOff>33081</xdr:rowOff>
    </xdr:to>
    <xdr:sp macro="" textlink="">
      <xdr:nvSpPr>
        <xdr:cNvPr id="464" name="楕円 463"/>
        <xdr:cNvSpPr/>
      </xdr:nvSpPr>
      <xdr:spPr>
        <a:xfrm>
          <a:off x="15240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17858</xdr:rowOff>
    </xdr:from>
    <xdr:ext cx="762000" cy="259045"/>
    <xdr:sp macro="" textlink="">
      <xdr:nvSpPr>
        <xdr:cNvPr id="465" name="テキスト ボックス 464"/>
        <xdr:cNvSpPr txBox="1"/>
      </xdr:nvSpPr>
      <xdr:spPr>
        <a:xfrm>
          <a:off x="14909800" y="293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164979</xdr:rowOff>
    </xdr:from>
    <xdr:to>
      <xdr:col>68</xdr:col>
      <xdr:colOff>203200</xdr:colOff>
      <xdr:row>17</xdr:row>
      <xdr:rowOff>95129</xdr:rowOff>
    </xdr:to>
    <xdr:sp macro="" textlink="">
      <xdr:nvSpPr>
        <xdr:cNvPr id="466" name="楕円 465"/>
        <xdr:cNvSpPr/>
      </xdr:nvSpPr>
      <xdr:spPr>
        <a:xfrm>
          <a:off x="14351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79906</xdr:rowOff>
    </xdr:from>
    <xdr:ext cx="762000" cy="259045"/>
    <xdr:sp macro="" textlink="">
      <xdr:nvSpPr>
        <xdr:cNvPr id="467" name="テキスト ボックス 466"/>
        <xdr:cNvSpPr txBox="1"/>
      </xdr:nvSpPr>
      <xdr:spPr>
        <a:xfrm>
          <a:off x="14020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92347</xdr:rowOff>
    </xdr:from>
    <xdr:to>
      <xdr:col>64</xdr:col>
      <xdr:colOff>152400</xdr:colOff>
      <xdr:row>18</xdr:row>
      <xdr:rowOff>22497</xdr:rowOff>
    </xdr:to>
    <xdr:sp macro="" textlink="">
      <xdr:nvSpPr>
        <xdr:cNvPr id="468" name="楕円 467"/>
        <xdr:cNvSpPr/>
      </xdr:nvSpPr>
      <xdr:spPr>
        <a:xfrm>
          <a:off x="13462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7274</xdr:rowOff>
    </xdr:from>
    <xdr:ext cx="762000" cy="259045"/>
    <xdr:sp macro="" textlink="">
      <xdr:nvSpPr>
        <xdr:cNvPr id="469" name="テキスト ボックス 468"/>
        <xdr:cNvSpPr txBox="1"/>
      </xdr:nvSpPr>
      <xdr:spPr>
        <a:xfrm>
          <a:off x="13131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61,328
60,293
86.42
29,008,318
27,456,046
1,469,079
15,344,133
22,606,209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今後は事務のデジタル化や民間委託を更に推進し、事務の効率化等による職員数の削減を図り人件費の抑制に繋げ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22497</xdr:rowOff>
    </xdr:to>
    <xdr:cxnSp macro="">
      <xdr:nvCxnSpPr>
        <xdr:cNvPr id="68" name="直線コネクタ 67"/>
        <xdr:cNvCxnSpPr/>
      </xdr:nvCxnSpPr>
      <xdr:spPr>
        <a:xfrm flipV="1">
          <a:off x="3987800" y="65049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50256</xdr:rowOff>
    </xdr:from>
    <xdr:to>
      <xdr:col>19</xdr:col>
      <xdr:colOff>187325</xdr:colOff>
      <xdr:row>38</xdr:row>
      <xdr:rowOff>22497</xdr:rowOff>
    </xdr:to>
    <xdr:cxnSp macro="">
      <xdr:nvCxnSpPr>
        <xdr:cNvPr id="71" name="直線コネクタ 70"/>
        <xdr:cNvCxnSpPr/>
      </xdr:nvCxnSpPr>
      <xdr:spPr>
        <a:xfrm>
          <a:off x="3098800" y="639390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50256</xdr:rowOff>
    </xdr:from>
    <xdr:to>
      <xdr:col>15</xdr:col>
      <xdr:colOff>98425</xdr:colOff>
      <xdr:row>38</xdr:row>
      <xdr:rowOff>107406</xdr:rowOff>
    </xdr:to>
    <xdr:cxnSp macro="">
      <xdr:nvCxnSpPr>
        <xdr:cNvPr id="74" name="直線コネクタ 73"/>
        <xdr:cNvCxnSpPr/>
      </xdr:nvCxnSpPr>
      <xdr:spPr>
        <a:xfrm flipV="1">
          <a:off x="2209800" y="639390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22497</xdr:rowOff>
    </xdr:from>
    <xdr:to>
      <xdr:col>11</xdr:col>
      <xdr:colOff>9525</xdr:colOff>
      <xdr:row>38</xdr:row>
      <xdr:rowOff>107406</xdr:rowOff>
    </xdr:to>
    <xdr:cxnSp macro="">
      <xdr:nvCxnSpPr>
        <xdr:cNvPr id="77" name="直線コネクタ 76"/>
        <xdr:cNvCxnSpPr/>
      </xdr:nvCxnSpPr>
      <xdr:spPr>
        <a:xfrm>
          <a:off x="1320800" y="653759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7" name="楕円 86"/>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8"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143147</xdr:rowOff>
    </xdr:from>
    <xdr:to>
      <xdr:col>20</xdr:col>
      <xdr:colOff>38100</xdr:colOff>
      <xdr:row>38</xdr:row>
      <xdr:rowOff>73297</xdr:rowOff>
    </xdr:to>
    <xdr:sp macro="" textlink="">
      <xdr:nvSpPr>
        <xdr:cNvPr id="89" name="楕円 88"/>
        <xdr:cNvSpPr/>
      </xdr:nvSpPr>
      <xdr:spPr>
        <a:xfrm>
          <a:off x="3937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58074</xdr:rowOff>
    </xdr:from>
    <xdr:ext cx="736600" cy="259045"/>
    <xdr:sp macro="" textlink="">
      <xdr:nvSpPr>
        <xdr:cNvPr id="90" name="テキスト ボックス 89"/>
        <xdr:cNvSpPr txBox="1"/>
      </xdr:nvSpPr>
      <xdr:spPr>
        <a:xfrm>
          <a:off x="3606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170906</xdr:rowOff>
    </xdr:from>
    <xdr:to>
      <xdr:col>15</xdr:col>
      <xdr:colOff>149225</xdr:colOff>
      <xdr:row>37</xdr:row>
      <xdr:rowOff>101056</xdr:rowOff>
    </xdr:to>
    <xdr:sp macro="" textlink="">
      <xdr:nvSpPr>
        <xdr:cNvPr id="91" name="楕円 90"/>
        <xdr:cNvSpPr/>
      </xdr:nvSpPr>
      <xdr:spPr>
        <a:xfrm>
          <a:off x="3048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85833</xdr:rowOff>
    </xdr:from>
    <xdr:ext cx="762000" cy="259045"/>
    <xdr:sp macro="" textlink="">
      <xdr:nvSpPr>
        <xdr:cNvPr id="92" name="テキスト ボックス 91"/>
        <xdr:cNvSpPr txBox="1"/>
      </xdr:nvSpPr>
      <xdr:spPr>
        <a:xfrm>
          <a:off x="2717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56606</xdr:rowOff>
    </xdr:from>
    <xdr:to>
      <xdr:col>11</xdr:col>
      <xdr:colOff>60325</xdr:colOff>
      <xdr:row>38</xdr:row>
      <xdr:rowOff>158206</xdr:rowOff>
    </xdr:to>
    <xdr:sp macro="" textlink="">
      <xdr:nvSpPr>
        <xdr:cNvPr id="93" name="楕円 92"/>
        <xdr:cNvSpPr/>
      </xdr:nvSpPr>
      <xdr:spPr>
        <a:xfrm>
          <a:off x="2159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142983</xdr:rowOff>
    </xdr:from>
    <xdr:ext cx="762000" cy="259045"/>
    <xdr:sp macro="" textlink="">
      <xdr:nvSpPr>
        <xdr:cNvPr id="94" name="テキスト ボックス 93"/>
        <xdr:cNvSpPr txBox="1"/>
      </xdr:nvSpPr>
      <xdr:spPr>
        <a:xfrm>
          <a:off x="1828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143147</xdr:rowOff>
    </xdr:from>
    <xdr:to>
      <xdr:col>6</xdr:col>
      <xdr:colOff>171450</xdr:colOff>
      <xdr:row>38</xdr:row>
      <xdr:rowOff>73297</xdr:rowOff>
    </xdr:to>
    <xdr:sp macro="" textlink="">
      <xdr:nvSpPr>
        <xdr:cNvPr id="95" name="楕円 94"/>
        <xdr:cNvSpPr/>
      </xdr:nvSpPr>
      <xdr:spPr>
        <a:xfrm>
          <a:off x="1270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58074</xdr:rowOff>
    </xdr:from>
    <xdr:ext cx="762000" cy="259045"/>
    <xdr:sp macro="" textlink="">
      <xdr:nvSpPr>
        <xdr:cNvPr id="96" name="テキスト ボックス 95"/>
        <xdr:cNvSpPr txBox="1"/>
      </xdr:nvSpPr>
      <xdr:spPr>
        <a:xfrm>
          <a:off x="939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物件費の主な内訳として、ごみ等の収集委託、焼却施設運転管理委託、施設の光熱水費や指定管理料、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関連の経費などがあり、類似団体とほぼ同水準で推移している。令和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材料費の高騰</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国の強靭化対策に伴うインターネット環境関連機器のリース料等が増加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したため前年度に比して数値が上昇している。今後も、施設の統廃合を含めた公共施設等の見直しを実施し、コスト削減を図る。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85852</xdr:rowOff>
    </xdr:to>
    <xdr:cxnSp macro="">
      <xdr:nvCxnSpPr>
        <xdr:cNvPr id="127" name="直線コネクタ 126"/>
        <xdr:cNvCxnSpPr/>
      </xdr:nvCxnSpPr>
      <xdr:spPr>
        <a:xfrm>
          <a:off x="15671800" y="27741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30988</xdr:rowOff>
    </xdr:to>
    <xdr:cxnSp macro="">
      <xdr:nvCxnSpPr>
        <xdr:cNvPr id="130" name="直線コネクタ 129"/>
        <xdr:cNvCxnSpPr/>
      </xdr:nvCxnSpPr>
      <xdr:spPr>
        <a:xfrm>
          <a:off x="14782800" y="26644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165862</xdr:rowOff>
    </xdr:to>
    <xdr:cxnSp macro="">
      <xdr:nvCxnSpPr>
        <xdr:cNvPr id="133" name="直線コネクタ 132"/>
        <xdr:cNvCxnSpPr/>
      </xdr:nvCxnSpPr>
      <xdr:spPr>
        <a:xfrm flipV="1">
          <a:off x="13893800" y="2664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159004</xdr:rowOff>
    </xdr:to>
    <xdr:cxnSp macro="">
      <xdr:nvCxnSpPr>
        <xdr:cNvPr id="136" name="直線コネクタ 135"/>
        <xdr:cNvCxnSpPr/>
      </xdr:nvCxnSpPr>
      <xdr:spPr>
        <a:xfrm flipV="1">
          <a:off x="13004800" y="273761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6" name="楕円 145"/>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7"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8" name="楕円 147"/>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9" name="テキスト ボックス 148"/>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2" name="楕円 151"/>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3" name="テキスト ボックス 152"/>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4" name="楕円 153"/>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5" name="テキスト ボックス 154"/>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扶助費に係る経常収支比率は、類似団体と比較してやや下回る水準で推移している。令和５年度決算では、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しているものの、障害者の認定件数の増加等に起因して</a:t>
          </a:r>
          <a:r>
            <a:rPr kumimoji="1" lang="ja-JP" altLang="en-US" sz="1300">
              <a:latin typeface="ＭＳ Ｐゴシック" panose="020B0600070205080204" pitchFamily="50" charset="-128"/>
              <a:ea typeface="ＭＳ Ｐゴシック" panose="020B0600070205080204" pitchFamily="50" charset="-128"/>
            </a:rPr>
            <a:t>障害福祉サービス介護給付費等にかかる経常一般財源が増加したことで、前年度から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ポイント数値が上昇している。生活保護については、従来より実施している資格審査等の適正化を継続して遂行していくことで、その抑制を図る。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100330</xdr:rowOff>
    </xdr:to>
    <xdr:cxnSp macro="">
      <xdr:nvCxnSpPr>
        <xdr:cNvPr id="188" name="直線コネクタ 187"/>
        <xdr:cNvCxnSpPr/>
      </xdr:nvCxnSpPr>
      <xdr:spPr>
        <a:xfrm>
          <a:off x="3987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69850</xdr:rowOff>
    </xdr:to>
    <xdr:cxnSp macro="">
      <xdr:nvCxnSpPr>
        <xdr:cNvPr id="191" name="直線コネクタ 190"/>
        <xdr:cNvCxnSpPr/>
      </xdr:nvCxnSpPr>
      <xdr:spPr>
        <a:xfrm flipV="1">
          <a:off x="3098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100330</xdr:rowOff>
    </xdr:to>
    <xdr:cxnSp macro="">
      <xdr:nvCxnSpPr>
        <xdr:cNvPr id="194" name="直線コネクタ 193"/>
        <xdr:cNvCxnSpPr/>
      </xdr:nvCxnSpPr>
      <xdr:spPr>
        <a:xfrm flipV="1">
          <a:off x="2209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161290</xdr:rowOff>
    </xdr:to>
    <xdr:cxnSp macro="">
      <xdr:nvCxnSpPr>
        <xdr:cNvPr id="197" name="直線コネクタ 196"/>
        <xdr:cNvCxnSpPr/>
      </xdr:nvCxnSpPr>
      <xdr:spPr>
        <a:xfrm flipV="1">
          <a:off x="1320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7" name="楕円 206"/>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08" name="扶助費該当値テキスト"/>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3" name="楕円 212"/>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161307</xdr:rowOff>
    </xdr:from>
    <xdr:ext cx="762000" cy="259045"/>
    <xdr:sp macro="" textlink="">
      <xdr:nvSpPr>
        <xdr:cNvPr id="214" name="テキスト ボックス 213"/>
        <xdr:cNvSpPr txBox="1"/>
      </xdr:nvSpPr>
      <xdr:spPr>
        <a:xfrm>
          <a:off x="1828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5" name="楕円 214"/>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6" name="テキスト ボックス 215"/>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経費の経常収支比率は、他会計への繰出金の増加や維持補修費の増加などにより比率が上昇している。維持補修費については、今後施設の老朽化に伴う経費増が見込まれることから、その統廃合も視野に入れ、維持コストの適切な管理を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4535</xdr:rowOff>
    </xdr:to>
    <xdr:cxnSp macro="">
      <xdr:nvCxnSpPr>
        <xdr:cNvPr id="251" name="直線コネクタ 250"/>
        <xdr:cNvCxnSpPr/>
      </xdr:nvCxnSpPr>
      <xdr:spPr>
        <a:xfrm>
          <a:off x="15671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110672</xdr:rowOff>
    </xdr:to>
    <xdr:cxnSp macro="">
      <xdr:nvCxnSpPr>
        <xdr:cNvPr id="254" name="直線コネクタ 253"/>
        <xdr:cNvCxnSpPr/>
      </xdr:nvCxnSpPr>
      <xdr:spPr>
        <a:xfrm>
          <a:off x="14782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165100</xdr:rowOff>
    </xdr:to>
    <xdr:cxnSp macro="">
      <xdr:nvCxnSpPr>
        <xdr:cNvPr id="257" name="直線コネクタ 256"/>
        <xdr:cNvCxnSpPr/>
      </xdr:nvCxnSpPr>
      <xdr:spPr>
        <a:xfrm flipV="1">
          <a:off x="13893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48078</xdr:rowOff>
    </xdr:to>
    <xdr:cxnSp macro="">
      <xdr:nvCxnSpPr>
        <xdr:cNvPr id="260" name="直線コネクタ 259"/>
        <xdr:cNvCxnSpPr/>
      </xdr:nvCxnSpPr>
      <xdr:spPr>
        <a:xfrm flipV="1">
          <a:off x="13004800" y="9766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1"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５年以降に集中的に整備した下水道の企業債が減少したことに伴う下水道事業繰出金の減少や広域消防組合への分担金が減少したことにより、類似団体平均と同程度となっている。しかしながら、今後はやまと</a:t>
          </a:r>
          <a:r>
            <a:rPr kumimoji="1" lang="en-US" altLang="ja-JP" sz="1300">
              <a:latin typeface="ＭＳ Ｐゴシック" panose="020B0600070205080204" pitchFamily="50" charset="-128"/>
              <a:ea typeface="ＭＳ Ｐゴシック" panose="020B0600070205080204" pitchFamily="50" charset="-128"/>
            </a:rPr>
            <a:t>eco</a:t>
          </a:r>
          <a:r>
            <a:rPr kumimoji="1" lang="ja-JP" altLang="en-US" sz="1300">
              <a:latin typeface="ＭＳ Ｐゴシック" panose="020B0600070205080204" pitchFamily="50" charset="-128"/>
              <a:ea typeface="ＭＳ Ｐゴシック" panose="020B0600070205080204" pitchFamily="50" charset="-128"/>
            </a:rPr>
            <a:t>クリーンセンター建設に係る負担金の増嵩も予想され、引き続き、各種補助金等の必要性を鑑みて適正な支出に努める。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38</xdr:row>
      <xdr:rowOff>104140</xdr:rowOff>
    </xdr:to>
    <xdr:cxnSp macro="">
      <xdr:nvCxnSpPr>
        <xdr:cNvPr id="311" name="直線コネクタ 310"/>
        <xdr:cNvCxnSpPr/>
      </xdr:nvCxnSpPr>
      <xdr:spPr>
        <a:xfrm flipV="1">
          <a:off x="15671800" y="658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111760</xdr:rowOff>
    </xdr:to>
    <xdr:cxnSp macro="">
      <xdr:nvCxnSpPr>
        <xdr:cNvPr id="314" name="直線コネクタ 313"/>
        <xdr:cNvCxnSpPr/>
      </xdr:nvCxnSpPr>
      <xdr:spPr>
        <a:xfrm flipV="1">
          <a:off x="14782800" y="661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111760</xdr:rowOff>
    </xdr:from>
    <xdr:to>
      <xdr:col>73</xdr:col>
      <xdr:colOff>180975</xdr:colOff>
      <xdr:row>39</xdr:row>
      <xdr:rowOff>39370</xdr:rowOff>
    </xdr:to>
    <xdr:cxnSp macro="">
      <xdr:nvCxnSpPr>
        <xdr:cNvPr id="317" name="直線コネクタ 316"/>
        <xdr:cNvCxnSpPr/>
      </xdr:nvCxnSpPr>
      <xdr:spPr>
        <a:xfrm flipV="1">
          <a:off x="13893800" y="662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39370</xdr:rowOff>
    </xdr:from>
    <xdr:to>
      <xdr:col>69</xdr:col>
      <xdr:colOff>92075</xdr:colOff>
      <xdr:row>39</xdr:row>
      <xdr:rowOff>77470</xdr:rowOff>
    </xdr:to>
    <xdr:cxnSp macro="">
      <xdr:nvCxnSpPr>
        <xdr:cNvPr id="320" name="直線コネクタ 319"/>
        <xdr:cNvCxnSpPr/>
      </xdr:nvCxnSpPr>
      <xdr:spPr>
        <a:xfrm flipV="1">
          <a:off x="13004800" y="672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22860</xdr:rowOff>
    </xdr:from>
    <xdr:to>
      <xdr:col>82</xdr:col>
      <xdr:colOff>158750</xdr:colOff>
      <xdr:row>38</xdr:row>
      <xdr:rowOff>124460</xdr:rowOff>
    </xdr:to>
    <xdr:sp macro="" textlink="">
      <xdr:nvSpPr>
        <xdr:cNvPr id="330" name="楕円 329"/>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39387</xdr:rowOff>
    </xdr:from>
    <xdr:ext cx="762000" cy="259045"/>
    <xdr:sp macro="" textlink="">
      <xdr:nvSpPr>
        <xdr:cNvPr id="331" name="補助費等該当値テキスト"/>
        <xdr:cNvSpPr txBox="1"/>
      </xdr:nvSpPr>
      <xdr:spPr>
        <a:xfrm>
          <a:off x="165989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2" name="楕円 331"/>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3" name="テキスト ボックス 332"/>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60960</xdr:rowOff>
    </xdr:from>
    <xdr:to>
      <xdr:col>74</xdr:col>
      <xdr:colOff>31750</xdr:colOff>
      <xdr:row>38</xdr:row>
      <xdr:rowOff>162560</xdr:rowOff>
    </xdr:to>
    <xdr:sp macro="" textlink="">
      <xdr:nvSpPr>
        <xdr:cNvPr id="334" name="楕円 333"/>
        <xdr:cNvSpPr/>
      </xdr:nvSpPr>
      <xdr:spPr>
        <a:xfrm>
          <a:off x="14732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147337</xdr:rowOff>
    </xdr:from>
    <xdr:ext cx="762000" cy="259045"/>
    <xdr:sp macro="" textlink="">
      <xdr:nvSpPr>
        <xdr:cNvPr id="335" name="テキスト ボックス 334"/>
        <xdr:cNvSpPr txBox="1"/>
      </xdr:nvSpPr>
      <xdr:spPr>
        <a:xfrm>
          <a:off x="14401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160020</xdr:rowOff>
    </xdr:from>
    <xdr:to>
      <xdr:col>69</xdr:col>
      <xdr:colOff>142875</xdr:colOff>
      <xdr:row>39</xdr:row>
      <xdr:rowOff>90170</xdr:rowOff>
    </xdr:to>
    <xdr:sp macro="" textlink="">
      <xdr:nvSpPr>
        <xdr:cNvPr id="336" name="楕円 335"/>
        <xdr:cNvSpPr/>
      </xdr:nvSpPr>
      <xdr:spPr>
        <a:xfrm>
          <a:off x="13843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74947</xdr:rowOff>
    </xdr:from>
    <xdr:ext cx="762000" cy="259045"/>
    <xdr:sp macro="" textlink="">
      <xdr:nvSpPr>
        <xdr:cNvPr id="337" name="テキスト ボックス 336"/>
        <xdr:cNvSpPr txBox="1"/>
      </xdr:nvSpPr>
      <xdr:spPr>
        <a:xfrm>
          <a:off x="13512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26670</xdr:rowOff>
    </xdr:from>
    <xdr:to>
      <xdr:col>65</xdr:col>
      <xdr:colOff>53975</xdr:colOff>
      <xdr:row>39</xdr:row>
      <xdr:rowOff>128270</xdr:rowOff>
    </xdr:to>
    <xdr:sp macro="" textlink="">
      <xdr:nvSpPr>
        <xdr:cNvPr id="338" name="楕円 337"/>
        <xdr:cNvSpPr/>
      </xdr:nvSpPr>
      <xdr:spPr>
        <a:xfrm>
          <a:off x="1295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113047</xdr:rowOff>
    </xdr:from>
    <xdr:ext cx="762000" cy="259045"/>
    <xdr:sp macro="" textlink="">
      <xdr:nvSpPr>
        <xdr:cNvPr id="339" name="テキスト ボックス 338"/>
        <xdr:cNvSpPr txBox="1"/>
      </xdr:nvSpPr>
      <xdr:spPr>
        <a:xfrm>
          <a:off x="12623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公債費に係る経常収支比率については、平成24・25年度に発行した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第三セクター等改革推進債を完済したこと等により、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数値は改善に向かっている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一方で、クリーンセンターの修繕に係る償還額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が多額となっている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等の理由で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類似団体平均を上回って推移している。今後、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やまと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eco</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クリーンセンター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の建設や施設の老朽化対策などが控えており、比率の上昇が予想されるため、事業の緊急性を勘案し、財政措置のない地方債については極力抑制していくよう努める。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43180</xdr:rowOff>
    </xdr:to>
    <xdr:cxnSp macro="">
      <xdr:nvCxnSpPr>
        <xdr:cNvPr id="372" name="直線コネクタ 371"/>
        <xdr:cNvCxnSpPr/>
      </xdr:nvCxnSpPr>
      <xdr:spPr>
        <a:xfrm flipV="1">
          <a:off x="3987800" y="1334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58420</xdr:rowOff>
    </xdr:to>
    <xdr:cxnSp macro="">
      <xdr:nvCxnSpPr>
        <xdr:cNvPr id="375" name="直線コネクタ 374"/>
        <xdr:cNvCxnSpPr/>
      </xdr:nvCxnSpPr>
      <xdr:spPr>
        <a:xfrm flipV="1">
          <a:off x="3098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165100</xdr:rowOff>
    </xdr:to>
    <xdr:cxnSp macro="">
      <xdr:nvCxnSpPr>
        <xdr:cNvPr id="378" name="直線コネクタ 377"/>
        <xdr:cNvCxnSpPr/>
      </xdr:nvCxnSpPr>
      <xdr:spPr>
        <a:xfrm flipV="1">
          <a:off x="2209800" y="13431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165100</xdr:rowOff>
    </xdr:to>
    <xdr:cxnSp macro="">
      <xdr:nvCxnSpPr>
        <xdr:cNvPr id="381" name="直線コネクタ 380"/>
        <xdr:cNvCxnSpPr/>
      </xdr:nvCxnSpPr>
      <xdr:spPr>
        <a:xfrm>
          <a:off x="1320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1" name="楕円 390"/>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2"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3" name="楕円 392"/>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4" name="テキスト ボックス 393"/>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5" name="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6" name="テキスト ボックス 395"/>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7" name="楕円 396"/>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8" name="テキスト ボックス 397"/>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9" name="楕円 398"/>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0" name="テキスト ボックス 39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退職手当を含む人件費の減少により、類似団体と同程度となっている。今後、指定管理者制度の活用、業務委託の推進、事務事業の見直しにより、コストの低減を図っていく。また、施設についても、統廃合を含めた積極的な見直しを実施するとともに、ファシリティマネジメントの推進により、効用の最大化と経費の最小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77</xdr:row>
      <xdr:rowOff>115570</xdr:rowOff>
    </xdr:to>
    <xdr:cxnSp macro="">
      <xdr:nvCxnSpPr>
        <xdr:cNvPr id="429" name="直線コネクタ 428"/>
        <xdr:cNvCxnSpPr/>
      </xdr:nvCxnSpPr>
      <xdr:spPr>
        <a:xfrm>
          <a:off x="15671800" y="132657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77</xdr:row>
      <xdr:rowOff>64136</xdr:rowOff>
    </xdr:to>
    <xdr:cxnSp macro="">
      <xdr:nvCxnSpPr>
        <xdr:cNvPr id="432" name="直線コネクタ 431"/>
        <xdr:cNvCxnSpPr/>
      </xdr:nvCxnSpPr>
      <xdr:spPr>
        <a:xfrm>
          <a:off x="14782800" y="13054330"/>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24130</xdr:rowOff>
    </xdr:from>
    <xdr:to>
      <xdr:col>73</xdr:col>
      <xdr:colOff>180975</xdr:colOff>
      <xdr:row>78</xdr:row>
      <xdr:rowOff>86995</xdr:rowOff>
    </xdr:to>
    <xdr:cxnSp macro="">
      <xdr:nvCxnSpPr>
        <xdr:cNvPr id="435" name="直線コネクタ 434"/>
        <xdr:cNvCxnSpPr/>
      </xdr:nvCxnSpPr>
      <xdr:spPr>
        <a:xfrm flipV="1">
          <a:off x="13893800" y="13054330"/>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86995</xdr:rowOff>
    </xdr:from>
    <xdr:to>
      <xdr:col>69</xdr:col>
      <xdr:colOff>92075</xdr:colOff>
      <xdr:row>79</xdr:row>
      <xdr:rowOff>46989</xdr:rowOff>
    </xdr:to>
    <xdr:cxnSp macro="">
      <xdr:nvCxnSpPr>
        <xdr:cNvPr id="438" name="直線コネクタ 437"/>
        <xdr:cNvCxnSpPr/>
      </xdr:nvCxnSpPr>
      <xdr:spPr>
        <a:xfrm flipV="1">
          <a:off x="13004800" y="1346009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50" name="楕円 449"/>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macro="" textlink="">
      <xdr:nvSpPr>
        <xdr:cNvPr id="451" name="テキスト ボックス 450"/>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52" name="楕円 451"/>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59707</xdr:rowOff>
    </xdr:from>
    <xdr:ext cx="762000" cy="259045"/>
    <xdr:sp macro="" textlink="">
      <xdr:nvSpPr>
        <xdr:cNvPr id="453" name="テキスト ボックス 452"/>
        <xdr:cNvSpPr txBox="1"/>
      </xdr:nvSpPr>
      <xdr:spPr>
        <a:xfrm>
          <a:off x="14401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36195</xdr:rowOff>
    </xdr:from>
    <xdr:to>
      <xdr:col>69</xdr:col>
      <xdr:colOff>142875</xdr:colOff>
      <xdr:row>78</xdr:row>
      <xdr:rowOff>137795</xdr:rowOff>
    </xdr:to>
    <xdr:sp macro="" textlink="">
      <xdr:nvSpPr>
        <xdr:cNvPr id="454" name="楕円 453"/>
        <xdr:cNvSpPr/>
      </xdr:nvSpPr>
      <xdr:spPr>
        <a:xfrm>
          <a:off x="13843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122572</xdr:rowOff>
    </xdr:from>
    <xdr:ext cx="762000" cy="259045"/>
    <xdr:sp macro="" textlink="">
      <xdr:nvSpPr>
        <xdr:cNvPr id="455" name="テキスト ボックス 454"/>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6" name="楕円 455"/>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7" name="テキスト ボックス 456"/>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134404</xdr:rowOff>
    </xdr:from>
    <xdr:to>
      <xdr:col>29</xdr:col>
      <xdr:colOff>127000</xdr:colOff>
      <xdr:row>15</xdr:row>
      <xdr:rowOff>155245</xdr:rowOff>
    </xdr:to>
    <xdr:cxnSp macro="">
      <xdr:nvCxnSpPr>
        <xdr:cNvPr id="50" name="直線コネクタ 49"/>
        <xdr:cNvCxnSpPr/>
      </xdr:nvCxnSpPr>
      <xdr:spPr bwMode="auto">
        <a:xfrm flipV="1">
          <a:off x="5003800" y="2753779"/>
          <a:ext cx="647700" cy="2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155245</xdr:rowOff>
    </xdr:from>
    <xdr:to>
      <xdr:col>26</xdr:col>
      <xdr:colOff>50800</xdr:colOff>
      <xdr:row>15</xdr:row>
      <xdr:rowOff>165989</xdr:rowOff>
    </xdr:to>
    <xdr:cxnSp macro="">
      <xdr:nvCxnSpPr>
        <xdr:cNvPr id="53" name="直線コネクタ 52"/>
        <xdr:cNvCxnSpPr/>
      </xdr:nvCxnSpPr>
      <xdr:spPr bwMode="auto">
        <a:xfrm flipV="1">
          <a:off x="4305300" y="2774620"/>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165989</xdr:rowOff>
    </xdr:from>
    <xdr:to>
      <xdr:col>22</xdr:col>
      <xdr:colOff>114300</xdr:colOff>
      <xdr:row>16</xdr:row>
      <xdr:rowOff>42608</xdr:rowOff>
    </xdr:to>
    <xdr:cxnSp macro="">
      <xdr:nvCxnSpPr>
        <xdr:cNvPr id="56" name="直線コネクタ 55"/>
        <xdr:cNvCxnSpPr/>
      </xdr:nvCxnSpPr>
      <xdr:spPr bwMode="auto">
        <a:xfrm flipV="1">
          <a:off x="3606800" y="2785364"/>
          <a:ext cx="698500" cy="4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23558</xdr:rowOff>
    </xdr:from>
    <xdr:to>
      <xdr:col>18</xdr:col>
      <xdr:colOff>177800</xdr:colOff>
      <xdr:row>16</xdr:row>
      <xdr:rowOff>42608</xdr:rowOff>
    </xdr:to>
    <xdr:cxnSp macro="">
      <xdr:nvCxnSpPr>
        <xdr:cNvPr id="59" name="直線コネクタ 58"/>
        <xdr:cNvCxnSpPr/>
      </xdr:nvCxnSpPr>
      <xdr:spPr bwMode="auto">
        <a:xfrm>
          <a:off x="2908300" y="2814383"/>
          <a:ext cx="6985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83604</xdr:rowOff>
    </xdr:from>
    <xdr:to>
      <xdr:col>29</xdr:col>
      <xdr:colOff>177800</xdr:colOff>
      <xdr:row>16</xdr:row>
      <xdr:rowOff>13754</xdr:rowOff>
    </xdr:to>
    <xdr:sp macro="" textlink="">
      <xdr:nvSpPr>
        <xdr:cNvPr id="69" name="楕円 68"/>
        <xdr:cNvSpPr/>
      </xdr:nvSpPr>
      <xdr:spPr bwMode="auto">
        <a:xfrm>
          <a:off x="5600700" y="2702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100131</xdr:rowOff>
    </xdr:from>
    <xdr:ext cx="762000" cy="259045"/>
    <xdr:sp macro="" textlink="">
      <xdr:nvSpPr>
        <xdr:cNvPr id="70" name="人口1人当たり決算額の推移該当値テキスト130"/>
        <xdr:cNvSpPr txBox="1"/>
      </xdr:nvSpPr>
      <xdr:spPr>
        <a:xfrm>
          <a:off x="5740400" y="254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104445</xdr:rowOff>
    </xdr:from>
    <xdr:to>
      <xdr:col>26</xdr:col>
      <xdr:colOff>101600</xdr:colOff>
      <xdr:row>16</xdr:row>
      <xdr:rowOff>34595</xdr:rowOff>
    </xdr:to>
    <xdr:sp macro="" textlink="">
      <xdr:nvSpPr>
        <xdr:cNvPr id="71" name="楕円 70"/>
        <xdr:cNvSpPr/>
      </xdr:nvSpPr>
      <xdr:spPr bwMode="auto">
        <a:xfrm>
          <a:off x="4953000" y="272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44772</xdr:rowOff>
    </xdr:from>
    <xdr:ext cx="736600" cy="259045"/>
    <xdr:sp macro="" textlink="">
      <xdr:nvSpPr>
        <xdr:cNvPr id="72" name="テキスト ボックス 71"/>
        <xdr:cNvSpPr txBox="1"/>
      </xdr:nvSpPr>
      <xdr:spPr>
        <a:xfrm>
          <a:off x="4622800" y="249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115189</xdr:rowOff>
    </xdr:from>
    <xdr:to>
      <xdr:col>22</xdr:col>
      <xdr:colOff>165100</xdr:colOff>
      <xdr:row>16</xdr:row>
      <xdr:rowOff>45339</xdr:rowOff>
    </xdr:to>
    <xdr:sp macro="" textlink="">
      <xdr:nvSpPr>
        <xdr:cNvPr id="73" name="楕円 72"/>
        <xdr:cNvSpPr/>
      </xdr:nvSpPr>
      <xdr:spPr bwMode="auto">
        <a:xfrm>
          <a:off x="4254500" y="273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55516</xdr:rowOff>
    </xdr:from>
    <xdr:ext cx="762000" cy="259045"/>
    <xdr:sp macro="" textlink="">
      <xdr:nvSpPr>
        <xdr:cNvPr id="74" name="テキスト ボックス 73"/>
        <xdr:cNvSpPr txBox="1"/>
      </xdr:nvSpPr>
      <xdr:spPr>
        <a:xfrm>
          <a:off x="39243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163258</xdr:rowOff>
    </xdr:from>
    <xdr:to>
      <xdr:col>19</xdr:col>
      <xdr:colOff>38100</xdr:colOff>
      <xdr:row>16</xdr:row>
      <xdr:rowOff>93408</xdr:rowOff>
    </xdr:to>
    <xdr:sp macro="" textlink="">
      <xdr:nvSpPr>
        <xdr:cNvPr id="75" name="楕円 74"/>
        <xdr:cNvSpPr/>
      </xdr:nvSpPr>
      <xdr:spPr bwMode="auto">
        <a:xfrm>
          <a:off x="3556000" y="278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103585</xdr:rowOff>
    </xdr:from>
    <xdr:ext cx="762000" cy="259045"/>
    <xdr:sp macro="" textlink="">
      <xdr:nvSpPr>
        <xdr:cNvPr id="76" name="テキスト ボックス 75"/>
        <xdr:cNvSpPr txBox="1"/>
      </xdr:nvSpPr>
      <xdr:spPr>
        <a:xfrm>
          <a:off x="3225800" y="255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144208</xdr:rowOff>
    </xdr:from>
    <xdr:to>
      <xdr:col>15</xdr:col>
      <xdr:colOff>101600</xdr:colOff>
      <xdr:row>16</xdr:row>
      <xdr:rowOff>74358</xdr:rowOff>
    </xdr:to>
    <xdr:sp macro="" textlink="">
      <xdr:nvSpPr>
        <xdr:cNvPr id="77" name="楕円 76"/>
        <xdr:cNvSpPr/>
      </xdr:nvSpPr>
      <xdr:spPr bwMode="auto">
        <a:xfrm>
          <a:off x="2857500" y="276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84535</xdr:rowOff>
    </xdr:from>
    <xdr:ext cx="762000" cy="259045"/>
    <xdr:sp macro="" textlink="">
      <xdr:nvSpPr>
        <xdr:cNvPr id="78" name="テキスト ボックス 77"/>
        <xdr:cNvSpPr txBox="1"/>
      </xdr:nvSpPr>
      <xdr:spPr>
        <a:xfrm>
          <a:off x="2527300" y="253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19754</xdr:rowOff>
    </xdr:from>
    <xdr:to>
      <xdr:col>29</xdr:col>
      <xdr:colOff>127000</xdr:colOff>
      <xdr:row>35</xdr:row>
      <xdr:rowOff>90914</xdr:rowOff>
    </xdr:to>
    <xdr:cxnSp macro="">
      <xdr:nvCxnSpPr>
        <xdr:cNvPr id="113" name="直線コネクタ 112"/>
        <xdr:cNvCxnSpPr/>
      </xdr:nvCxnSpPr>
      <xdr:spPr bwMode="auto">
        <a:xfrm>
          <a:off x="5003800" y="6630104"/>
          <a:ext cx="647700" cy="7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331270</xdr:rowOff>
    </xdr:from>
    <xdr:to>
      <xdr:col>26</xdr:col>
      <xdr:colOff>50800</xdr:colOff>
      <xdr:row>35</xdr:row>
      <xdr:rowOff>19754</xdr:rowOff>
    </xdr:to>
    <xdr:cxnSp macro="">
      <xdr:nvCxnSpPr>
        <xdr:cNvPr id="116" name="直線コネクタ 115"/>
        <xdr:cNvCxnSpPr/>
      </xdr:nvCxnSpPr>
      <xdr:spPr bwMode="auto">
        <a:xfrm>
          <a:off x="4305300" y="6598720"/>
          <a:ext cx="698500" cy="31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319775</xdr:rowOff>
    </xdr:from>
    <xdr:to>
      <xdr:col>22</xdr:col>
      <xdr:colOff>114300</xdr:colOff>
      <xdr:row>34</xdr:row>
      <xdr:rowOff>331270</xdr:rowOff>
    </xdr:to>
    <xdr:cxnSp macro="">
      <xdr:nvCxnSpPr>
        <xdr:cNvPr id="119" name="直線コネクタ 118"/>
        <xdr:cNvCxnSpPr/>
      </xdr:nvCxnSpPr>
      <xdr:spPr bwMode="auto">
        <a:xfrm>
          <a:off x="3606800" y="6587225"/>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319775</xdr:rowOff>
    </xdr:from>
    <xdr:to>
      <xdr:col>18</xdr:col>
      <xdr:colOff>177800</xdr:colOff>
      <xdr:row>35</xdr:row>
      <xdr:rowOff>11165</xdr:rowOff>
    </xdr:to>
    <xdr:cxnSp macro="">
      <xdr:nvCxnSpPr>
        <xdr:cNvPr id="122" name="直線コネクタ 121"/>
        <xdr:cNvCxnSpPr/>
      </xdr:nvCxnSpPr>
      <xdr:spPr bwMode="auto">
        <a:xfrm flipV="1">
          <a:off x="2908300" y="6587225"/>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40114</xdr:rowOff>
    </xdr:from>
    <xdr:to>
      <xdr:col>29</xdr:col>
      <xdr:colOff>177800</xdr:colOff>
      <xdr:row>35</xdr:row>
      <xdr:rowOff>141714</xdr:rowOff>
    </xdr:to>
    <xdr:sp macro="" textlink="">
      <xdr:nvSpPr>
        <xdr:cNvPr id="132" name="楕円 131"/>
        <xdr:cNvSpPr/>
      </xdr:nvSpPr>
      <xdr:spPr bwMode="auto">
        <a:xfrm>
          <a:off x="5600700" y="665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228091</xdr:rowOff>
    </xdr:from>
    <xdr:ext cx="762000" cy="259045"/>
    <xdr:sp macro="" textlink="">
      <xdr:nvSpPr>
        <xdr:cNvPr id="133" name="人口1人当たり決算額の推移該当値テキスト445"/>
        <xdr:cNvSpPr txBox="1"/>
      </xdr:nvSpPr>
      <xdr:spPr>
        <a:xfrm>
          <a:off x="5740400" y="649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311854</xdr:rowOff>
    </xdr:from>
    <xdr:to>
      <xdr:col>26</xdr:col>
      <xdr:colOff>101600</xdr:colOff>
      <xdr:row>35</xdr:row>
      <xdr:rowOff>70554</xdr:rowOff>
    </xdr:to>
    <xdr:sp macro="" textlink="">
      <xdr:nvSpPr>
        <xdr:cNvPr id="134" name="楕円 133"/>
        <xdr:cNvSpPr/>
      </xdr:nvSpPr>
      <xdr:spPr bwMode="auto">
        <a:xfrm>
          <a:off x="4953000" y="6579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80731</xdr:rowOff>
    </xdr:from>
    <xdr:ext cx="736600" cy="259045"/>
    <xdr:sp macro="" textlink="">
      <xdr:nvSpPr>
        <xdr:cNvPr id="135" name="テキスト ボックス 134"/>
        <xdr:cNvSpPr txBox="1"/>
      </xdr:nvSpPr>
      <xdr:spPr>
        <a:xfrm>
          <a:off x="4622800" y="634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280470</xdr:rowOff>
    </xdr:from>
    <xdr:to>
      <xdr:col>22</xdr:col>
      <xdr:colOff>165100</xdr:colOff>
      <xdr:row>35</xdr:row>
      <xdr:rowOff>39170</xdr:rowOff>
    </xdr:to>
    <xdr:sp macro="" textlink="">
      <xdr:nvSpPr>
        <xdr:cNvPr id="136" name="楕円 135"/>
        <xdr:cNvSpPr/>
      </xdr:nvSpPr>
      <xdr:spPr bwMode="auto">
        <a:xfrm>
          <a:off x="4254500" y="654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49347</xdr:rowOff>
    </xdr:from>
    <xdr:ext cx="762000" cy="259045"/>
    <xdr:sp macro="" textlink="">
      <xdr:nvSpPr>
        <xdr:cNvPr id="137" name="テキスト ボックス 136"/>
        <xdr:cNvSpPr txBox="1"/>
      </xdr:nvSpPr>
      <xdr:spPr>
        <a:xfrm>
          <a:off x="3924300" y="631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268975</xdr:rowOff>
    </xdr:from>
    <xdr:to>
      <xdr:col>19</xdr:col>
      <xdr:colOff>38100</xdr:colOff>
      <xdr:row>35</xdr:row>
      <xdr:rowOff>27675</xdr:rowOff>
    </xdr:to>
    <xdr:sp macro="" textlink="">
      <xdr:nvSpPr>
        <xdr:cNvPr id="138" name="楕円 137"/>
        <xdr:cNvSpPr/>
      </xdr:nvSpPr>
      <xdr:spPr bwMode="auto">
        <a:xfrm>
          <a:off x="3556000" y="653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37852</xdr:rowOff>
    </xdr:from>
    <xdr:ext cx="762000" cy="259045"/>
    <xdr:sp macro="" textlink="">
      <xdr:nvSpPr>
        <xdr:cNvPr id="139" name="テキスト ボックス 138"/>
        <xdr:cNvSpPr txBox="1"/>
      </xdr:nvSpPr>
      <xdr:spPr>
        <a:xfrm>
          <a:off x="3225800" y="630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303265</xdr:rowOff>
    </xdr:from>
    <xdr:to>
      <xdr:col>15</xdr:col>
      <xdr:colOff>101600</xdr:colOff>
      <xdr:row>35</xdr:row>
      <xdr:rowOff>61965</xdr:rowOff>
    </xdr:to>
    <xdr:sp macro="" textlink="">
      <xdr:nvSpPr>
        <xdr:cNvPr id="140" name="楕円 139"/>
        <xdr:cNvSpPr/>
      </xdr:nvSpPr>
      <xdr:spPr bwMode="auto">
        <a:xfrm>
          <a:off x="2857500" y="657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72142</xdr:rowOff>
    </xdr:from>
    <xdr:ext cx="762000" cy="259045"/>
    <xdr:sp macro="" textlink="">
      <xdr:nvSpPr>
        <xdr:cNvPr id="141" name="テキスト ボックス 140"/>
        <xdr:cNvSpPr txBox="1"/>
      </xdr:nvSpPr>
      <xdr:spPr>
        <a:xfrm>
          <a:off x="2527300" y="633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61,328
60,293
86.42
29,008,318
27,456,046
1,469,079
15,344,133
22,606,209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74416</xdr:rowOff>
    </xdr:from>
    <xdr:to>
      <xdr:col>24</xdr:col>
      <xdr:colOff>63500</xdr:colOff>
      <xdr:row>34</xdr:row>
      <xdr:rowOff>101124</xdr:rowOff>
    </xdr:to>
    <xdr:cxnSp macro="">
      <xdr:nvCxnSpPr>
        <xdr:cNvPr id="61" name="直線コネクタ 60"/>
        <xdr:cNvCxnSpPr/>
      </xdr:nvCxnSpPr>
      <xdr:spPr>
        <a:xfrm>
          <a:off x="3797300" y="5903716"/>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74416</xdr:rowOff>
    </xdr:from>
    <xdr:to>
      <xdr:col>19</xdr:col>
      <xdr:colOff>177800</xdr:colOff>
      <xdr:row>35</xdr:row>
      <xdr:rowOff>20561</xdr:rowOff>
    </xdr:to>
    <xdr:cxnSp macro="">
      <xdr:nvCxnSpPr>
        <xdr:cNvPr id="64" name="直線コネクタ 63"/>
        <xdr:cNvCxnSpPr/>
      </xdr:nvCxnSpPr>
      <xdr:spPr>
        <a:xfrm flipV="1">
          <a:off x="2908300" y="5903716"/>
          <a:ext cx="889000" cy="1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165379</xdr:rowOff>
    </xdr:from>
    <xdr:to>
      <xdr:col>15</xdr:col>
      <xdr:colOff>50800</xdr:colOff>
      <xdr:row>35</xdr:row>
      <xdr:rowOff>20561</xdr:rowOff>
    </xdr:to>
    <xdr:cxnSp macro="">
      <xdr:nvCxnSpPr>
        <xdr:cNvPr id="67" name="直線コネクタ 66"/>
        <xdr:cNvCxnSpPr/>
      </xdr:nvCxnSpPr>
      <xdr:spPr>
        <a:xfrm>
          <a:off x="2019300" y="5994679"/>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165379</xdr:rowOff>
    </xdr:from>
    <xdr:to>
      <xdr:col>10</xdr:col>
      <xdr:colOff>114300</xdr:colOff>
      <xdr:row>35</xdr:row>
      <xdr:rowOff>17151</xdr:rowOff>
    </xdr:to>
    <xdr:cxnSp macro="">
      <xdr:nvCxnSpPr>
        <xdr:cNvPr id="70" name="直線コネクタ 69"/>
        <xdr:cNvCxnSpPr/>
      </xdr:nvCxnSpPr>
      <xdr:spPr>
        <a:xfrm flipV="1">
          <a:off x="1130300" y="5994679"/>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50324</xdr:rowOff>
    </xdr:from>
    <xdr:to>
      <xdr:col>24</xdr:col>
      <xdr:colOff>114300</xdr:colOff>
      <xdr:row>34</xdr:row>
      <xdr:rowOff>151924</xdr:rowOff>
    </xdr:to>
    <xdr:sp macro="" textlink="">
      <xdr:nvSpPr>
        <xdr:cNvPr id="80" name="楕円 79"/>
        <xdr:cNvSpPr/>
      </xdr:nvSpPr>
      <xdr:spPr>
        <a:xfrm>
          <a:off x="4584700" y="58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73201</xdr:rowOff>
    </xdr:from>
    <xdr:ext cx="534377" cy="259045"/>
    <xdr:sp macro="" textlink="">
      <xdr:nvSpPr>
        <xdr:cNvPr id="81" name="人件費該当値テキスト"/>
        <xdr:cNvSpPr txBox="1"/>
      </xdr:nvSpPr>
      <xdr:spPr>
        <a:xfrm>
          <a:off x="4686300" y="57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23616</xdr:rowOff>
    </xdr:from>
    <xdr:to>
      <xdr:col>20</xdr:col>
      <xdr:colOff>38100</xdr:colOff>
      <xdr:row>34</xdr:row>
      <xdr:rowOff>125216</xdr:rowOff>
    </xdr:to>
    <xdr:sp macro="" textlink="">
      <xdr:nvSpPr>
        <xdr:cNvPr id="82" name="楕円 81"/>
        <xdr:cNvSpPr/>
      </xdr:nvSpPr>
      <xdr:spPr>
        <a:xfrm>
          <a:off x="3746500" y="5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141743</xdr:rowOff>
    </xdr:from>
    <xdr:ext cx="534377" cy="259045"/>
    <xdr:sp macro="" textlink="">
      <xdr:nvSpPr>
        <xdr:cNvPr id="83" name="テキスト ボックス 82"/>
        <xdr:cNvSpPr txBox="1"/>
      </xdr:nvSpPr>
      <xdr:spPr>
        <a:xfrm>
          <a:off x="3530111" y="56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141211</xdr:rowOff>
    </xdr:from>
    <xdr:to>
      <xdr:col>15</xdr:col>
      <xdr:colOff>101600</xdr:colOff>
      <xdr:row>35</xdr:row>
      <xdr:rowOff>71361</xdr:rowOff>
    </xdr:to>
    <xdr:sp macro="" textlink="">
      <xdr:nvSpPr>
        <xdr:cNvPr id="84" name="楕円 83"/>
        <xdr:cNvSpPr/>
      </xdr:nvSpPr>
      <xdr:spPr>
        <a:xfrm>
          <a:off x="2857500" y="59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87888</xdr:rowOff>
    </xdr:from>
    <xdr:ext cx="534377" cy="259045"/>
    <xdr:sp macro="" textlink="">
      <xdr:nvSpPr>
        <xdr:cNvPr id="85" name="テキスト ボックス 84"/>
        <xdr:cNvSpPr txBox="1"/>
      </xdr:nvSpPr>
      <xdr:spPr>
        <a:xfrm>
          <a:off x="2641111" y="57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114579</xdr:rowOff>
    </xdr:from>
    <xdr:to>
      <xdr:col>10</xdr:col>
      <xdr:colOff>165100</xdr:colOff>
      <xdr:row>35</xdr:row>
      <xdr:rowOff>44729</xdr:rowOff>
    </xdr:to>
    <xdr:sp macro="" textlink="">
      <xdr:nvSpPr>
        <xdr:cNvPr id="86" name="楕円 85"/>
        <xdr:cNvSpPr/>
      </xdr:nvSpPr>
      <xdr:spPr>
        <a:xfrm>
          <a:off x="1968500" y="59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61256</xdr:rowOff>
    </xdr:from>
    <xdr:ext cx="534377" cy="259045"/>
    <xdr:sp macro="" textlink="">
      <xdr:nvSpPr>
        <xdr:cNvPr id="87" name="テキスト ボックス 86"/>
        <xdr:cNvSpPr txBox="1"/>
      </xdr:nvSpPr>
      <xdr:spPr>
        <a:xfrm>
          <a:off x="1752111" y="57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137801</xdr:rowOff>
    </xdr:from>
    <xdr:to>
      <xdr:col>6</xdr:col>
      <xdr:colOff>38100</xdr:colOff>
      <xdr:row>35</xdr:row>
      <xdr:rowOff>67951</xdr:rowOff>
    </xdr:to>
    <xdr:sp macro="" textlink="">
      <xdr:nvSpPr>
        <xdr:cNvPr id="88" name="楕円 87"/>
        <xdr:cNvSpPr/>
      </xdr:nvSpPr>
      <xdr:spPr>
        <a:xfrm>
          <a:off x="1079500" y="5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84478</xdr:rowOff>
    </xdr:from>
    <xdr:ext cx="534377" cy="259045"/>
    <xdr:sp macro="" textlink="">
      <xdr:nvSpPr>
        <xdr:cNvPr id="89" name="テキスト ボックス 88"/>
        <xdr:cNvSpPr txBox="1"/>
      </xdr:nvSpPr>
      <xdr:spPr>
        <a:xfrm>
          <a:off x="863111" y="57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127330</xdr:rowOff>
    </xdr:from>
    <xdr:to>
      <xdr:col>24</xdr:col>
      <xdr:colOff>63500</xdr:colOff>
      <xdr:row>57</xdr:row>
      <xdr:rowOff>5347</xdr:rowOff>
    </xdr:to>
    <xdr:cxnSp macro="">
      <xdr:nvCxnSpPr>
        <xdr:cNvPr id="119" name="直線コネクタ 118"/>
        <xdr:cNvCxnSpPr/>
      </xdr:nvCxnSpPr>
      <xdr:spPr>
        <a:xfrm>
          <a:off x="3797300" y="9728530"/>
          <a:ext cx="8382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127330</xdr:rowOff>
    </xdr:from>
    <xdr:to>
      <xdr:col>19</xdr:col>
      <xdr:colOff>177800</xdr:colOff>
      <xdr:row>56</xdr:row>
      <xdr:rowOff>145974</xdr:rowOff>
    </xdr:to>
    <xdr:cxnSp macro="">
      <xdr:nvCxnSpPr>
        <xdr:cNvPr id="122" name="直線コネクタ 121"/>
        <xdr:cNvCxnSpPr/>
      </xdr:nvCxnSpPr>
      <xdr:spPr>
        <a:xfrm flipV="1">
          <a:off x="2908300" y="9728530"/>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145974</xdr:rowOff>
    </xdr:from>
    <xdr:to>
      <xdr:col>15</xdr:col>
      <xdr:colOff>50800</xdr:colOff>
      <xdr:row>57</xdr:row>
      <xdr:rowOff>135789</xdr:rowOff>
    </xdr:to>
    <xdr:cxnSp macro="">
      <xdr:nvCxnSpPr>
        <xdr:cNvPr id="125" name="直線コネクタ 124"/>
        <xdr:cNvCxnSpPr/>
      </xdr:nvCxnSpPr>
      <xdr:spPr>
        <a:xfrm flipV="1">
          <a:off x="2019300" y="9747174"/>
          <a:ext cx="889000" cy="1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83617</xdr:rowOff>
    </xdr:from>
    <xdr:to>
      <xdr:col>10</xdr:col>
      <xdr:colOff>114300</xdr:colOff>
      <xdr:row>57</xdr:row>
      <xdr:rowOff>135789</xdr:rowOff>
    </xdr:to>
    <xdr:cxnSp macro="">
      <xdr:nvCxnSpPr>
        <xdr:cNvPr id="128" name="直線コネクタ 127"/>
        <xdr:cNvCxnSpPr/>
      </xdr:nvCxnSpPr>
      <xdr:spPr>
        <a:xfrm>
          <a:off x="1130300" y="9856267"/>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125997</xdr:rowOff>
    </xdr:from>
    <xdr:to>
      <xdr:col>24</xdr:col>
      <xdr:colOff>114300</xdr:colOff>
      <xdr:row>57</xdr:row>
      <xdr:rowOff>56147</xdr:rowOff>
    </xdr:to>
    <xdr:sp macro="" textlink="">
      <xdr:nvSpPr>
        <xdr:cNvPr id="138" name="楕円 137"/>
        <xdr:cNvSpPr/>
      </xdr:nvSpPr>
      <xdr:spPr>
        <a:xfrm>
          <a:off x="4584700" y="97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104424</xdr:rowOff>
    </xdr:from>
    <xdr:ext cx="534377" cy="259045"/>
    <xdr:sp macro="" textlink="">
      <xdr:nvSpPr>
        <xdr:cNvPr id="139" name="物件費該当値テキスト"/>
        <xdr:cNvSpPr txBox="1"/>
      </xdr:nvSpPr>
      <xdr:spPr>
        <a:xfrm>
          <a:off x="4686300" y="970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76530</xdr:rowOff>
    </xdr:from>
    <xdr:to>
      <xdr:col>20</xdr:col>
      <xdr:colOff>38100</xdr:colOff>
      <xdr:row>57</xdr:row>
      <xdr:rowOff>6680</xdr:rowOff>
    </xdr:to>
    <xdr:sp macro="" textlink="">
      <xdr:nvSpPr>
        <xdr:cNvPr id="140" name="楕円 139"/>
        <xdr:cNvSpPr/>
      </xdr:nvSpPr>
      <xdr:spPr>
        <a:xfrm>
          <a:off x="3746500" y="96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169257</xdr:rowOff>
    </xdr:from>
    <xdr:ext cx="534377" cy="259045"/>
    <xdr:sp macro="" textlink="">
      <xdr:nvSpPr>
        <xdr:cNvPr id="141" name="テキスト ボックス 140"/>
        <xdr:cNvSpPr txBox="1"/>
      </xdr:nvSpPr>
      <xdr:spPr>
        <a:xfrm>
          <a:off x="3530111" y="97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95174</xdr:rowOff>
    </xdr:from>
    <xdr:to>
      <xdr:col>15</xdr:col>
      <xdr:colOff>101600</xdr:colOff>
      <xdr:row>57</xdr:row>
      <xdr:rowOff>25324</xdr:rowOff>
    </xdr:to>
    <xdr:sp macro="" textlink="">
      <xdr:nvSpPr>
        <xdr:cNvPr id="142" name="楕円 141"/>
        <xdr:cNvSpPr/>
      </xdr:nvSpPr>
      <xdr:spPr>
        <a:xfrm>
          <a:off x="2857500" y="96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16451</xdr:rowOff>
    </xdr:from>
    <xdr:ext cx="534377" cy="259045"/>
    <xdr:sp macro="" textlink="">
      <xdr:nvSpPr>
        <xdr:cNvPr id="143" name="テキスト ボックス 142"/>
        <xdr:cNvSpPr txBox="1"/>
      </xdr:nvSpPr>
      <xdr:spPr>
        <a:xfrm>
          <a:off x="2641111" y="97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84989</xdr:rowOff>
    </xdr:from>
    <xdr:to>
      <xdr:col>10</xdr:col>
      <xdr:colOff>165100</xdr:colOff>
      <xdr:row>58</xdr:row>
      <xdr:rowOff>15139</xdr:rowOff>
    </xdr:to>
    <xdr:sp macro="" textlink="">
      <xdr:nvSpPr>
        <xdr:cNvPr id="144" name="楕円 143"/>
        <xdr:cNvSpPr/>
      </xdr:nvSpPr>
      <xdr:spPr>
        <a:xfrm>
          <a:off x="1968500" y="98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6266</xdr:rowOff>
    </xdr:from>
    <xdr:ext cx="534377" cy="259045"/>
    <xdr:sp macro="" textlink="">
      <xdr:nvSpPr>
        <xdr:cNvPr id="145" name="テキスト ボックス 144"/>
        <xdr:cNvSpPr txBox="1"/>
      </xdr:nvSpPr>
      <xdr:spPr>
        <a:xfrm>
          <a:off x="1752111" y="99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32817</xdr:rowOff>
    </xdr:from>
    <xdr:to>
      <xdr:col>6</xdr:col>
      <xdr:colOff>38100</xdr:colOff>
      <xdr:row>57</xdr:row>
      <xdr:rowOff>134417</xdr:rowOff>
    </xdr:to>
    <xdr:sp macro="" textlink="">
      <xdr:nvSpPr>
        <xdr:cNvPr id="146" name="楕円 145"/>
        <xdr:cNvSpPr/>
      </xdr:nvSpPr>
      <xdr:spPr>
        <a:xfrm>
          <a:off x="1079500" y="98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125544</xdr:rowOff>
    </xdr:from>
    <xdr:ext cx="534377" cy="259045"/>
    <xdr:sp macro="" textlink="">
      <xdr:nvSpPr>
        <xdr:cNvPr id="147" name="テキスト ボックス 146"/>
        <xdr:cNvSpPr txBox="1"/>
      </xdr:nvSpPr>
      <xdr:spPr>
        <a:xfrm>
          <a:off x="863111" y="98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161570</xdr:rowOff>
    </xdr:from>
    <xdr:to>
      <xdr:col>24</xdr:col>
      <xdr:colOff>63500</xdr:colOff>
      <xdr:row>78</xdr:row>
      <xdr:rowOff>166790</xdr:rowOff>
    </xdr:to>
    <xdr:cxnSp macro="">
      <xdr:nvCxnSpPr>
        <xdr:cNvPr id="176" name="直線コネクタ 175"/>
        <xdr:cNvCxnSpPr/>
      </xdr:nvCxnSpPr>
      <xdr:spPr>
        <a:xfrm flipV="1">
          <a:off x="3797300" y="13534670"/>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166790</xdr:rowOff>
    </xdr:from>
    <xdr:to>
      <xdr:col>19</xdr:col>
      <xdr:colOff>177800</xdr:colOff>
      <xdr:row>78</xdr:row>
      <xdr:rowOff>170866</xdr:rowOff>
    </xdr:to>
    <xdr:cxnSp macro="">
      <xdr:nvCxnSpPr>
        <xdr:cNvPr id="179" name="直線コネクタ 178"/>
        <xdr:cNvCxnSpPr/>
      </xdr:nvCxnSpPr>
      <xdr:spPr>
        <a:xfrm flipV="1">
          <a:off x="2908300" y="13539890"/>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160083</xdr:rowOff>
    </xdr:from>
    <xdr:to>
      <xdr:col>15</xdr:col>
      <xdr:colOff>50800</xdr:colOff>
      <xdr:row>78</xdr:row>
      <xdr:rowOff>170866</xdr:rowOff>
    </xdr:to>
    <xdr:cxnSp macro="">
      <xdr:nvCxnSpPr>
        <xdr:cNvPr id="182" name="直線コネクタ 181"/>
        <xdr:cNvCxnSpPr/>
      </xdr:nvCxnSpPr>
      <xdr:spPr>
        <a:xfrm>
          <a:off x="2019300" y="13533183"/>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160083</xdr:rowOff>
    </xdr:from>
    <xdr:to>
      <xdr:col>10</xdr:col>
      <xdr:colOff>114300</xdr:colOff>
      <xdr:row>79</xdr:row>
      <xdr:rowOff>673</xdr:rowOff>
    </xdr:to>
    <xdr:cxnSp macro="">
      <xdr:nvCxnSpPr>
        <xdr:cNvPr id="185" name="直線コネクタ 184"/>
        <xdr:cNvCxnSpPr/>
      </xdr:nvCxnSpPr>
      <xdr:spPr>
        <a:xfrm flipV="1">
          <a:off x="1130300" y="13533183"/>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110770</xdr:rowOff>
    </xdr:from>
    <xdr:to>
      <xdr:col>24</xdr:col>
      <xdr:colOff>114300</xdr:colOff>
      <xdr:row>79</xdr:row>
      <xdr:rowOff>40920</xdr:rowOff>
    </xdr:to>
    <xdr:sp macro="" textlink="">
      <xdr:nvSpPr>
        <xdr:cNvPr id="195" name="楕円 194"/>
        <xdr:cNvSpPr/>
      </xdr:nvSpPr>
      <xdr:spPr>
        <a:xfrm>
          <a:off x="4584700" y="134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25697</xdr:rowOff>
    </xdr:from>
    <xdr:ext cx="469744" cy="259045"/>
    <xdr:sp macro="" textlink="">
      <xdr:nvSpPr>
        <xdr:cNvPr id="196" name="維持補修費該当値テキスト"/>
        <xdr:cNvSpPr txBox="1"/>
      </xdr:nvSpPr>
      <xdr:spPr>
        <a:xfrm>
          <a:off x="4686300" y="1339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115990</xdr:rowOff>
    </xdr:from>
    <xdr:to>
      <xdr:col>20</xdr:col>
      <xdr:colOff>38100</xdr:colOff>
      <xdr:row>79</xdr:row>
      <xdr:rowOff>46140</xdr:rowOff>
    </xdr:to>
    <xdr:sp macro="" textlink="">
      <xdr:nvSpPr>
        <xdr:cNvPr id="197" name="楕円 196"/>
        <xdr:cNvSpPr/>
      </xdr:nvSpPr>
      <xdr:spPr>
        <a:xfrm>
          <a:off x="3746500" y="134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37267</xdr:rowOff>
    </xdr:from>
    <xdr:ext cx="469744" cy="259045"/>
    <xdr:sp macro="" textlink="">
      <xdr:nvSpPr>
        <xdr:cNvPr id="198" name="テキスト ボックス 197"/>
        <xdr:cNvSpPr txBox="1"/>
      </xdr:nvSpPr>
      <xdr:spPr>
        <a:xfrm>
          <a:off x="3562428" y="135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120066</xdr:rowOff>
    </xdr:from>
    <xdr:to>
      <xdr:col>15</xdr:col>
      <xdr:colOff>101600</xdr:colOff>
      <xdr:row>79</xdr:row>
      <xdr:rowOff>50216</xdr:rowOff>
    </xdr:to>
    <xdr:sp macro="" textlink="">
      <xdr:nvSpPr>
        <xdr:cNvPr id="199" name="楕円 198"/>
        <xdr:cNvSpPr/>
      </xdr:nvSpPr>
      <xdr:spPr>
        <a:xfrm>
          <a:off x="2857500" y="1349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41343</xdr:rowOff>
    </xdr:from>
    <xdr:ext cx="469744" cy="259045"/>
    <xdr:sp macro="" textlink="">
      <xdr:nvSpPr>
        <xdr:cNvPr id="200" name="テキスト ボックス 199"/>
        <xdr:cNvSpPr txBox="1"/>
      </xdr:nvSpPr>
      <xdr:spPr>
        <a:xfrm>
          <a:off x="2673428" y="1358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109283</xdr:rowOff>
    </xdr:from>
    <xdr:to>
      <xdr:col>10</xdr:col>
      <xdr:colOff>165100</xdr:colOff>
      <xdr:row>79</xdr:row>
      <xdr:rowOff>39433</xdr:rowOff>
    </xdr:to>
    <xdr:sp macro="" textlink="">
      <xdr:nvSpPr>
        <xdr:cNvPr id="201" name="楕円 200"/>
        <xdr:cNvSpPr/>
      </xdr:nvSpPr>
      <xdr:spPr>
        <a:xfrm>
          <a:off x="1968500" y="134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30560</xdr:rowOff>
    </xdr:from>
    <xdr:ext cx="469744" cy="259045"/>
    <xdr:sp macro="" textlink="">
      <xdr:nvSpPr>
        <xdr:cNvPr id="202" name="テキスト ボックス 201"/>
        <xdr:cNvSpPr txBox="1"/>
      </xdr:nvSpPr>
      <xdr:spPr>
        <a:xfrm>
          <a:off x="1784428" y="135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121323</xdr:rowOff>
    </xdr:from>
    <xdr:to>
      <xdr:col>6</xdr:col>
      <xdr:colOff>38100</xdr:colOff>
      <xdr:row>79</xdr:row>
      <xdr:rowOff>51473</xdr:rowOff>
    </xdr:to>
    <xdr:sp macro="" textlink="">
      <xdr:nvSpPr>
        <xdr:cNvPr id="203" name="楕円 202"/>
        <xdr:cNvSpPr/>
      </xdr:nvSpPr>
      <xdr:spPr>
        <a:xfrm>
          <a:off x="1079500" y="134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42600</xdr:rowOff>
    </xdr:from>
    <xdr:ext cx="469744" cy="259045"/>
    <xdr:sp macro="" textlink="">
      <xdr:nvSpPr>
        <xdr:cNvPr id="204" name="テキスト ボックス 203"/>
        <xdr:cNvSpPr txBox="1"/>
      </xdr:nvSpPr>
      <xdr:spPr>
        <a:xfrm>
          <a:off x="895428" y="1358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115991</xdr:rowOff>
    </xdr:from>
    <xdr:to>
      <xdr:col>24</xdr:col>
      <xdr:colOff>63500</xdr:colOff>
      <xdr:row>96</xdr:row>
      <xdr:rowOff>71566</xdr:rowOff>
    </xdr:to>
    <xdr:cxnSp macro="">
      <xdr:nvCxnSpPr>
        <xdr:cNvPr id="236" name="直線コネクタ 235"/>
        <xdr:cNvCxnSpPr/>
      </xdr:nvCxnSpPr>
      <xdr:spPr>
        <a:xfrm flipV="1">
          <a:off x="3797300" y="16403741"/>
          <a:ext cx="8382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73809</xdr:rowOff>
    </xdr:from>
    <xdr:to>
      <xdr:col>19</xdr:col>
      <xdr:colOff>177800</xdr:colOff>
      <xdr:row>96</xdr:row>
      <xdr:rowOff>71566</xdr:rowOff>
    </xdr:to>
    <xdr:cxnSp macro="">
      <xdr:nvCxnSpPr>
        <xdr:cNvPr id="239" name="直線コネクタ 238"/>
        <xdr:cNvCxnSpPr/>
      </xdr:nvCxnSpPr>
      <xdr:spPr>
        <a:xfrm>
          <a:off x="2908300" y="16361559"/>
          <a:ext cx="889000" cy="1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73809</xdr:rowOff>
    </xdr:from>
    <xdr:to>
      <xdr:col>15</xdr:col>
      <xdr:colOff>50800</xdr:colOff>
      <xdr:row>97</xdr:row>
      <xdr:rowOff>15363</xdr:rowOff>
    </xdr:to>
    <xdr:cxnSp macro="">
      <xdr:nvCxnSpPr>
        <xdr:cNvPr id="242" name="直線コネクタ 241"/>
        <xdr:cNvCxnSpPr/>
      </xdr:nvCxnSpPr>
      <xdr:spPr>
        <a:xfrm flipV="1">
          <a:off x="2019300" y="16361559"/>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15363</xdr:rowOff>
    </xdr:from>
    <xdr:to>
      <xdr:col>10</xdr:col>
      <xdr:colOff>114300</xdr:colOff>
      <xdr:row>97</xdr:row>
      <xdr:rowOff>82964</xdr:rowOff>
    </xdr:to>
    <xdr:cxnSp macro="">
      <xdr:nvCxnSpPr>
        <xdr:cNvPr id="245" name="直線コネクタ 244"/>
        <xdr:cNvCxnSpPr/>
      </xdr:nvCxnSpPr>
      <xdr:spPr>
        <a:xfrm flipV="1">
          <a:off x="1130300" y="16646013"/>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65191</xdr:rowOff>
    </xdr:from>
    <xdr:to>
      <xdr:col>24</xdr:col>
      <xdr:colOff>114300</xdr:colOff>
      <xdr:row>95</xdr:row>
      <xdr:rowOff>166791</xdr:rowOff>
    </xdr:to>
    <xdr:sp macro="" textlink="">
      <xdr:nvSpPr>
        <xdr:cNvPr id="255" name="楕円 254"/>
        <xdr:cNvSpPr/>
      </xdr:nvSpPr>
      <xdr:spPr>
        <a:xfrm>
          <a:off x="4584700" y="163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43618</xdr:rowOff>
    </xdr:from>
    <xdr:ext cx="599010" cy="259045"/>
    <xdr:sp macro="" textlink="">
      <xdr:nvSpPr>
        <xdr:cNvPr id="256" name="扶助費該当値テキスト"/>
        <xdr:cNvSpPr txBox="1"/>
      </xdr:nvSpPr>
      <xdr:spPr>
        <a:xfrm>
          <a:off x="4686300" y="1633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20766</xdr:rowOff>
    </xdr:from>
    <xdr:to>
      <xdr:col>20</xdr:col>
      <xdr:colOff>38100</xdr:colOff>
      <xdr:row>96</xdr:row>
      <xdr:rowOff>122366</xdr:rowOff>
    </xdr:to>
    <xdr:sp macro="" textlink="">
      <xdr:nvSpPr>
        <xdr:cNvPr id="257" name="楕円 256"/>
        <xdr:cNvSpPr/>
      </xdr:nvSpPr>
      <xdr:spPr>
        <a:xfrm>
          <a:off x="3746500" y="164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113493</xdr:rowOff>
    </xdr:from>
    <xdr:ext cx="599010" cy="259045"/>
    <xdr:sp macro="" textlink="">
      <xdr:nvSpPr>
        <xdr:cNvPr id="258" name="テキスト ボックス 257"/>
        <xdr:cNvSpPr txBox="1"/>
      </xdr:nvSpPr>
      <xdr:spPr>
        <a:xfrm>
          <a:off x="3497795" y="1657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23009</xdr:rowOff>
    </xdr:from>
    <xdr:to>
      <xdr:col>15</xdr:col>
      <xdr:colOff>101600</xdr:colOff>
      <xdr:row>95</xdr:row>
      <xdr:rowOff>124609</xdr:rowOff>
    </xdr:to>
    <xdr:sp macro="" textlink="">
      <xdr:nvSpPr>
        <xdr:cNvPr id="259" name="楕円 258"/>
        <xdr:cNvSpPr/>
      </xdr:nvSpPr>
      <xdr:spPr>
        <a:xfrm>
          <a:off x="2857500" y="163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115736</xdr:rowOff>
    </xdr:from>
    <xdr:ext cx="599010" cy="259045"/>
    <xdr:sp macro="" textlink="">
      <xdr:nvSpPr>
        <xdr:cNvPr id="260" name="テキスト ボックス 259"/>
        <xdr:cNvSpPr txBox="1"/>
      </xdr:nvSpPr>
      <xdr:spPr>
        <a:xfrm>
          <a:off x="2608795" y="1640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136013</xdr:rowOff>
    </xdr:from>
    <xdr:to>
      <xdr:col>10</xdr:col>
      <xdr:colOff>165100</xdr:colOff>
      <xdr:row>97</xdr:row>
      <xdr:rowOff>66163</xdr:rowOff>
    </xdr:to>
    <xdr:sp macro="" textlink="">
      <xdr:nvSpPr>
        <xdr:cNvPr id="261" name="楕円 260"/>
        <xdr:cNvSpPr/>
      </xdr:nvSpPr>
      <xdr:spPr>
        <a:xfrm>
          <a:off x="1968500" y="165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57290</xdr:rowOff>
    </xdr:from>
    <xdr:ext cx="534377" cy="259045"/>
    <xdr:sp macro="" textlink="">
      <xdr:nvSpPr>
        <xdr:cNvPr id="262" name="テキスト ボックス 261"/>
        <xdr:cNvSpPr txBox="1"/>
      </xdr:nvSpPr>
      <xdr:spPr>
        <a:xfrm>
          <a:off x="1752111" y="166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32164</xdr:rowOff>
    </xdr:from>
    <xdr:to>
      <xdr:col>6</xdr:col>
      <xdr:colOff>38100</xdr:colOff>
      <xdr:row>97</xdr:row>
      <xdr:rowOff>133764</xdr:rowOff>
    </xdr:to>
    <xdr:sp macro="" textlink="">
      <xdr:nvSpPr>
        <xdr:cNvPr id="263" name="楕円 262"/>
        <xdr:cNvSpPr/>
      </xdr:nvSpPr>
      <xdr:spPr>
        <a:xfrm>
          <a:off x="1079500" y="166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124891</xdr:rowOff>
    </xdr:from>
    <xdr:ext cx="534377" cy="259045"/>
    <xdr:sp macro="" textlink="">
      <xdr:nvSpPr>
        <xdr:cNvPr id="264" name="テキスト ボックス 263"/>
        <xdr:cNvSpPr txBox="1"/>
      </xdr:nvSpPr>
      <xdr:spPr>
        <a:xfrm>
          <a:off x="863111" y="167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157218</xdr:rowOff>
    </xdr:from>
    <xdr:to>
      <xdr:col>55</xdr:col>
      <xdr:colOff>0</xdr:colOff>
      <xdr:row>36</xdr:row>
      <xdr:rowOff>95397</xdr:rowOff>
    </xdr:to>
    <xdr:cxnSp macro="">
      <xdr:nvCxnSpPr>
        <xdr:cNvPr id="293" name="直線コネクタ 292"/>
        <xdr:cNvCxnSpPr/>
      </xdr:nvCxnSpPr>
      <xdr:spPr>
        <a:xfrm flipV="1">
          <a:off x="9639300" y="6157968"/>
          <a:ext cx="8382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95397</xdr:rowOff>
    </xdr:from>
    <xdr:to>
      <xdr:col>50</xdr:col>
      <xdr:colOff>114300</xdr:colOff>
      <xdr:row>36</xdr:row>
      <xdr:rowOff>133238</xdr:rowOff>
    </xdr:to>
    <xdr:cxnSp macro="">
      <xdr:nvCxnSpPr>
        <xdr:cNvPr id="296" name="直線コネクタ 295"/>
        <xdr:cNvCxnSpPr/>
      </xdr:nvCxnSpPr>
      <xdr:spPr>
        <a:xfrm flipV="1">
          <a:off x="8750300" y="6267597"/>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56825</xdr:rowOff>
    </xdr:from>
    <xdr:to>
      <xdr:col>45</xdr:col>
      <xdr:colOff>177800</xdr:colOff>
      <xdr:row>36</xdr:row>
      <xdr:rowOff>133238</xdr:rowOff>
    </xdr:to>
    <xdr:cxnSp macro="">
      <xdr:nvCxnSpPr>
        <xdr:cNvPr id="299" name="直線コネクタ 298"/>
        <xdr:cNvCxnSpPr/>
      </xdr:nvCxnSpPr>
      <xdr:spPr>
        <a:xfrm>
          <a:off x="7861300" y="5543225"/>
          <a:ext cx="889000" cy="76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56825</xdr:rowOff>
    </xdr:from>
    <xdr:to>
      <xdr:col>41</xdr:col>
      <xdr:colOff>50800</xdr:colOff>
      <xdr:row>37</xdr:row>
      <xdr:rowOff>28730</xdr:rowOff>
    </xdr:to>
    <xdr:cxnSp macro="">
      <xdr:nvCxnSpPr>
        <xdr:cNvPr id="302" name="直線コネクタ 301"/>
        <xdr:cNvCxnSpPr/>
      </xdr:nvCxnSpPr>
      <xdr:spPr>
        <a:xfrm flipV="1">
          <a:off x="6972300" y="5543225"/>
          <a:ext cx="889000" cy="8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106418</xdr:rowOff>
    </xdr:from>
    <xdr:to>
      <xdr:col>55</xdr:col>
      <xdr:colOff>50800</xdr:colOff>
      <xdr:row>36</xdr:row>
      <xdr:rowOff>36568</xdr:rowOff>
    </xdr:to>
    <xdr:sp macro="" textlink="">
      <xdr:nvSpPr>
        <xdr:cNvPr id="312" name="楕円 311"/>
        <xdr:cNvSpPr/>
      </xdr:nvSpPr>
      <xdr:spPr>
        <a:xfrm>
          <a:off x="10426700" y="6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129295</xdr:rowOff>
    </xdr:from>
    <xdr:ext cx="534377" cy="259045"/>
    <xdr:sp macro="" textlink="">
      <xdr:nvSpPr>
        <xdr:cNvPr id="313" name="補助費等該当値テキスト"/>
        <xdr:cNvSpPr txBox="1"/>
      </xdr:nvSpPr>
      <xdr:spPr>
        <a:xfrm>
          <a:off x="10528300" y="59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44597</xdr:rowOff>
    </xdr:from>
    <xdr:to>
      <xdr:col>50</xdr:col>
      <xdr:colOff>165100</xdr:colOff>
      <xdr:row>36</xdr:row>
      <xdr:rowOff>146197</xdr:rowOff>
    </xdr:to>
    <xdr:sp macro="" textlink="">
      <xdr:nvSpPr>
        <xdr:cNvPr id="314" name="楕円 313"/>
        <xdr:cNvSpPr/>
      </xdr:nvSpPr>
      <xdr:spPr>
        <a:xfrm>
          <a:off x="9588500" y="62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162724</xdr:rowOff>
    </xdr:from>
    <xdr:ext cx="534377" cy="259045"/>
    <xdr:sp macro="" textlink="">
      <xdr:nvSpPr>
        <xdr:cNvPr id="315" name="テキスト ボックス 314"/>
        <xdr:cNvSpPr txBox="1"/>
      </xdr:nvSpPr>
      <xdr:spPr>
        <a:xfrm>
          <a:off x="9372111" y="59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82438</xdr:rowOff>
    </xdr:from>
    <xdr:to>
      <xdr:col>46</xdr:col>
      <xdr:colOff>38100</xdr:colOff>
      <xdr:row>37</xdr:row>
      <xdr:rowOff>12588</xdr:rowOff>
    </xdr:to>
    <xdr:sp macro="" textlink="">
      <xdr:nvSpPr>
        <xdr:cNvPr id="316" name="楕円 315"/>
        <xdr:cNvSpPr/>
      </xdr:nvSpPr>
      <xdr:spPr>
        <a:xfrm>
          <a:off x="8699500" y="62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29115</xdr:rowOff>
    </xdr:from>
    <xdr:ext cx="534377" cy="259045"/>
    <xdr:sp macro="" textlink="">
      <xdr:nvSpPr>
        <xdr:cNvPr id="317" name="テキスト ボックス 316"/>
        <xdr:cNvSpPr txBox="1"/>
      </xdr:nvSpPr>
      <xdr:spPr>
        <a:xfrm>
          <a:off x="8483111" y="60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6025</xdr:rowOff>
    </xdr:from>
    <xdr:to>
      <xdr:col>41</xdr:col>
      <xdr:colOff>101600</xdr:colOff>
      <xdr:row>32</xdr:row>
      <xdr:rowOff>107625</xdr:rowOff>
    </xdr:to>
    <xdr:sp macro="" textlink="">
      <xdr:nvSpPr>
        <xdr:cNvPr id="318" name="楕円 317"/>
        <xdr:cNvSpPr/>
      </xdr:nvSpPr>
      <xdr:spPr>
        <a:xfrm>
          <a:off x="7810500" y="54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124152</xdr:rowOff>
    </xdr:from>
    <xdr:ext cx="599010" cy="259045"/>
    <xdr:sp macro="" textlink="">
      <xdr:nvSpPr>
        <xdr:cNvPr id="319" name="テキスト ボックス 318"/>
        <xdr:cNvSpPr txBox="1"/>
      </xdr:nvSpPr>
      <xdr:spPr>
        <a:xfrm>
          <a:off x="7561795" y="526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149380</xdr:rowOff>
    </xdr:from>
    <xdr:to>
      <xdr:col>36</xdr:col>
      <xdr:colOff>165100</xdr:colOff>
      <xdr:row>37</xdr:row>
      <xdr:rowOff>79530</xdr:rowOff>
    </xdr:to>
    <xdr:sp macro="" textlink="">
      <xdr:nvSpPr>
        <xdr:cNvPr id="320" name="楕円 319"/>
        <xdr:cNvSpPr/>
      </xdr:nvSpPr>
      <xdr:spPr>
        <a:xfrm>
          <a:off x="6921500" y="63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96057</xdr:rowOff>
    </xdr:from>
    <xdr:ext cx="534377" cy="259045"/>
    <xdr:sp macro="" textlink="">
      <xdr:nvSpPr>
        <xdr:cNvPr id="321" name="テキスト ボックス 320"/>
        <xdr:cNvSpPr txBox="1"/>
      </xdr:nvSpPr>
      <xdr:spPr>
        <a:xfrm>
          <a:off x="6705111" y="60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75057</xdr:rowOff>
    </xdr:from>
    <xdr:to>
      <xdr:col>55</xdr:col>
      <xdr:colOff>0</xdr:colOff>
      <xdr:row>57</xdr:row>
      <xdr:rowOff>144132</xdr:rowOff>
    </xdr:to>
    <xdr:cxnSp macro="">
      <xdr:nvCxnSpPr>
        <xdr:cNvPr id="350" name="直線コネクタ 349"/>
        <xdr:cNvCxnSpPr/>
      </xdr:nvCxnSpPr>
      <xdr:spPr>
        <a:xfrm>
          <a:off x="9639300" y="9676257"/>
          <a:ext cx="838200" cy="2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161468</xdr:rowOff>
    </xdr:from>
    <xdr:to>
      <xdr:col>50</xdr:col>
      <xdr:colOff>114300</xdr:colOff>
      <xdr:row>56</xdr:row>
      <xdr:rowOff>75057</xdr:rowOff>
    </xdr:to>
    <xdr:cxnSp macro="">
      <xdr:nvCxnSpPr>
        <xdr:cNvPr id="353" name="直線コネクタ 352"/>
        <xdr:cNvCxnSpPr/>
      </xdr:nvCxnSpPr>
      <xdr:spPr>
        <a:xfrm>
          <a:off x="8750300" y="9419768"/>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161468</xdr:rowOff>
    </xdr:from>
    <xdr:to>
      <xdr:col>45</xdr:col>
      <xdr:colOff>177800</xdr:colOff>
      <xdr:row>55</xdr:row>
      <xdr:rowOff>161354</xdr:rowOff>
    </xdr:to>
    <xdr:cxnSp macro="">
      <xdr:nvCxnSpPr>
        <xdr:cNvPr id="356" name="直線コネクタ 355"/>
        <xdr:cNvCxnSpPr/>
      </xdr:nvCxnSpPr>
      <xdr:spPr>
        <a:xfrm flipV="1">
          <a:off x="7861300" y="9419768"/>
          <a:ext cx="889000" cy="1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161354</xdr:rowOff>
    </xdr:from>
    <xdr:to>
      <xdr:col>41</xdr:col>
      <xdr:colOff>50800</xdr:colOff>
      <xdr:row>57</xdr:row>
      <xdr:rowOff>147663</xdr:rowOff>
    </xdr:to>
    <xdr:cxnSp macro="">
      <xdr:nvCxnSpPr>
        <xdr:cNvPr id="359" name="直線コネクタ 358"/>
        <xdr:cNvCxnSpPr/>
      </xdr:nvCxnSpPr>
      <xdr:spPr>
        <a:xfrm flipV="1">
          <a:off x="6972300" y="9591104"/>
          <a:ext cx="889000" cy="3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93332</xdr:rowOff>
    </xdr:from>
    <xdr:to>
      <xdr:col>55</xdr:col>
      <xdr:colOff>50800</xdr:colOff>
      <xdr:row>58</xdr:row>
      <xdr:rowOff>23482</xdr:rowOff>
    </xdr:to>
    <xdr:sp macro="" textlink="">
      <xdr:nvSpPr>
        <xdr:cNvPr id="369" name="楕円 368"/>
        <xdr:cNvSpPr/>
      </xdr:nvSpPr>
      <xdr:spPr>
        <a:xfrm>
          <a:off x="10426700" y="98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71759</xdr:rowOff>
    </xdr:from>
    <xdr:ext cx="534377" cy="259045"/>
    <xdr:sp macro="" textlink="">
      <xdr:nvSpPr>
        <xdr:cNvPr id="370" name="普通建設事業費該当値テキスト"/>
        <xdr:cNvSpPr txBox="1"/>
      </xdr:nvSpPr>
      <xdr:spPr>
        <a:xfrm>
          <a:off x="10528300" y="98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24257</xdr:rowOff>
    </xdr:from>
    <xdr:to>
      <xdr:col>50</xdr:col>
      <xdr:colOff>165100</xdr:colOff>
      <xdr:row>56</xdr:row>
      <xdr:rowOff>125857</xdr:rowOff>
    </xdr:to>
    <xdr:sp macro="" textlink="">
      <xdr:nvSpPr>
        <xdr:cNvPr id="371" name="楕円 370"/>
        <xdr:cNvSpPr/>
      </xdr:nvSpPr>
      <xdr:spPr>
        <a:xfrm>
          <a:off x="9588500" y="96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116984</xdr:rowOff>
    </xdr:from>
    <xdr:ext cx="534377" cy="259045"/>
    <xdr:sp macro="" textlink="">
      <xdr:nvSpPr>
        <xdr:cNvPr id="372" name="テキスト ボックス 371"/>
        <xdr:cNvSpPr txBox="1"/>
      </xdr:nvSpPr>
      <xdr:spPr>
        <a:xfrm>
          <a:off x="9372111" y="97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110668</xdr:rowOff>
    </xdr:from>
    <xdr:to>
      <xdr:col>46</xdr:col>
      <xdr:colOff>38100</xdr:colOff>
      <xdr:row>55</xdr:row>
      <xdr:rowOff>40818</xdr:rowOff>
    </xdr:to>
    <xdr:sp macro="" textlink="">
      <xdr:nvSpPr>
        <xdr:cNvPr id="373" name="楕円 372"/>
        <xdr:cNvSpPr/>
      </xdr:nvSpPr>
      <xdr:spPr>
        <a:xfrm>
          <a:off x="8699500" y="93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57345</xdr:rowOff>
    </xdr:from>
    <xdr:ext cx="534377" cy="259045"/>
    <xdr:sp macro="" textlink="">
      <xdr:nvSpPr>
        <xdr:cNvPr id="374" name="テキスト ボックス 373"/>
        <xdr:cNvSpPr txBox="1"/>
      </xdr:nvSpPr>
      <xdr:spPr>
        <a:xfrm>
          <a:off x="8483111" y="91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110554</xdr:rowOff>
    </xdr:from>
    <xdr:to>
      <xdr:col>41</xdr:col>
      <xdr:colOff>101600</xdr:colOff>
      <xdr:row>56</xdr:row>
      <xdr:rowOff>40704</xdr:rowOff>
    </xdr:to>
    <xdr:sp macro="" textlink="">
      <xdr:nvSpPr>
        <xdr:cNvPr id="375" name="楕円 374"/>
        <xdr:cNvSpPr/>
      </xdr:nvSpPr>
      <xdr:spPr>
        <a:xfrm>
          <a:off x="7810500" y="95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31831</xdr:rowOff>
    </xdr:from>
    <xdr:ext cx="534377" cy="259045"/>
    <xdr:sp macro="" textlink="">
      <xdr:nvSpPr>
        <xdr:cNvPr id="376" name="テキスト ボックス 375"/>
        <xdr:cNvSpPr txBox="1"/>
      </xdr:nvSpPr>
      <xdr:spPr>
        <a:xfrm>
          <a:off x="7594111" y="96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96863</xdr:rowOff>
    </xdr:from>
    <xdr:to>
      <xdr:col>36</xdr:col>
      <xdr:colOff>165100</xdr:colOff>
      <xdr:row>58</xdr:row>
      <xdr:rowOff>27013</xdr:rowOff>
    </xdr:to>
    <xdr:sp macro="" textlink="">
      <xdr:nvSpPr>
        <xdr:cNvPr id="377" name="楕円 376"/>
        <xdr:cNvSpPr/>
      </xdr:nvSpPr>
      <xdr:spPr>
        <a:xfrm>
          <a:off x="6921500" y="98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18140</xdr:rowOff>
    </xdr:from>
    <xdr:ext cx="534377" cy="259045"/>
    <xdr:sp macro="" textlink="">
      <xdr:nvSpPr>
        <xdr:cNvPr id="378" name="テキスト ボックス 377"/>
        <xdr:cNvSpPr txBox="1"/>
      </xdr:nvSpPr>
      <xdr:spPr>
        <a:xfrm>
          <a:off x="6705111" y="99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61119</xdr:rowOff>
    </xdr:from>
    <xdr:to>
      <xdr:col>55</xdr:col>
      <xdr:colOff>0</xdr:colOff>
      <xdr:row>78</xdr:row>
      <xdr:rowOff>164770</xdr:rowOff>
    </xdr:to>
    <xdr:cxnSp macro="">
      <xdr:nvCxnSpPr>
        <xdr:cNvPr id="407" name="直線コネクタ 406"/>
        <xdr:cNvCxnSpPr/>
      </xdr:nvCxnSpPr>
      <xdr:spPr>
        <a:xfrm flipV="1">
          <a:off x="9639300" y="13434219"/>
          <a:ext cx="838200" cy="10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164770</xdr:rowOff>
    </xdr:from>
    <xdr:to>
      <xdr:col>50</xdr:col>
      <xdr:colOff>114300</xdr:colOff>
      <xdr:row>78</xdr:row>
      <xdr:rowOff>167075</xdr:rowOff>
    </xdr:to>
    <xdr:cxnSp macro="">
      <xdr:nvCxnSpPr>
        <xdr:cNvPr id="410" name="直線コネクタ 409"/>
        <xdr:cNvCxnSpPr/>
      </xdr:nvCxnSpPr>
      <xdr:spPr>
        <a:xfrm flipV="1">
          <a:off x="8750300" y="1353787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80378</xdr:rowOff>
    </xdr:from>
    <xdr:to>
      <xdr:col>45</xdr:col>
      <xdr:colOff>177800</xdr:colOff>
      <xdr:row>78</xdr:row>
      <xdr:rowOff>167075</xdr:rowOff>
    </xdr:to>
    <xdr:cxnSp macro="">
      <xdr:nvCxnSpPr>
        <xdr:cNvPr id="413" name="直線コネクタ 412"/>
        <xdr:cNvCxnSpPr/>
      </xdr:nvCxnSpPr>
      <xdr:spPr>
        <a:xfrm>
          <a:off x="7861300" y="13453478"/>
          <a:ext cx="889000" cy="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72568</xdr:rowOff>
    </xdr:from>
    <xdr:to>
      <xdr:col>41</xdr:col>
      <xdr:colOff>50800</xdr:colOff>
      <xdr:row>78</xdr:row>
      <xdr:rowOff>80378</xdr:rowOff>
    </xdr:to>
    <xdr:cxnSp macro="">
      <xdr:nvCxnSpPr>
        <xdr:cNvPr id="416" name="直線コネクタ 415"/>
        <xdr:cNvCxnSpPr/>
      </xdr:nvCxnSpPr>
      <xdr:spPr>
        <a:xfrm>
          <a:off x="6972300" y="13445668"/>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10319</xdr:rowOff>
    </xdr:from>
    <xdr:to>
      <xdr:col>55</xdr:col>
      <xdr:colOff>50800</xdr:colOff>
      <xdr:row>78</xdr:row>
      <xdr:rowOff>111919</xdr:rowOff>
    </xdr:to>
    <xdr:sp macro="" textlink="">
      <xdr:nvSpPr>
        <xdr:cNvPr id="426" name="楕円 425"/>
        <xdr:cNvSpPr/>
      </xdr:nvSpPr>
      <xdr:spPr>
        <a:xfrm>
          <a:off x="10426700" y="133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160196</xdr:rowOff>
    </xdr:from>
    <xdr:ext cx="469744" cy="259045"/>
    <xdr:sp macro="" textlink="">
      <xdr:nvSpPr>
        <xdr:cNvPr id="427" name="普通建設事業費 （ うち新規整備　）該当値テキスト"/>
        <xdr:cNvSpPr txBox="1"/>
      </xdr:nvSpPr>
      <xdr:spPr>
        <a:xfrm>
          <a:off x="10528300" y="133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113970</xdr:rowOff>
    </xdr:from>
    <xdr:to>
      <xdr:col>50</xdr:col>
      <xdr:colOff>165100</xdr:colOff>
      <xdr:row>79</xdr:row>
      <xdr:rowOff>44120</xdr:rowOff>
    </xdr:to>
    <xdr:sp macro="" textlink="">
      <xdr:nvSpPr>
        <xdr:cNvPr id="428" name="楕円 427"/>
        <xdr:cNvSpPr/>
      </xdr:nvSpPr>
      <xdr:spPr>
        <a:xfrm>
          <a:off x="9588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35247</xdr:rowOff>
    </xdr:from>
    <xdr:ext cx="469744" cy="259045"/>
    <xdr:sp macro="" textlink="">
      <xdr:nvSpPr>
        <xdr:cNvPr id="429" name="テキスト ボックス 428"/>
        <xdr:cNvSpPr txBox="1"/>
      </xdr:nvSpPr>
      <xdr:spPr>
        <a:xfrm>
          <a:off x="9404428"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116275</xdr:rowOff>
    </xdr:from>
    <xdr:to>
      <xdr:col>46</xdr:col>
      <xdr:colOff>38100</xdr:colOff>
      <xdr:row>79</xdr:row>
      <xdr:rowOff>46425</xdr:rowOff>
    </xdr:to>
    <xdr:sp macro="" textlink="">
      <xdr:nvSpPr>
        <xdr:cNvPr id="430" name="楕円 429"/>
        <xdr:cNvSpPr/>
      </xdr:nvSpPr>
      <xdr:spPr>
        <a:xfrm>
          <a:off x="8699500" y="134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37552</xdr:rowOff>
    </xdr:from>
    <xdr:ext cx="469744" cy="259045"/>
    <xdr:sp macro="" textlink="">
      <xdr:nvSpPr>
        <xdr:cNvPr id="431" name="テキスト ボックス 430"/>
        <xdr:cNvSpPr txBox="1"/>
      </xdr:nvSpPr>
      <xdr:spPr>
        <a:xfrm>
          <a:off x="8515428" y="1358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29578</xdr:rowOff>
    </xdr:from>
    <xdr:to>
      <xdr:col>41</xdr:col>
      <xdr:colOff>101600</xdr:colOff>
      <xdr:row>78</xdr:row>
      <xdr:rowOff>131178</xdr:rowOff>
    </xdr:to>
    <xdr:sp macro="" textlink="">
      <xdr:nvSpPr>
        <xdr:cNvPr id="432" name="楕円 431"/>
        <xdr:cNvSpPr/>
      </xdr:nvSpPr>
      <xdr:spPr>
        <a:xfrm>
          <a:off x="7810500" y="134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122305</xdr:rowOff>
    </xdr:from>
    <xdr:ext cx="469744" cy="259045"/>
    <xdr:sp macro="" textlink="">
      <xdr:nvSpPr>
        <xdr:cNvPr id="433" name="テキスト ボックス 432"/>
        <xdr:cNvSpPr txBox="1"/>
      </xdr:nvSpPr>
      <xdr:spPr>
        <a:xfrm>
          <a:off x="7626428" y="134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21768</xdr:rowOff>
    </xdr:from>
    <xdr:to>
      <xdr:col>36</xdr:col>
      <xdr:colOff>165100</xdr:colOff>
      <xdr:row>78</xdr:row>
      <xdr:rowOff>123368</xdr:rowOff>
    </xdr:to>
    <xdr:sp macro="" textlink="">
      <xdr:nvSpPr>
        <xdr:cNvPr id="434" name="楕円 433"/>
        <xdr:cNvSpPr/>
      </xdr:nvSpPr>
      <xdr:spPr>
        <a:xfrm>
          <a:off x="6921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114495</xdr:rowOff>
    </xdr:from>
    <xdr:ext cx="469744" cy="259045"/>
    <xdr:sp macro="" textlink="">
      <xdr:nvSpPr>
        <xdr:cNvPr id="435" name="テキスト ボックス 434"/>
        <xdr:cNvSpPr txBox="1"/>
      </xdr:nvSpPr>
      <xdr:spPr>
        <a:xfrm>
          <a:off x="6737428"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163996</xdr:rowOff>
    </xdr:from>
    <xdr:to>
      <xdr:col>55</xdr:col>
      <xdr:colOff>0</xdr:colOff>
      <xdr:row>98</xdr:row>
      <xdr:rowOff>109786</xdr:rowOff>
    </xdr:to>
    <xdr:cxnSp macro="">
      <xdr:nvCxnSpPr>
        <xdr:cNvPr id="466" name="直線コネクタ 465"/>
        <xdr:cNvCxnSpPr/>
      </xdr:nvCxnSpPr>
      <xdr:spPr>
        <a:xfrm>
          <a:off x="9639300" y="16623196"/>
          <a:ext cx="8382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65830</xdr:rowOff>
    </xdr:from>
    <xdr:to>
      <xdr:col>50</xdr:col>
      <xdr:colOff>114300</xdr:colOff>
      <xdr:row>96</xdr:row>
      <xdr:rowOff>163996</xdr:rowOff>
    </xdr:to>
    <xdr:cxnSp macro="">
      <xdr:nvCxnSpPr>
        <xdr:cNvPr id="469" name="直線コネクタ 468"/>
        <xdr:cNvCxnSpPr/>
      </xdr:nvCxnSpPr>
      <xdr:spPr>
        <a:xfrm>
          <a:off x="8750300" y="16182130"/>
          <a:ext cx="889000" cy="4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65830</xdr:rowOff>
    </xdr:from>
    <xdr:to>
      <xdr:col>45</xdr:col>
      <xdr:colOff>177800</xdr:colOff>
      <xdr:row>96</xdr:row>
      <xdr:rowOff>9103</xdr:rowOff>
    </xdr:to>
    <xdr:cxnSp macro="">
      <xdr:nvCxnSpPr>
        <xdr:cNvPr id="472" name="直線コネクタ 471"/>
        <xdr:cNvCxnSpPr/>
      </xdr:nvCxnSpPr>
      <xdr:spPr>
        <a:xfrm flipV="1">
          <a:off x="7861300" y="16182130"/>
          <a:ext cx="889000" cy="28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9103</xdr:rowOff>
    </xdr:from>
    <xdr:to>
      <xdr:col>41</xdr:col>
      <xdr:colOff>50800</xdr:colOff>
      <xdr:row>98</xdr:row>
      <xdr:rowOff>126033</xdr:rowOff>
    </xdr:to>
    <xdr:cxnSp macro="">
      <xdr:nvCxnSpPr>
        <xdr:cNvPr id="475" name="直線コネクタ 474"/>
        <xdr:cNvCxnSpPr/>
      </xdr:nvCxnSpPr>
      <xdr:spPr>
        <a:xfrm flipV="1">
          <a:off x="6972300" y="16468303"/>
          <a:ext cx="889000" cy="4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58986</xdr:rowOff>
    </xdr:from>
    <xdr:to>
      <xdr:col>55</xdr:col>
      <xdr:colOff>50800</xdr:colOff>
      <xdr:row>98</xdr:row>
      <xdr:rowOff>160586</xdr:rowOff>
    </xdr:to>
    <xdr:sp macro="" textlink="">
      <xdr:nvSpPr>
        <xdr:cNvPr id="485" name="楕円 484"/>
        <xdr:cNvSpPr/>
      </xdr:nvSpPr>
      <xdr:spPr>
        <a:xfrm>
          <a:off x="10426700" y="168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145363</xdr:rowOff>
    </xdr:from>
    <xdr:ext cx="469744" cy="259045"/>
    <xdr:sp macro="" textlink="">
      <xdr:nvSpPr>
        <xdr:cNvPr id="486" name="普通建設事業費 （ うち更新整備　）該当値テキスト"/>
        <xdr:cNvSpPr txBox="1"/>
      </xdr:nvSpPr>
      <xdr:spPr>
        <a:xfrm>
          <a:off x="10528300" y="1677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113196</xdr:rowOff>
    </xdr:from>
    <xdr:to>
      <xdr:col>50</xdr:col>
      <xdr:colOff>165100</xdr:colOff>
      <xdr:row>97</xdr:row>
      <xdr:rowOff>43346</xdr:rowOff>
    </xdr:to>
    <xdr:sp macro="" textlink="">
      <xdr:nvSpPr>
        <xdr:cNvPr id="487" name="楕円 486"/>
        <xdr:cNvSpPr/>
      </xdr:nvSpPr>
      <xdr:spPr>
        <a:xfrm>
          <a:off x="9588500" y="165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59873</xdr:rowOff>
    </xdr:from>
    <xdr:ext cx="534377" cy="259045"/>
    <xdr:sp macro="" textlink="">
      <xdr:nvSpPr>
        <xdr:cNvPr id="488" name="テキスト ボックス 487"/>
        <xdr:cNvSpPr txBox="1"/>
      </xdr:nvSpPr>
      <xdr:spPr>
        <a:xfrm>
          <a:off x="9372111" y="163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15030</xdr:rowOff>
    </xdr:from>
    <xdr:to>
      <xdr:col>46</xdr:col>
      <xdr:colOff>38100</xdr:colOff>
      <xdr:row>94</xdr:row>
      <xdr:rowOff>116630</xdr:rowOff>
    </xdr:to>
    <xdr:sp macro="" textlink="">
      <xdr:nvSpPr>
        <xdr:cNvPr id="489" name="楕円 488"/>
        <xdr:cNvSpPr/>
      </xdr:nvSpPr>
      <xdr:spPr>
        <a:xfrm>
          <a:off x="8699500" y="16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133157</xdr:rowOff>
    </xdr:from>
    <xdr:ext cx="534377" cy="259045"/>
    <xdr:sp macro="" textlink="">
      <xdr:nvSpPr>
        <xdr:cNvPr id="490" name="テキスト ボックス 489"/>
        <xdr:cNvSpPr txBox="1"/>
      </xdr:nvSpPr>
      <xdr:spPr>
        <a:xfrm>
          <a:off x="8483111" y="15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129753</xdr:rowOff>
    </xdr:from>
    <xdr:to>
      <xdr:col>41</xdr:col>
      <xdr:colOff>101600</xdr:colOff>
      <xdr:row>96</xdr:row>
      <xdr:rowOff>59903</xdr:rowOff>
    </xdr:to>
    <xdr:sp macro="" textlink="">
      <xdr:nvSpPr>
        <xdr:cNvPr id="491" name="楕円 490"/>
        <xdr:cNvSpPr/>
      </xdr:nvSpPr>
      <xdr:spPr>
        <a:xfrm>
          <a:off x="7810500" y="164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76430</xdr:rowOff>
    </xdr:from>
    <xdr:ext cx="534377" cy="259045"/>
    <xdr:sp macro="" textlink="">
      <xdr:nvSpPr>
        <xdr:cNvPr id="492" name="テキスト ボックス 491"/>
        <xdr:cNvSpPr txBox="1"/>
      </xdr:nvSpPr>
      <xdr:spPr>
        <a:xfrm>
          <a:off x="7594111" y="161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75233</xdr:rowOff>
    </xdr:from>
    <xdr:to>
      <xdr:col>36</xdr:col>
      <xdr:colOff>165100</xdr:colOff>
      <xdr:row>99</xdr:row>
      <xdr:rowOff>5383</xdr:rowOff>
    </xdr:to>
    <xdr:sp macro="" textlink="">
      <xdr:nvSpPr>
        <xdr:cNvPr id="493" name="楕円 492"/>
        <xdr:cNvSpPr/>
      </xdr:nvSpPr>
      <xdr:spPr>
        <a:xfrm>
          <a:off x="6921500" y="168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167960</xdr:rowOff>
    </xdr:from>
    <xdr:ext cx="469744" cy="259045"/>
    <xdr:sp macro="" textlink="">
      <xdr:nvSpPr>
        <xdr:cNvPr id="494" name="テキスト ボックス 493"/>
        <xdr:cNvSpPr txBox="1"/>
      </xdr:nvSpPr>
      <xdr:spPr>
        <a:xfrm>
          <a:off x="6737428" y="169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123378</xdr:rowOff>
    </xdr:from>
    <xdr:to>
      <xdr:col>85</xdr:col>
      <xdr:colOff>127000</xdr:colOff>
      <xdr:row>38</xdr:row>
      <xdr:rowOff>131196</xdr:rowOff>
    </xdr:to>
    <xdr:cxnSp macro="">
      <xdr:nvCxnSpPr>
        <xdr:cNvPr id="521" name="直線コネクタ 520"/>
        <xdr:cNvCxnSpPr/>
      </xdr:nvCxnSpPr>
      <xdr:spPr>
        <a:xfrm flipV="1">
          <a:off x="15481300" y="6638478"/>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131196</xdr:rowOff>
    </xdr:from>
    <xdr:to>
      <xdr:col>81</xdr:col>
      <xdr:colOff>50800</xdr:colOff>
      <xdr:row>38</xdr:row>
      <xdr:rowOff>133802</xdr:rowOff>
    </xdr:to>
    <xdr:cxnSp macro="">
      <xdr:nvCxnSpPr>
        <xdr:cNvPr id="524" name="直線コネクタ 523"/>
        <xdr:cNvCxnSpPr/>
      </xdr:nvCxnSpPr>
      <xdr:spPr>
        <a:xfrm flipV="1">
          <a:off x="14592300" y="664629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133802</xdr:rowOff>
    </xdr:from>
    <xdr:to>
      <xdr:col>76</xdr:col>
      <xdr:colOff>114300</xdr:colOff>
      <xdr:row>38</xdr:row>
      <xdr:rowOff>137826</xdr:rowOff>
    </xdr:to>
    <xdr:cxnSp macro="">
      <xdr:nvCxnSpPr>
        <xdr:cNvPr id="527" name="直線コネクタ 526"/>
        <xdr:cNvCxnSpPr/>
      </xdr:nvCxnSpPr>
      <xdr:spPr>
        <a:xfrm flipV="1">
          <a:off x="13703300" y="6648902"/>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130602</xdr:rowOff>
    </xdr:from>
    <xdr:to>
      <xdr:col>71</xdr:col>
      <xdr:colOff>177800</xdr:colOff>
      <xdr:row>38</xdr:row>
      <xdr:rowOff>137826</xdr:rowOff>
    </xdr:to>
    <xdr:cxnSp macro="">
      <xdr:nvCxnSpPr>
        <xdr:cNvPr id="530" name="直線コネクタ 529"/>
        <xdr:cNvCxnSpPr/>
      </xdr:nvCxnSpPr>
      <xdr:spPr>
        <a:xfrm>
          <a:off x="12814300" y="6645702"/>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72578</xdr:rowOff>
    </xdr:from>
    <xdr:to>
      <xdr:col>85</xdr:col>
      <xdr:colOff>177800</xdr:colOff>
      <xdr:row>39</xdr:row>
      <xdr:rowOff>2728</xdr:rowOff>
    </xdr:to>
    <xdr:sp macro="" textlink="">
      <xdr:nvSpPr>
        <xdr:cNvPr id="540" name="楕円 539"/>
        <xdr:cNvSpPr/>
      </xdr:nvSpPr>
      <xdr:spPr>
        <a:xfrm>
          <a:off x="16268700" y="65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80396</xdr:rowOff>
    </xdr:from>
    <xdr:to>
      <xdr:col>81</xdr:col>
      <xdr:colOff>101600</xdr:colOff>
      <xdr:row>39</xdr:row>
      <xdr:rowOff>10546</xdr:rowOff>
    </xdr:to>
    <xdr:sp macro="" textlink="">
      <xdr:nvSpPr>
        <xdr:cNvPr id="542" name="楕円 541"/>
        <xdr:cNvSpPr/>
      </xdr:nvSpPr>
      <xdr:spPr>
        <a:xfrm>
          <a:off x="154305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1673</xdr:rowOff>
    </xdr:from>
    <xdr:ext cx="378565" cy="259045"/>
    <xdr:sp macro="" textlink="">
      <xdr:nvSpPr>
        <xdr:cNvPr id="543" name="テキスト ボックス 542"/>
        <xdr:cNvSpPr txBox="1"/>
      </xdr:nvSpPr>
      <xdr:spPr>
        <a:xfrm>
          <a:off x="15292017" y="6688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83002</xdr:rowOff>
    </xdr:from>
    <xdr:to>
      <xdr:col>76</xdr:col>
      <xdr:colOff>165100</xdr:colOff>
      <xdr:row>39</xdr:row>
      <xdr:rowOff>13152</xdr:rowOff>
    </xdr:to>
    <xdr:sp macro="" textlink="">
      <xdr:nvSpPr>
        <xdr:cNvPr id="544" name="楕円 543"/>
        <xdr:cNvSpPr/>
      </xdr:nvSpPr>
      <xdr:spPr>
        <a:xfrm>
          <a:off x="14541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4279</xdr:rowOff>
    </xdr:from>
    <xdr:ext cx="378565" cy="259045"/>
    <xdr:sp macro="" textlink="">
      <xdr:nvSpPr>
        <xdr:cNvPr id="545" name="テキスト ボックス 544"/>
        <xdr:cNvSpPr txBox="1"/>
      </xdr:nvSpPr>
      <xdr:spPr>
        <a:xfrm>
          <a:off x="14403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87026</xdr:rowOff>
    </xdr:from>
    <xdr:to>
      <xdr:col>72</xdr:col>
      <xdr:colOff>38100</xdr:colOff>
      <xdr:row>39</xdr:row>
      <xdr:rowOff>17176</xdr:rowOff>
    </xdr:to>
    <xdr:sp macro="" textlink="">
      <xdr:nvSpPr>
        <xdr:cNvPr id="546" name="楕円 545"/>
        <xdr:cNvSpPr/>
      </xdr:nvSpPr>
      <xdr:spPr>
        <a:xfrm>
          <a:off x="13652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8303</xdr:rowOff>
    </xdr:from>
    <xdr:ext cx="313932" cy="259045"/>
    <xdr:sp macro="" textlink="">
      <xdr:nvSpPr>
        <xdr:cNvPr id="547" name="テキスト ボックス 546"/>
        <xdr:cNvSpPr txBox="1"/>
      </xdr:nvSpPr>
      <xdr:spPr>
        <a:xfrm>
          <a:off x="13546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79802</xdr:rowOff>
    </xdr:from>
    <xdr:to>
      <xdr:col>67</xdr:col>
      <xdr:colOff>101600</xdr:colOff>
      <xdr:row>39</xdr:row>
      <xdr:rowOff>9952</xdr:rowOff>
    </xdr:to>
    <xdr:sp macro="" textlink="">
      <xdr:nvSpPr>
        <xdr:cNvPr id="548" name="楕円 547"/>
        <xdr:cNvSpPr/>
      </xdr:nvSpPr>
      <xdr:spPr>
        <a:xfrm>
          <a:off x="12763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1079</xdr:rowOff>
    </xdr:from>
    <xdr:ext cx="378565" cy="259045"/>
    <xdr:sp macro="" textlink="">
      <xdr:nvSpPr>
        <xdr:cNvPr id="549" name="テキスト ボックス 548"/>
        <xdr:cNvSpPr txBox="1"/>
      </xdr:nvSpPr>
      <xdr:spPr>
        <a:xfrm>
          <a:off x="12625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15735</xdr:rowOff>
    </xdr:from>
    <xdr:to>
      <xdr:col>85</xdr:col>
      <xdr:colOff>127000</xdr:colOff>
      <xdr:row>76</xdr:row>
      <xdr:rowOff>40842</xdr:rowOff>
    </xdr:to>
    <xdr:cxnSp macro="">
      <xdr:nvCxnSpPr>
        <xdr:cNvPr id="627" name="直線コネクタ 626"/>
        <xdr:cNvCxnSpPr/>
      </xdr:nvCxnSpPr>
      <xdr:spPr>
        <a:xfrm>
          <a:off x="15481300" y="13045935"/>
          <a:ext cx="8382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8128</xdr:rowOff>
    </xdr:from>
    <xdr:to>
      <xdr:col>81</xdr:col>
      <xdr:colOff>50800</xdr:colOff>
      <xdr:row>76</xdr:row>
      <xdr:rowOff>15735</xdr:rowOff>
    </xdr:to>
    <xdr:cxnSp macro="">
      <xdr:nvCxnSpPr>
        <xdr:cNvPr id="630" name="直線コネクタ 629"/>
        <xdr:cNvCxnSpPr/>
      </xdr:nvCxnSpPr>
      <xdr:spPr>
        <a:xfrm>
          <a:off x="14592300" y="13038328"/>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8128</xdr:rowOff>
    </xdr:from>
    <xdr:to>
      <xdr:col>76</xdr:col>
      <xdr:colOff>114300</xdr:colOff>
      <xdr:row>76</xdr:row>
      <xdr:rowOff>13551</xdr:rowOff>
    </xdr:to>
    <xdr:cxnSp macro="">
      <xdr:nvCxnSpPr>
        <xdr:cNvPr id="633" name="直線コネクタ 632"/>
        <xdr:cNvCxnSpPr/>
      </xdr:nvCxnSpPr>
      <xdr:spPr>
        <a:xfrm flipV="1">
          <a:off x="13703300" y="13038328"/>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13551</xdr:rowOff>
    </xdr:from>
    <xdr:to>
      <xdr:col>71</xdr:col>
      <xdr:colOff>177800</xdr:colOff>
      <xdr:row>76</xdr:row>
      <xdr:rowOff>29197</xdr:rowOff>
    </xdr:to>
    <xdr:cxnSp macro="">
      <xdr:nvCxnSpPr>
        <xdr:cNvPr id="636" name="直線コネクタ 635"/>
        <xdr:cNvCxnSpPr/>
      </xdr:nvCxnSpPr>
      <xdr:spPr>
        <a:xfrm flipV="1">
          <a:off x="12814300" y="13043751"/>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161492</xdr:rowOff>
    </xdr:from>
    <xdr:to>
      <xdr:col>85</xdr:col>
      <xdr:colOff>177800</xdr:colOff>
      <xdr:row>76</xdr:row>
      <xdr:rowOff>91642</xdr:rowOff>
    </xdr:to>
    <xdr:sp macro="" textlink="">
      <xdr:nvSpPr>
        <xdr:cNvPr id="646" name="楕円 645"/>
        <xdr:cNvSpPr/>
      </xdr:nvSpPr>
      <xdr:spPr>
        <a:xfrm>
          <a:off x="16268700" y="1302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12920</xdr:rowOff>
    </xdr:from>
    <xdr:ext cx="534377" cy="259045"/>
    <xdr:sp macro="" textlink="">
      <xdr:nvSpPr>
        <xdr:cNvPr id="647" name="公債費該当値テキスト"/>
        <xdr:cNvSpPr txBox="1"/>
      </xdr:nvSpPr>
      <xdr:spPr>
        <a:xfrm>
          <a:off x="16370300" y="128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136385</xdr:rowOff>
    </xdr:from>
    <xdr:to>
      <xdr:col>81</xdr:col>
      <xdr:colOff>101600</xdr:colOff>
      <xdr:row>76</xdr:row>
      <xdr:rowOff>66535</xdr:rowOff>
    </xdr:to>
    <xdr:sp macro="" textlink="">
      <xdr:nvSpPr>
        <xdr:cNvPr id="648" name="楕円 647"/>
        <xdr:cNvSpPr/>
      </xdr:nvSpPr>
      <xdr:spPr>
        <a:xfrm>
          <a:off x="15430500" y="129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83062</xdr:rowOff>
    </xdr:from>
    <xdr:ext cx="534377" cy="259045"/>
    <xdr:sp macro="" textlink="">
      <xdr:nvSpPr>
        <xdr:cNvPr id="649" name="テキスト ボックス 648"/>
        <xdr:cNvSpPr txBox="1"/>
      </xdr:nvSpPr>
      <xdr:spPr>
        <a:xfrm>
          <a:off x="15214111" y="127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128778</xdr:rowOff>
    </xdr:from>
    <xdr:to>
      <xdr:col>76</xdr:col>
      <xdr:colOff>165100</xdr:colOff>
      <xdr:row>76</xdr:row>
      <xdr:rowOff>58928</xdr:rowOff>
    </xdr:to>
    <xdr:sp macro="" textlink="">
      <xdr:nvSpPr>
        <xdr:cNvPr id="650" name="楕円 649"/>
        <xdr:cNvSpPr/>
      </xdr:nvSpPr>
      <xdr:spPr>
        <a:xfrm>
          <a:off x="145415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75455</xdr:rowOff>
    </xdr:from>
    <xdr:ext cx="534377" cy="259045"/>
    <xdr:sp macro="" textlink="">
      <xdr:nvSpPr>
        <xdr:cNvPr id="651" name="テキスト ボックス 650"/>
        <xdr:cNvSpPr txBox="1"/>
      </xdr:nvSpPr>
      <xdr:spPr>
        <a:xfrm>
          <a:off x="14325111" y="127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134201</xdr:rowOff>
    </xdr:from>
    <xdr:to>
      <xdr:col>72</xdr:col>
      <xdr:colOff>38100</xdr:colOff>
      <xdr:row>76</xdr:row>
      <xdr:rowOff>64351</xdr:rowOff>
    </xdr:to>
    <xdr:sp macro="" textlink="">
      <xdr:nvSpPr>
        <xdr:cNvPr id="652" name="楕円 651"/>
        <xdr:cNvSpPr/>
      </xdr:nvSpPr>
      <xdr:spPr>
        <a:xfrm>
          <a:off x="13652500" y="129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80878</xdr:rowOff>
    </xdr:from>
    <xdr:ext cx="534377" cy="259045"/>
    <xdr:sp macro="" textlink="">
      <xdr:nvSpPr>
        <xdr:cNvPr id="653" name="テキスト ボックス 652"/>
        <xdr:cNvSpPr txBox="1"/>
      </xdr:nvSpPr>
      <xdr:spPr>
        <a:xfrm>
          <a:off x="13436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149847</xdr:rowOff>
    </xdr:from>
    <xdr:to>
      <xdr:col>67</xdr:col>
      <xdr:colOff>101600</xdr:colOff>
      <xdr:row>76</xdr:row>
      <xdr:rowOff>79997</xdr:rowOff>
    </xdr:to>
    <xdr:sp macro="" textlink="">
      <xdr:nvSpPr>
        <xdr:cNvPr id="654" name="楕円 653"/>
        <xdr:cNvSpPr/>
      </xdr:nvSpPr>
      <xdr:spPr>
        <a:xfrm>
          <a:off x="12763500" y="130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96524</xdr:rowOff>
    </xdr:from>
    <xdr:ext cx="534377" cy="259045"/>
    <xdr:sp macro="" textlink="">
      <xdr:nvSpPr>
        <xdr:cNvPr id="655" name="テキスト ボックス 654"/>
        <xdr:cNvSpPr txBox="1"/>
      </xdr:nvSpPr>
      <xdr:spPr>
        <a:xfrm>
          <a:off x="12547111" y="127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96129</xdr:rowOff>
    </xdr:from>
    <xdr:to>
      <xdr:col>85</xdr:col>
      <xdr:colOff>127000</xdr:colOff>
      <xdr:row>98</xdr:row>
      <xdr:rowOff>98735</xdr:rowOff>
    </xdr:to>
    <xdr:cxnSp macro="">
      <xdr:nvCxnSpPr>
        <xdr:cNvPr id="682" name="直線コネクタ 681"/>
        <xdr:cNvCxnSpPr/>
      </xdr:nvCxnSpPr>
      <xdr:spPr>
        <a:xfrm>
          <a:off x="15481300" y="16898229"/>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60998</xdr:rowOff>
    </xdr:from>
    <xdr:to>
      <xdr:col>81</xdr:col>
      <xdr:colOff>50800</xdr:colOff>
      <xdr:row>98</xdr:row>
      <xdr:rowOff>96129</xdr:rowOff>
    </xdr:to>
    <xdr:cxnSp macro="">
      <xdr:nvCxnSpPr>
        <xdr:cNvPr id="685" name="直線コネクタ 684"/>
        <xdr:cNvCxnSpPr/>
      </xdr:nvCxnSpPr>
      <xdr:spPr>
        <a:xfrm>
          <a:off x="14592300" y="16863098"/>
          <a:ext cx="889000" cy="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60998</xdr:rowOff>
    </xdr:from>
    <xdr:to>
      <xdr:col>76</xdr:col>
      <xdr:colOff>114300</xdr:colOff>
      <xdr:row>98</xdr:row>
      <xdr:rowOff>67655</xdr:rowOff>
    </xdr:to>
    <xdr:cxnSp macro="">
      <xdr:nvCxnSpPr>
        <xdr:cNvPr id="688" name="直線コネクタ 687"/>
        <xdr:cNvCxnSpPr/>
      </xdr:nvCxnSpPr>
      <xdr:spPr>
        <a:xfrm flipV="1">
          <a:off x="13703300" y="16863098"/>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67655</xdr:rowOff>
    </xdr:from>
    <xdr:to>
      <xdr:col>71</xdr:col>
      <xdr:colOff>177800</xdr:colOff>
      <xdr:row>98</xdr:row>
      <xdr:rowOff>84342</xdr:rowOff>
    </xdr:to>
    <xdr:cxnSp macro="">
      <xdr:nvCxnSpPr>
        <xdr:cNvPr id="691" name="直線コネクタ 690"/>
        <xdr:cNvCxnSpPr/>
      </xdr:nvCxnSpPr>
      <xdr:spPr>
        <a:xfrm flipV="1">
          <a:off x="12814300" y="16869755"/>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47935</xdr:rowOff>
    </xdr:from>
    <xdr:to>
      <xdr:col>85</xdr:col>
      <xdr:colOff>177800</xdr:colOff>
      <xdr:row>98</xdr:row>
      <xdr:rowOff>149535</xdr:rowOff>
    </xdr:to>
    <xdr:sp macro="" textlink="">
      <xdr:nvSpPr>
        <xdr:cNvPr id="701" name="楕円 700"/>
        <xdr:cNvSpPr/>
      </xdr:nvSpPr>
      <xdr:spPr>
        <a:xfrm>
          <a:off x="16268700" y="168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134312</xdr:rowOff>
    </xdr:from>
    <xdr:ext cx="469744" cy="259045"/>
    <xdr:sp macro="" textlink="">
      <xdr:nvSpPr>
        <xdr:cNvPr id="702" name="積立金該当値テキスト"/>
        <xdr:cNvSpPr txBox="1"/>
      </xdr:nvSpPr>
      <xdr:spPr>
        <a:xfrm>
          <a:off x="16370300" y="1676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45329</xdr:rowOff>
    </xdr:from>
    <xdr:to>
      <xdr:col>81</xdr:col>
      <xdr:colOff>101600</xdr:colOff>
      <xdr:row>98</xdr:row>
      <xdr:rowOff>146929</xdr:rowOff>
    </xdr:to>
    <xdr:sp macro="" textlink="">
      <xdr:nvSpPr>
        <xdr:cNvPr id="703" name="楕円 702"/>
        <xdr:cNvSpPr/>
      </xdr:nvSpPr>
      <xdr:spPr>
        <a:xfrm>
          <a:off x="15430500" y="168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138056</xdr:rowOff>
    </xdr:from>
    <xdr:ext cx="469744" cy="259045"/>
    <xdr:sp macro="" textlink="">
      <xdr:nvSpPr>
        <xdr:cNvPr id="704" name="テキスト ボックス 703"/>
        <xdr:cNvSpPr txBox="1"/>
      </xdr:nvSpPr>
      <xdr:spPr>
        <a:xfrm>
          <a:off x="15246428" y="169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10198</xdr:rowOff>
    </xdr:from>
    <xdr:to>
      <xdr:col>76</xdr:col>
      <xdr:colOff>165100</xdr:colOff>
      <xdr:row>98</xdr:row>
      <xdr:rowOff>111798</xdr:rowOff>
    </xdr:to>
    <xdr:sp macro="" textlink="">
      <xdr:nvSpPr>
        <xdr:cNvPr id="705" name="楕円 704"/>
        <xdr:cNvSpPr/>
      </xdr:nvSpPr>
      <xdr:spPr>
        <a:xfrm>
          <a:off x="14541500" y="168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102925</xdr:rowOff>
    </xdr:from>
    <xdr:ext cx="469744" cy="259045"/>
    <xdr:sp macro="" textlink="">
      <xdr:nvSpPr>
        <xdr:cNvPr id="706" name="テキスト ボックス 705"/>
        <xdr:cNvSpPr txBox="1"/>
      </xdr:nvSpPr>
      <xdr:spPr>
        <a:xfrm>
          <a:off x="14357428" y="1690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16855</xdr:rowOff>
    </xdr:from>
    <xdr:to>
      <xdr:col>72</xdr:col>
      <xdr:colOff>38100</xdr:colOff>
      <xdr:row>98</xdr:row>
      <xdr:rowOff>118455</xdr:rowOff>
    </xdr:to>
    <xdr:sp macro="" textlink="">
      <xdr:nvSpPr>
        <xdr:cNvPr id="707" name="楕円 706"/>
        <xdr:cNvSpPr/>
      </xdr:nvSpPr>
      <xdr:spPr>
        <a:xfrm>
          <a:off x="13652500" y="168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109582</xdr:rowOff>
    </xdr:from>
    <xdr:ext cx="469744" cy="259045"/>
    <xdr:sp macro="" textlink="">
      <xdr:nvSpPr>
        <xdr:cNvPr id="708" name="テキスト ボックス 707"/>
        <xdr:cNvSpPr txBox="1"/>
      </xdr:nvSpPr>
      <xdr:spPr>
        <a:xfrm>
          <a:off x="13468428" y="169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33542</xdr:rowOff>
    </xdr:from>
    <xdr:to>
      <xdr:col>67</xdr:col>
      <xdr:colOff>101600</xdr:colOff>
      <xdr:row>98</xdr:row>
      <xdr:rowOff>135142</xdr:rowOff>
    </xdr:to>
    <xdr:sp macro="" textlink="">
      <xdr:nvSpPr>
        <xdr:cNvPr id="709" name="楕円 708"/>
        <xdr:cNvSpPr/>
      </xdr:nvSpPr>
      <xdr:spPr>
        <a:xfrm>
          <a:off x="12763500" y="168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126269</xdr:rowOff>
    </xdr:from>
    <xdr:ext cx="469744" cy="259045"/>
    <xdr:sp macro="" textlink="">
      <xdr:nvSpPr>
        <xdr:cNvPr id="710" name="テキスト ボックス 709"/>
        <xdr:cNvSpPr txBox="1"/>
      </xdr:nvSpPr>
      <xdr:spPr>
        <a:xfrm>
          <a:off x="12579428" y="1692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2159</xdr:rowOff>
    </xdr:from>
    <xdr:to>
      <xdr:col>116</xdr:col>
      <xdr:colOff>63500</xdr:colOff>
      <xdr:row>39</xdr:row>
      <xdr:rowOff>35179</xdr:rowOff>
    </xdr:to>
    <xdr:cxnSp macro="">
      <xdr:nvCxnSpPr>
        <xdr:cNvPr id="739" name="直線コネクタ 738"/>
        <xdr:cNvCxnSpPr/>
      </xdr:nvCxnSpPr>
      <xdr:spPr>
        <a:xfrm>
          <a:off x="21323300" y="6688709"/>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73533</xdr:rowOff>
    </xdr:from>
    <xdr:to>
      <xdr:col>111</xdr:col>
      <xdr:colOff>177800</xdr:colOff>
      <xdr:row>39</xdr:row>
      <xdr:rowOff>2159</xdr:rowOff>
    </xdr:to>
    <xdr:cxnSp macro="">
      <xdr:nvCxnSpPr>
        <xdr:cNvPr id="742" name="直線コネクタ 741"/>
        <xdr:cNvCxnSpPr/>
      </xdr:nvCxnSpPr>
      <xdr:spPr>
        <a:xfrm>
          <a:off x="20434300" y="6588633"/>
          <a:ext cx="8890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36703</xdr:rowOff>
    </xdr:from>
    <xdr:to>
      <xdr:col>107</xdr:col>
      <xdr:colOff>50800</xdr:colOff>
      <xdr:row>38</xdr:row>
      <xdr:rowOff>73533</xdr:rowOff>
    </xdr:to>
    <xdr:cxnSp macro="">
      <xdr:nvCxnSpPr>
        <xdr:cNvPr id="745" name="直線コネクタ 744"/>
        <xdr:cNvCxnSpPr/>
      </xdr:nvCxnSpPr>
      <xdr:spPr>
        <a:xfrm>
          <a:off x="19545300" y="6551803"/>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100711</xdr:rowOff>
    </xdr:from>
    <xdr:to>
      <xdr:col>102</xdr:col>
      <xdr:colOff>114300</xdr:colOff>
      <xdr:row>38</xdr:row>
      <xdr:rowOff>36703</xdr:rowOff>
    </xdr:to>
    <xdr:cxnSp macro="">
      <xdr:nvCxnSpPr>
        <xdr:cNvPr id="748" name="直線コネクタ 747"/>
        <xdr:cNvCxnSpPr/>
      </xdr:nvCxnSpPr>
      <xdr:spPr>
        <a:xfrm>
          <a:off x="18656300" y="6444361"/>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155829</xdr:rowOff>
    </xdr:from>
    <xdr:to>
      <xdr:col>116</xdr:col>
      <xdr:colOff>114300</xdr:colOff>
      <xdr:row>39</xdr:row>
      <xdr:rowOff>85979</xdr:rowOff>
    </xdr:to>
    <xdr:sp macro="" textlink="">
      <xdr:nvSpPr>
        <xdr:cNvPr id="758" name="楕円 757"/>
        <xdr:cNvSpPr/>
      </xdr:nvSpPr>
      <xdr:spPr>
        <a:xfrm>
          <a:off x="22110700" y="66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70756</xdr:rowOff>
    </xdr:from>
    <xdr:ext cx="313932" cy="259045"/>
    <xdr:sp macro="" textlink="">
      <xdr:nvSpPr>
        <xdr:cNvPr id="759" name="投資及び出資金該当値テキスト"/>
        <xdr:cNvSpPr txBox="1"/>
      </xdr:nvSpPr>
      <xdr:spPr>
        <a:xfrm>
          <a:off x="22212300" y="6585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122809</xdr:rowOff>
    </xdr:from>
    <xdr:to>
      <xdr:col>112</xdr:col>
      <xdr:colOff>38100</xdr:colOff>
      <xdr:row>39</xdr:row>
      <xdr:rowOff>52959</xdr:rowOff>
    </xdr:to>
    <xdr:sp macro="" textlink="">
      <xdr:nvSpPr>
        <xdr:cNvPr id="760" name="楕円 759"/>
        <xdr:cNvSpPr/>
      </xdr:nvSpPr>
      <xdr:spPr>
        <a:xfrm>
          <a:off x="21272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44086</xdr:rowOff>
    </xdr:from>
    <xdr:ext cx="378565" cy="259045"/>
    <xdr:sp macro="" textlink="">
      <xdr:nvSpPr>
        <xdr:cNvPr id="761" name="テキスト ボックス 760"/>
        <xdr:cNvSpPr txBox="1"/>
      </xdr:nvSpPr>
      <xdr:spPr>
        <a:xfrm>
          <a:off x="21134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22733</xdr:rowOff>
    </xdr:from>
    <xdr:to>
      <xdr:col>107</xdr:col>
      <xdr:colOff>101600</xdr:colOff>
      <xdr:row>38</xdr:row>
      <xdr:rowOff>124333</xdr:rowOff>
    </xdr:to>
    <xdr:sp macro="" textlink="">
      <xdr:nvSpPr>
        <xdr:cNvPr id="762" name="楕円 761"/>
        <xdr:cNvSpPr/>
      </xdr:nvSpPr>
      <xdr:spPr>
        <a:xfrm>
          <a:off x="20383500" y="65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115460</xdr:rowOff>
    </xdr:from>
    <xdr:ext cx="469744" cy="259045"/>
    <xdr:sp macro="" textlink="">
      <xdr:nvSpPr>
        <xdr:cNvPr id="763" name="テキスト ボックス 762"/>
        <xdr:cNvSpPr txBox="1"/>
      </xdr:nvSpPr>
      <xdr:spPr>
        <a:xfrm>
          <a:off x="20199428" y="66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157353</xdr:rowOff>
    </xdr:from>
    <xdr:to>
      <xdr:col>102</xdr:col>
      <xdr:colOff>165100</xdr:colOff>
      <xdr:row>38</xdr:row>
      <xdr:rowOff>87503</xdr:rowOff>
    </xdr:to>
    <xdr:sp macro="" textlink="">
      <xdr:nvSpPr>
        <xdr:cNvPr id="764" name="楕円 763"/>
        <xdr:cNvSpPr/>
      </xdr:nvSpPr>
      <xdr:spPr>
        <a:xfrm>
          <a:off x="19494500" y="65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104030</xdr:rowOff>
    </xdr:from>
    <xdr:ext cx="469744" cy="259045"/>
    <xdr:sp macro="" textlink="">
      <xdr:nvSpPr>
        <xdr:cNvPr id="765" name="テキスト ボックス 764"/>
        <xdr:cNvSpPr txBox="1"/>
      </xdr:nvSpPr>
      <xdr:spPr>
        <a:xfrm>
          <a:off x="19310428" y="627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49911</xdr:rowOff>
    </xdr:from>
    <xdr:to>
      <xdr:col>98</xdr:col>
      <xdr:colOff>38100</xdr:colOff>
      <xdr:row>37</xdr:row>
      <xdr:rowOff>151511</xdr:rowOff>
    </xdr:to>
    <xdr:sp macro="" textlink="">
      <xdr:nvSpPr>
        <xdr:cNvPr id="766" name="楕円 765"/>
        <xdr:cNvSpPr/>
      </xdr:nvSpPr>
      <xdr:spPr>
        <a:xfrm>
          <a:off x="18605500" y="63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168038</xdr:rowOff>
    </xdr:from>
    <xdr:ext cx="469744" cy="259045"/>
    <xdr:sp macro="" textlink="">
      <xdr:nvSpPr>
        <xdr:cNvPr id="767" name="テキスト ボックス 766"/>
        <xdr:cNvSpPr txBox="1"/>
      </xdr:nvSpPr>
      <xdr:spPr>
        <a:xfrm>
          <a:off x="18421428" y="61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43193</xdr:rowOff>
    </xdr:from>
    <xdr:to>
      <xdr:col>116</xdr:col>
      <xdr:colOff>63500</xdr:colOff>
      <xdr:row>59</xdr:row>
      <xdr:rowOff>43383</xdr:rowOff>
    </xdr:to>
    <xdr:cxnSp macro="">
      <xdr:nvCxnSpPr>
        <xdr:cNvPr id="796" name="直線コネクタ 795"/>
        <xdr:cNvCxnSpPr/>
      </xdr:nvCxnSpPr>
      <xdr:spPr>
        <a:xfrm>
          <a:off x="21323300" y="1015874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42964</xdr:rowOff>
    </xdr:from>
    <xdr:to>
      <xdr:col>111</xdr:col>
      <xdr:colOff>177800</xdr:colOff>
      <xdr:row>59</xdr:row>
      <xdr:rowOff>43193</xdr:rowOff>
    </xdr:to>
    <xdr:cxnSp macro="">
      <xdr:nvCxnSpPr>
        <xdr:cNvPr id="799" name="直線コネクタ 798"/>
        <xdr:cNvCxnSpPr/>
      </xdr:nvCxnSpPr>
      <xdr:spPr>
        <a:xfrm>
          <a:off x="20434300" y="101585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41326</xdr:rowOff>
    </xdr:from>
    <xdr:to>
      <xdr:col>107</xdr:col>
      <xdr:colOff>50800</xdr:colOff>
      <xdr:row>59</xdr:row>
      <xdr:rowOff>42964</xdr:rowOff>
    </xdr:to>
    <xdr:cxnSp macro="">
      <xdr:nvCxnSpPr>
        <xdr:cNvPr id="802" name="直線コネクタ 801"/>
        <xdr:cNvCxnSpPr/>
      </xdr:nvCxnSpPr>
      <xdr:spPr>
        <a:xfrm>
          <a:off x="19545300" y="1015687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41326</xdr:rowOff>
    </xdr:from>
    <xdr:to>
      <xdr:col>102</xdr:col>
      <xdr:colOff>114300</xdr:colOff>
      <xdr:row>59</xdr:row>
      <xdr:rowOff>41973</xdr:rowOff>
    </xdr:to>
    <xdr:cxnSp macro="">
      <xdr:nvCxnSpPr>
        <xdr:cNvPr id="805" name="直線コネクタ 804"/>
        <xdr:cNvCxnSpPr/>
      </xdr:nvCxnSpPr>
      <xdr:spPr>
        <a:xfrm flipV="1">
          <a:off x="18656300" y="1015687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15" name="楕円 814"/>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16"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163843</xdr:rowOff>
    </xdr:from>
    <xdr:to>
      <xdr:col>112</xdr:col>
      <xdr:colOff>38100</xdr:colOff>
      <xdr:row>59</xdr:row>
      <xdr:rowOff>93993</xdr:rowOff>
    </xdr:to>
    <xdr:sp macro="" textlink="">
      <xdr:nvSpPr>
        <xdr:cNvPr id="817" name="楕円 816"/>
        <xdr:cNvSpPr/>
      </xdr:nvSpPr>
      <xdr:spPr>
        <a:xfrm>
          <a:off x="21272500" y="10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85120</xdr:rowOff>
    </xdr:from>
    <xdr:ext cx="313932" cy="259045"/>
    <xdr:sp macro="" textlink="">
      <xdr:nvSpPr>
        <xdr:cNvPr id="818" name="テキスト ボックス 817"/>
        <xdr:cNvSpPr txBox="1"/>
      </xdr:nvSpPr>
      <xdr:spPr>
        <a:xfrm>
          <a:off x="21166333" y="10200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163614</xdr:rowOff>
    </xdr:from>
    <xdr:to>
      <xdr:col>107</xdr:col>
      <xdr:colOff>101600</xdr:colOff>
      <xdr:row>59</xdr:row>
      <xdr:rowOff>93764</xdr:rowOff>
    </xdr:to>
    <xdr:sp macro="" textlink="">
      <xdr:nvSpPr>
        <xdr:cNvPr id="819" name="楕円 818"/>
        <xdr:cNvSpPr/>
      </xdr:nvSpPr>
      <xdr:spPr>
        <a:xfrm>
          <a:off x="20383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84891</xdr:rowOff>
    </xdr:from>
    <xdr:ext cx="313932" cy="259045"/>
    <xdr:sp macro="" textlink="">
      <xdr:nvSpPr>
        <xdr:cNvPr id="820" name="テキスト ボックス 819"/>
        <xdr:cNvSpPr txBox="1"/>
      </xdr:nvSpPr>
      <xdr:spPr>
        <a:xfrm>
          <a:off x="20277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161976</xdr:rowOff>
    </xdr:from>
    <xdr:to>
      <xdr:col>102</xdr:col>
      <xdr:colOff>165100</xdr:colOff>
      <xdr:row>59</xdr:row>
      <xdr:rowOff>92126</xdr:rowOff>
    </xdr:to>
    <xdr:sp macro="" textlink="">
      <xdr:nvSpPr>
        <xdr:cNvPr id="821" name="楕円 820"/>
        <xdr:cNvSpPr/>
      </xdr:nvSpPr>
      <xdr:spPr>
        <a:xfrm>
          <a:off x="19494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83253</xdr:rowOff>
    </xdr:from>
    <xdr:ext cx="313932" cy="259045"/>
    <xdr:sp macro="" textlink="">
      <xdr:nvSpPr>
        <xdr:cNvPr id="822" name="テキスト ボックス 821"/>
        <xdr:cNvSpPr txBox="1"/>
      </xdr:nvSpPr>
      <xdr:spPr>
        <a:xfrm>
          <a:off x="19388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162623</xdr:rowOff>
    </xdr:from>
    <xdr:to>
      <xdr:col>98</xdr:col>
      <xdr:colOff>38100</xdr:colOff>
      <xdr:row>59</xdr:row>
      <xdr:rowOff>92773</xdr:rowOff>
    </xdr:to>
    <xdr:sp macro="" textlink="">
      <xdr:nvSpPr>
        <xdr:cNvPr id="823" name="楕円 822"/>
        <xdr:cNvSpPr/>
      </xdr:nvSpPr>
      <xdr:spPr>
        <a:xfrm>
          <a:off x="18605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83900</xdr:rowOff>
    </xdr:from>
    <xdr:ext cx="313932" cy="259045"/>
    <xdr:sp macro="" textlink="">
      <xdr:nvSpPr>
        <xdr:cNvPr id="824" name="テキスト ボックス 823"/>
        <xdr:cNvSpPr txBox="1"/>
      </xdr:nvSpPr>
      <xdr:spPr>
        <a:xfrm>
          <a:off x="18499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44733</xdr:rowOff>
    </xdr:from>
    <xdr:to>
      <xdr:col>116</xdr:col>
      <xdr:colOff>63500</xdr:colOff>
      <xdr:row>75</xdr:row>
      <xdr:rowOff>102275</xdr:rowOff>
    </xdr:to>
    <xdr:cxnSp macro="">
      <xdr:nvCxnSpPr>
        <xdr:cNvPr id="856" name="直線コネクタ 855"/>
        <xdr:cNvCxnSpPr/>
      </xdr:nvCxnSpPr>
      <xdr:spPr>
        <a:xfrm flipV="1">
          <a:off x="21323300" y="12903483"/>
          <a:ext cx="8382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102275</xdr:rowOff>
    </xdr:from>
    <xdr:to>
      <xdr:col>111</xdr:col>
      <xdr:colOff>177800</xdr:colOff>
      <xdr:row>75</xdr:row>
      <xdr:rowOff>150411</xdr:rowOff>
    </xdr:to>
    <xdr:cxnSp macro="">
      <xdr:nvCxnSpPr>
        <xdr:cNvPr id="859" name="直線コネクタ 858"/>
        <xdr:cNvCxnSpPr/>
      </xdr:nvCxnSpPr>
      <xdr:spPr>
        <a:xfrm flipV="1">
          <a:off x="20434300" y="12961025"/>
          <a:ext cx="889000" cy="4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150411</xdr:rowOff>
    </xdr:from>
    <xdr:to>
      <xdr:col>107</xdr:col>
      <xdr:colOff>50800</xdr:colOff>
      <xdr:row>76</xdr:row>
      <xdr:rowOff>13252</xdr:rowOff>
    </xdr:to>
    <xdr:cxnSp macro="">
      <xdr:nvCxnSpPr>
        <xdr:cNvPr id="862" name="直線コネクタ 861"/>
        <xdr:cNvCxnSpPr/>
      </xdr:nvCxnSpPr>
      <xdr:spPr>
        <a:xfrm flipV="1">
          <a:off x="19545300" y="1300916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13252</xdr:rowOff>
    </xdr:from>
    <xdr:to>
      <xdr:col>102</xdr:col>
      <xdr:colOff>114300</xdr:colOff>
      <xdr:row>76</xdr:row>
      <xdr:rowOff>57829</xdr:rowOff>
    </xdr:to>
    <xdr:cxnSp macro="">
      <xdr:nvCxnSpPr>
        <xdr:cNvPr id="865" name="直線コネクタ 864"/>
        <xdr:cNvCxnSpPr/>
      </xdr:nvCxnSpPr>
      <xdr:spPr>
        <a:xfrm flipV="1">
          <a:off x="18656300" y="13043452"/>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165383</xdr:rowOff>
    </xdr:from>
    <xdr:to>
      <xdr:col>116</xdr:col>
      <xdr:colOff>114300</xdr:colOff>
      <xdr:row>75</xdr:row>
      <xdr:rowOff>95533</xdr:rowOff>
    </xdr:to>
    <xdr:sp macro="" textlink="">
      <xdr:nvSpPr>
        <xdr:cNvPr id="875" name="楕円 874"/>
        <xdr:cNvSpPr/>
      </xdr:nvSpPr>
      <xdr:spPr>
        <a:xfrm>
          <a:off x="22110700" y="128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16810</xdr:rowOff>
    </xdr:from>
    <xdr:ext cx="534377" cy="259045"/>
    <xdr:sp macro="" textlink="">
      <xdr:nvSpPr>
        <xdr:cNvPr id="876" name="繰出金該当値テキスト"/>
        <xdr:cNvSpPr txBox="1"/>
      </xdr:nvSpPr>
      <xdr:spPr>
        <a:xfrm>
          <a:off x="22212300" y="127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51475</xdr:rowOff>
    </xdr:from>
    <xdr:to>
      <xdr:col>112</xdr:col>
      <xdr:colOff>38100</xdr:colOff>
      <xdr:row>75</xdr:row>
      <xdr:rowOff>153076</xdr:rowOff>
    </xdr:to>
    <xdr:sp macro="" textlink="">
      <xdr:nvSpPr>
        <xdr:cNvPr id="877" name="楕円 876"/>
        <xdr:cNvSpPr/>
      </xdr:nvSpPr>
      <xdr:spPr>
        <a:xfrm>
          <a:off x="21272500" y="12910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169602</xdr:rowOff>
    </xdr:from>
    <xdr:ext cx="534377" cy="259045"/>
    <xdr:sp macro="" textlink="">
      <xdr:nvSpPr>
        <xdr:cNvPr id="878" name="テキスト ボックス 877"/>
        <xdr:cNvSpPr txBox="1"/>
      </xdr:nvSpPr>
      <xdr:spPr>
        <a:xfrm>
          <a:off x="21056111" y="1268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99612</xdr:rowOff>
    </xdr:from>
    <xdr:to>
      <xdr:col>107</xdr:col>
      <xdr:colOff>101600</xdr:colOff>
      <xdr:row>76</xdr:row>
      <xdr:rowOff>29763</xdr:rowOff>
    </xdr:to>
    <xdr:sp macro="" textlink="">
      <xdr:nvSpPr>
        <xdr:cNvPr id="879" name="楕円 878"/>
        <xdr:cNvSpPr/>
      </xdr:nvSpPr>
      <xdr:spPr>
        <a:xfrm>
          <a:off x="20383500" y="12958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46289</xdr:rowOff>
    </xdr:from>
    <xdr:ext cx="534377" cy="259045"/>
    <xdr:sp macro="" textlink="">
      <xdr:nvSpPr>
        <xdr:cNvPr id="880" name="テキスト ボックス 879"/>
        <xdr:cNvSpPr txBox="1"/>
      </xdr:nvSpPr>
      <xdr:spPr>
        <a:xfrm>
          <a:off x="20167111" y="127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133902</xdr:rowOff>
    </xdr:from>
    <xdr:to>
      <xdr:col>102</xdr:col>
      <xdr:colOff>165100</xdr:colOff>
      <xdr:row>76</xdr:row>
      <xdr:rowOff>64052</xdr:rowOff>
    </xdr:to>
    <xdr:sp macro="" textlink="">
      <xdr:nvSpPr>
        <xdr:cNvPr id="881" name="楕円 880"/>
        <xdr:cNvSpPr/>
      </xdr:nvSpPr>
      <xdr:spPr>
        <a:xfrm>
          <a:off x="19494500" y="129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80579</xdr:rowOff>
    </xdr:from>
    <xdr:ext cx="534377" cy="259045"/>
    <xdr:sp macro="" textlink="">
      <xdr:nvSpPr>
        <xdr:cNvPr id="882" name="テキスト ボックス 881"/>
        <xdr:cNvSpPr txBox="1"/>
      </xdr:nvSpPr>
      <xdr:spPr>
        <a:xfrm>
          <a:off x="19278111" y="127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7029</xdr:rowOff>
    </xdr:from>
    <xdr:to>
      <xdr:col>98</xdr:col>
      <xdr:colOff>38100</xdr:colOff>
      <xdr:row>76</xdr:row>
      <xdr:rowOff>108629</xdr:rowOff>
    </xdr:to>
    <xdr:sp macro="" textlink="">
      <xdr:nvSpPr>
        <xdr:cNvPr id="883" name="楕円 882"/>
        <xdr:cNvSpPr/>
      </xdr:nvSpPr>
      <xdr:spPr>
        <a:xfrm>
          <a:off x="18605500" y="13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125155</xdr:rowOff>
    </xdr:from>
    <xdr:ext cx="534377" cy="259045"/>
    <xdr:sp macro="" textlink="">
      <xdr:nvSpPr>
        <xdr:cNvPr id="884" name="テキスト ボックス 883"/>
        <xdr:cNvSpPr txBox="1"/>
      </xdr:nvSpPr>
      <xdr:spPr>
        <a:xfrm>
          <a:off x="18389111" y="128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住民一人当たりのコストが類似団体と比較して高くなっている。人件費が高くなっている要因は、本市が重点的に子供に関する施策を進めてきたことから民生部門や教育部門の施設・職員数が多くなっていることや、区画整理事業や地籍調査事業を推進していることから、土木部門において職員数が多くなっているため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年度に限っては、退職手当が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したため前年度に比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また、補助金等については、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やまと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eco</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クリーンセンター建設に係る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により、前年度に比べ数値が増加している。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デジタル化による事務の効率化や民間委託を推進するとともに、今後の人口構成や地域の現状に応じた公共施設の在り方を検討し、統廃合を含めたファシリティマネジメントの推進により、経常経費の縮減を図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61,328
60,293
86.42
29,008,318
27,456,046
1,469,079
15,344,133
22,606,209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85751</xdr:rowOff>
    </xdr:from>
    <xdr:to>
      <xdr:col>24</xdr:col>
      <xdr:colOff>63500</xdr:colOff>
      <xdr:row>34</xdr:row>
      <xdr:rowOff>93066</xdr:rowOff>
    </xdr:to>
    <xdr:cxnSp macro="">
      <xdr:nvCxnSpPr>
        <xdr:cNvPr id="59" name="直線コネクタ 58"/>
        <xdr:cNvCxnSpPr/>
      </xdr:nvCxnSpPr>
      <xdr:spPr>
        <a:xfrm flipV="1">
          <a:off x="3797300" y="591505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93066</xdr:rowOff>
    </xdr:from>
    <xdr:to>
      <xdr:col>19</xdr:col>
      <xdr:colOff>177800</xdr:colOff>
      <xdr:row>34</xdr:row>
      <xdr:rowOff>168504</xdr:rowOff>
    </xdr:to>
    <xdr:cxnSp macro="">
      <xdr:nvCxnSpPr>
        <xdr:cNvPr id="62" name="直線コネクタ 61"/>
        <xdr:cNvCxnSpPr/>
      </xdr:nvCxnSpPr>
      <xdr:spPr>
        <a:xfrm flipV="1">
          <a:off x="2908300" y="592236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57404</xdr:rowOff>
    </xdr:from>
    <xdr:to>
      <xdr:col>15</xdr:col>
      <xdr:colOff>50800</xdr:colOff>
      <xdr:row>34</xdr:row>
      <xdr:rowOff>168504</xdr:rowOff>
    </xdr:to>
    <xdr:cxnSp macro="">
      <xdr:nvCxnSpPr>
        <xdr:cNvPr id="65" name="直線コネクタ 64"/>
        <xdr:cNvCxnSpPr/>
      </xdr:nvCxnSpPr>
      <xdr:spPr>
        <a:xfrm>
          <a:off x="2019300" y="5886704"/>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8484</xdr:rowOff>
    </xdr:from>
    <xdr:to>
      <xdr:col>10</xdr:col>
      <xdr:colOff>114300</xdr:colOff>
      <xdr:row>34</xdr:row>
      <xdr:rowOff>57404</xdr:rowOff>
    </xdr:to>
    <xdr:cxnSp macro="">
      <xdr:nvCxnSpPr>
        <xdr:cNvPr id="68" name="直線コネクタ 67"/>
        <xdr:cNvCxnSpPr/>
      </xdr:nvCxnSpPr>
      <xdr:spPr>
        <a:xfrm>
          <a:off x="1130300" y="5837784"/>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34951</xdr:rowOff>
    </xdr:from>
    <xdr:to>
      <xdr:col>24</xdr:col>
      <xdr:colOff>114300</xdr:colOff>
      <xdr:row>34</xdr:row>
      <xdr:rowOff>136551</xdr:rowOff>
    </xdr:to>
    <xdr:sp macro="" textlink="">
      <xdr:nvSpPr>
        <xdr:cNvPr id="78" name="楕円 77"/>
        <xdr:cNvSpPr/>
      </xdr:nvSpPr>
      <xdr:spPr>
        <a:xfrm>
          <a:off x="45847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57828</xdr:rowOff>
    </xdr:from>
    <xdr:ext cx="469744" cy="259045"/>
    <xdr:sp macro="" textlink="">
      <xdr:nvSpPr>
        <xdr:cNvPr id="79" name="議会費該当値テキスト"/>
        <xdr:cNvSpPr txBox="1"/>
      </xdr:nvSpPr>
      <xdr:spPr>
        <a:xfrm>
          <a:off x="4686300" y="57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42266</xdr:rowOff>
    </xdr:from>
    <xdr:to>
      <xdr:col>20</xdr:col>
      <xdr:colOff>38100</xdr:colOff>
      <xdr:row>34</xdr:row>
      <xdr:rowOff>143866</xdr:rowOff>
    </xdr:to>
    <xdr:sp macro="" textlink="">
      <xdr:nvSpPr>
        <xdr:cNvPr id="80" name="楕円 79"/>
        <xdr:cNvSpPr/>
      </xdr:nvSpPr>
      <xdr:spPr>
        <a:xfrm>
          <a:off x="3746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160393</xdr:rowOff>
    </xdr:from>
    <xdr:ext cx="469744" cy="259045"/>
    <xdr:sp macro="" textlink="">
      <xdr:nvSpPr>
        <xdr:cNvPr id="81" name="テキスト ボックス 80"/>
        <xdr:cNvSpPr txBox="1"/>
      </xdr:nvSpPr>
      <xdr:spPr>
        <a:xfrm>
          <a:off x="3562428" y="56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117704</xdr:rowOff>
    </xdr:from>
    <xdr:to>
      <xdr:col>15</xdr:col>
      <xdr:colOff>101600</xdr:colOff>
      <xdr:row>35</xdr:row>
      <xdr:rowOff>47854</xdr:rowOff>
    </xdr:to>
    <xdr:sp macro="" textlink="">
      <xdr:nvSpPr>
        <xdr:cNvPr id="82" name="楕円 81"/>
        <xdr:cNvSpPr/>
      </xdr:nvSpPr>
      <xdr:spPr>
        <a:xfrm>
          <a:off x="2857500" y="5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64381</xdr:rowOff>
    </xdr:from>
    <xdr:ext cx="469744" cy="259045"/>
    <xdr:sp macro="" textlink="">
      <xdr:nvSpPr>
        <xdr:cNvPr id="83" name="テキスト ボックス 82"/>
        <xdr:cNvSpPr txBox="1"/>
      </xdr:nvSpPr>
      <xdr:spPr>
        <a:xfrm>
          <a:off x="2673428" y="57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6604</xdr:rowOff>
    </xdr:from>
    <xdr:to>
      <xdr:col>10</xdr:col>
      <xdr:colOff>165100</xdr:colOff>
      <xdr:row>34</xdr:row>
      <xdr:rowOff>108204</xdr:rowOff>
    </xdr:to>
    <xdr:sp macro="" textlink="">
      <xdr:nvSpPr>
        <xdr:cNvPr id="84" name="楕円 83"/>
        <xdr:cNvSpPr/>
      </xdr:nvSpPr>
      <xdr:spPr>
        <a:xfrm>
          <a:off x="1968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124731</xdr:rowOff>
    </xdr:from>
    <xdr:ext cx="469744" cy="259045"/>
    <xdr:sp macro="" textlink="">
      <xdr:nvSpPr>
        <xdr:cNvPr id="85" name="テキスト ボックス 84"/>
        <xdr:cNvSpPr txBox="1"/>
      </xdr:nvSpPr>
      <xdr:spPr>
        <a:xfrm>
          <a:off x="1784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129134</xdr:rowOff>
    </xdr:from>
    <xdr:to>
      <xdr:col>6</xdr:col>
      <xdr:colOff>38100</xdr:colOff>
      <xdr:row>34</xdr:row>
      <xdr:rowOff>59284</xdr:rowOff>
    </xdr:to>
    <xdr:sp macro="" textlink="">
      <xdr:nvSpPr>
        <xdr:cNvPr id="86" name="楕円 85"/>
        <xdr:cNvSpPr/>
      </xdr:nvSpPr>
      <xdr:spPr>
        <a:xfrm>
          <a:off x="1079500" y="57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75811</xdr:rowOff>
    </xdr:from>
    <xdr:ext cx="469744" cy="259045"/>
    <xdr:sp macro="" textlink="">
      <xdr:nvSpPr>
        <xdr:cNvPr id="87" name="テキスト ボックス 86"/>
        <xdr:cNvSpPr txBox="1"/>
      </xdr:nvSpPr>
      <xdr:spPr>
        <a:xfrm>
          <a:off x="895428" y="556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43391</xdr:rowOff>
    </xdr:from>
    <xdr:to>
      <xdr:col>24</xdr:col>
      <xdr:colOff>63500</xdr:colOff>
      <xdr:row>57</xdr:row>
      <xdr:rowOff>49845</xdr:rowOff>
    </xdr:to>
    <xdr:cxnSp macro="">
      <xdr:nvCxnSpPr>
        <xdr:cNvPr id="116" name="直線コネクタ 115"/>
        <xdr:cNvCxnSpPr/>
      </xdr:nvCxnSpPr>
      <xdr:spPr>
        <a:xfrm>
          <a:off x="3797300" y="9816041"/>
          <a:ext cx="8382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23381</xdr:rowOff>
    </xdr:from>
    <xdr:to>
      <xdr:col>19</xdr:col>
      <xdr:colOff>177800</xdr:colOff>
      <xdr:row>57</xdr:row>
      <xdr:rowOff>43391</xdr:rowOff>
    </xdr:to>
    <xdr:cxnSp macro="">
      <xdr:nvCxnSpPr>
        <xdr:cNvPr id="119" name="直線コネクタ 118"/>
        <xdr:cNvCxnSpPr/>
      </xdr:nvCxnSpPr>
      <xdr:spPr>
        <a:xfrm>
          <a:off x="2908300" y="9796031"/>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145704</xdr:rowOff>
    </xdr:from>
    <xdr:to>
      <xdr:col>15</xdr:col>
      <xdr:colOff>50800</xdr:colOff>
      <xdr:row>57</xdr:row>
      <xdr:rowOff>23381</xdr:rowOff>
    </xdr:to>
    <xdr:cxnSp macro="">
      <xdr:nvCxnSpPr>
        <xdr:cNvPr id="122" name="直線コネクタ 121"/>
        <xdr:cNvCxnSpPr/>
      </xdr:nvCxnSpPr>
      <xdr:spPr>
        <a:xfrm>
          <a:off x="2019300" y="9061104"/>
          <a:ext cx="889000" cy="7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145704</xdr:rowOff>
    </xdr:from>
    <xdr:to>
      <xdr:col>10</xdr:col>
      <xdr:colOff>114300</xdr:colOff>
      <xdr:row>57</xdr:row>
      <xdr:rowOff>54135</xdr:rowOff>
    </xdr:to>
    <xdr:cxnSp macro="">
      <xdr:nvCxnSpPr>
        <xdr:cNvPr id="125" name="直線コネクタ 124"/>
        <xdr:cNvCxnSpPr/>
      </xdr:nvCxnSpPr>
      <xdr:spPr>
        <a:xfrm flipV="1">
          <a:off x="1130300" y="9061104"/>
          <a:ext cx="889000" cy="76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170495</xdr:rowOff>
    </xdr:from>
    <xdr:to>
      <xdr:col>24</xdr:col>
      <xdr:colOff>114300</xdr:colOff>
      <xdr:row>57</xdr:row>
      <xdr:rowOff>100645</xdr:rowOff>
    </xdr:to>
    <xdr:sp macro="" textlink="">
      <xdr:nvSpPr>
        <xdr:cNvPr id="135" name="楕円 134"/>
        <xdr:cNvSpPr/>
      </xdr:nvSpPr>
      <xdr:spPr>
        <a:xfrm>
          <a:off x="4584700" y="97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85422</xdr:rowOff>
    </xdr:from>
    <xdr:ext cx="534377" cy="259045"/>
    <xdr:sp macro="" textlink="">
      <xdr:nvSpPr>
        <xdr:cNvPr id="136" name="総務費該当値テキスト"/>
        <xdr:cNvSpPr txBox="1"/>
      </xdr:nvSpPr>
      <xdr:spPr>
        <a:xfrm>
          <a:off x="4686300" y="96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164041</xdr:rowOff>
    </xdr:from>
    <xdr:to>
      <xdr:col>20</xdr:col>
      <xdr:colOff>38100</xdr:colOff>
      <xdr:row>57</xdr:row>
      <xdr:rowOff>94191</xdr:rowOff>
    </xdr:to>
    <xdr:sp macro="" textlink="">
      <xdr:nvSpPr>
        <xdr:cNvPr id="137" name="楕円 136"/>
        <xdr:cNvSpPr/>
      </xdr:nvSpPr>
      <xdr:spPr>
        <a:xfrm>
          <a:off x="37465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85318</xdr:rowOff>
    </xdr:from>
    <xdr:ext cx="534377" cy="259045"/>
    <xdr:sp macro="" textlink="">
      <xdr:nvSpPr>
        <xdr:cNvPr id="138" name="テキスト ボックス 137"/>
        <xdr:cNvSpPr txBox="1"/>
      </xdr:nvSpPr>
      <xdr:spPr>
        <a:xfrm>
          <a:off x="3530111" y="98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144031</xdr:rowOff>
    </xdr:from>
    <xdr:to>
      <xdr:col>15</xdr:col>
      <xdr:colOff>101600</xdr:colOff>
      <xdr:row>57</xdr:row>
      <xdr:rowOff>74181</xdr:rowOff>
    </xdr:to>
    <xdr:sp macro="" textlink="">
      <xdr:nvSpPr>
        <xdr:cNvPr id="139" name="楕円 138"/>
        <xdr:cNvSpPr/>
      </xdr:nvSpPr>
      <xdr:spPr>
        <a:xfrm>
          <a:off x="2857500" y="97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65308</xdr:rowOff>
    </xdr:from>
    <xdr:ext cx="534377" cy="259045"/>
    <xdr:sp macro="" textlink="">
      <xdr:nvSpPr>
        <xdr:cNvPr id="140" name="テキスト ボックス 139"/>
        <xdr:cNvSpPr txBox="1"/>
      </xdr:nvSpPr>
      <xdr:spPr>
        <a:xfrm>
          <a:off x="2641111" y="98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94904</xdr:rowOff>
    </xdr:from>
    <xdr:to>
      <xdr:col>10</xdr:col>
      <xdr:colOff>165100</xdr:colOff>
      <xdr:row>53</xdr:row>
      <xdr:rowOff>25054</xdr:rowOff>
    </xdr:to>
    <xdr:sp macro="" textlink="">
      <xdr:nvSpPr>
        <xdr:cNvPr id="141" name="楕円 140"/>
        <xdr:cNvSpPr/>
      </xdr:nvSpPr>
      <xdr:spPr>
        <a:xfrm>
          <a:off x="1968500" y="90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16181</xdr:rowOff>
    </xdr:from>
    <xdr:ext cx="599010" cy="259045"/>
    <xdr:sp macro="" textlink="">
      <xdr:nvSpPr>
        <xdr:cNvPr id="142" name="テキスト ボックス 141"/>
        <xdr:cNvSpPr txBox="1"/>
      </xdr:nvSpPr>
      <xdr:spPr>
        <a:xfrm>
          <a:off x="1719795" y="91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3335</xdr:rowOff>
    </xdr:from>
    <xdr:to>
      <xdr:col>6</xdr:col>
      <xdr:colOff>38100</xdr:colOff>
      <xdr:row>57</xdr:row>
      <xdr:rowOff>104935</xdr:rowOff>
    </xdr:to>
    <xdr:sp macro="" textlink="">
      <xdr:nvSpPr>
        <xdr:cNvPr id="143" name="楕円 142"/>
        <xdr:cNvSpPr/>
      </xdr:nvSpPr>
      <xdr:spPr>
        <a:xfrm>
          <a:off x="1079500" y="97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96062</xdr:rowOff>
    </xdr:from>
    <xdr:ext cx="534377" cy="259045"/>
    <xdr:sp macro="" textlink="">
      <xdr:nvSpPr>
        <xdr:cNvPr id="144" name="テキスト ボックス 143"/>
        <xdr:cNvSpPr txBox="1"/>
      </xdr:nvSpPr>
      <xdr:spPr>
        <a:xfrm>
          <a:off x="863111" y="98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60214</xdr:rowOff>
    </xdr:from>
    <xdr:to>
      <xdr:col>24</xdr:col>
      <xdr:colOff>63500</xdr:colOff>
      <xdr:row>75</xdr:row>
      <xdr:rowOff>159579</xdr:rowOff>
    </xdr:to>
    <xdr:cxnSp macro="">
      <xdr:nvCxnSpPr>
        <xdr:cNvPr id="178" name="直線コネクタ 177"/>
        <xdr:cNvCxnSpPr/>
      </xdr:nvCxnSpPr>
      <xdr:spPr>
        <a:xfrm flipV="1">
          <a:off x="3797300" y="12918964"/>
          <a:ext cx="8382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85789</xdr:rowOff>
    </xdr:from>
    <xdr:to>
      <xdr:col>19</xdr:col>
      <xdr:colOff>177800</xdr:colOff>
      <xdr:row>75</xdr:row>
      <xdr:rowOff>159579</xdr:rowOff>
    </xdr:to>
    <xdr:cxnSp macro="">
      <xdr:nvCxnSpPr>
        <xdr:cNvPr id="181" name="直線コネクタ 180"/>
        <xdr:cNvCxnSpPr/>
      </xdr:nvCxnSpPr>
      <xdr:spPr>
        <a:xfrm>
          <a:off x="2908300" y="12944539"/>
          <a:ext cx="889000" cy="7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85789</xdr:rowOff>
    </xdr:from>
    <xdr:to>
      <xdr:col>15</xdr:col>
      <xdr:colOff>50800</xdr:colOff>
      <xdr:row>77</xdr:row>
      <xdr:rowOff>28020</xdr:rowOff>
    </xdr:to>
    <xdr:cxnSp macro="">
      <xdr:nvCxnSpPr>
        <xdr:cNvPr id="184" name="直線コネクタ 183"/>
        <xdr:cNvCxnSpPr/>
      </xdr:nvCxnSpPr>
      <xdr:spPr>
        <a:xfrm flipV="1">
          <a:off x="2019300" y="12944539"/>
          <a:ext cx="889000" cy="2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28020</xdr:rowOff>
    </xdr:from>
    <xdr:to>
      <xdr:col>10</xdr:col>
      <xdr:colOff>114300</xdr:colOff>
      <xdr:row>77</xdr:row>
      <xdr:rowOff>103163</xdr:rowOff>
    </xdr:to>
    <xdr:cxnSp macro="">
      <xdr:nvCxnSpPr>
        <xdr:cNvPr id="187" name="直線コネクタ 186"/>
        <xdr:cNvCxnSpPr/>
      </xdr:nvCxnSpPr>
      <xdr:spPr>
        <a:xfrm flipV="1">
          <a:off x="1130300" y="13229670"/>
          <a:ext cx="889000" cy="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9414</xdr:rowOff>
    </xdr:from>
    <xdr:to>
      <xdr:col>24</xdr:col>
      <xdr:colOff>114300</xdr:colOff>
      <xdr:row>75</xdr:row>
      <xdr:rowOff>111014</xdr:rowOff>
    </xdr:to>
    <xdr:sp macro="" textlink="">
      <xdr:nvSpPr>
        <xdr:cNvPr id="197" name="楕円 196"/>
        <xdr:cNvSpPr/>
      </xdr:nvSpPr>
      <xdr:spPr>
        <a:xfrm>
          <a:off x="4584700" y="128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32291</xdr:rowOff>
    </xdr:from>
    <xdr:ext cx="599010" cy="259045"/>
    <xdr:sp macro="" textlink="">
      <xdr:nvSpPr>
        <xdr:cNvPr id="198" name="民生費該当値テキスト"/>
        <xdr:cNvSpPr txBox="1"/>
      </xdr:nvSpPr>
      <xdr:spPr>
        <a:xfrm>
          <a:off x="4686300" y="1271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108779</xdr:rowOff>
    </xdr:from>
    <xdr:to>
      <xdr:col>20</xdr:col>
      <xdr:colOff>38100</xdr:colOff>
      <xdr:row>76</xdr:row>
      <xdr:rowOff>38928</xdr:rowOff>
    </xdr:to>
    <xdr:sp macro="" textlink="">
      <xdr:nvSpPr>
        <xdr:cNvPr id="199" name="楕円 198"/>
        <xdr:cNvSpPr/>
      </xdr:nvSpPr>
      <xdr:spPr>
        <a:xfrm>
          <a:off x="3746500" y="12967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55456</xdr:rowOff>
    </xdr:from>
    <xdr:ext cx="599010" cy="259045"/>
    <xdr:sp macro="" textlink="">
      <xdr:nvSpPr>
        <xdr:cNvPr id="200" name="テキスト ボックス 199"/>
        <xdr:cNvSpPr txBox="1"/>
      </xdr:nvSpPr>
      <xdr:spPr>
        <a:xfrm>
          <a:off x="3497795" y="1274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34989</xdr:rowOff>
    </xdr:from>
    <xdr:to>
      <xdr:col>15</xdr:col>
      <xdr:colOff>101600</xdr:colOff>
      <xdr:row>75</xdr:row>
      <xdr:rowOff>136589</xdr:rowOff>
    </xdr:to>
    <xdr:sp macro="" textlink="">
      <xdr:nvSpPr>
        <xdr:cNvPr id="201" name="楕円 200"/>
        <xdr:cNvSpPr/>
      </xdr:nvSpPr>
      <xdr:spPr>
        <a:xfrm>
          <a:off x="2857500" y="128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153116</xdr:rowOff>
    </xdr:from>
    <xdr:ext cx="599010" cy="259045"/>
    <xdr:sp macro="" textlink="">
      <xdr:nvSpPr>
        <xdr:cNvPr id="202" name="テキスト ボックス 201"/>
        <xdr:cNvSpPr txBox="1"/>
      </xdr:nvSpPr>
      <xdr:spPr>
        <a:xfrm>
          <a:off x="2608795" y="1266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148670</xdr:rowOff>
    </xdr:from>
    <xdr:to>
      <xdr:col>10</xdr:col>
      <xdr:colOff>165100</xdr:colOff>
      <xdr:row>77</xdr:row>
      <xdr:rowOff>78820</xdr:rowOff>
    </xdr:to>
    <xdr:sp macro="" textlink="">
      <xdr:nvSpPr>
        <xdr:cNvPr id="203" name="楕円 202"/>
        <xdr:cNvSpPr/>
      </xdr:nvSpPr>
      <xdr:spPr>
        <a:xfrm>
          <a:off x="1968500" y="131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95346</xdr:rowOff>
    </xdr:from>
    <xdr:ext cx="599010" cy="259045"/>
    <xdr:sp macro="" textlink="">
      <xdr:nvSpPr>
        <xdr:cNvPr id="204" name="テキスト ボックス 203"/>
        <xdr:cNvSpPr txBox="1"/>
      </xdr:nvSpPr>
      <xdr:spPr>
        <a:xfrm>
          <a:off x="1719795" y="12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52363</xdr:rowOff>
    </xdr:from>
    <xdr:to>
      <xdr:col>6</xdr:col>
      <xdr:colOff>38100</xdr:colOff>
      <xdr:row>77</xdr:row>
      <xdr:rowOff>153963</xdr:rowOff>
    </xdr:to>
    <xdr:sp macro="" textlink="">
      <xdr:nvSpPr>
        <xdr:cNvPr id="205" name="楕円 204"/>
        <xdr:cNvSpPr/>
      </xdr:nvSpPr>
      <xdr:spPr>
        <a:xfrm>
          <a:off x="1079500" y="132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170490</xdr:rowOff>
    </xdr:from>
    <xdr:ext cx="599010" cy="259045"/>
    <xdr:sp macro="" textlink="">
      <xdr:nvSpPr>
        <xdr:cNvPr id="206" name="テキスト ボックス 205"/>
        <xdr:cNvSpPr txBox="1"/>
      </xdr:nvSpPr>
      <xdr:spPr>
        <a:xfrm>
          <a:off x="830795" y="1302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153558</xdr:rowOff>
    </xdr:from>
    <xdr:to>
      <xdr:col>24</xdr:col>
      <xdr:colOff>63500</xdr:colOff>
      <xdr:row>98</xdr:row>
      <xdr:rowOff>142748</xdr:rowOff>
    </xdr:to>
    <xdr:cxnSp macro="">
      <xdr:nvCxnSpPr>
        <xdr:cNvPr id="238" name="直線コネクタ 237"/>
        <xdr:cNvCxnSpPr/>
      </xdr:nvCxnSpPr>
      <xdr:spPr>
        <a:xfrm flipV="1">
          <a:off x="3797300" y="16784208"/>
          <a:ext cx="838200" cy="16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142748</xdr:rowOff>
    </xdr:from>
    <xdr:to>
      <xdr:col>19</xdr:col>
      <xdr:colOff>177800</xdr:colOff>
      <xdr:row>99</xdr:row>
      <xdr:rowOff>20241</xdr:rowOff>
    </xdr:to>
    <xdr:cxnSp macro="">
      <xdr:nvCxnSpPr>
        <xdr:cNvPr id="241" name="直線コネクタ 240"/>
        <xdr:cNvCxnSpPr/>
      </xdr:nvCxnSpPr>
      <xdr:spPr>
        <a:xfrm flipV="1">
          <a:off x="2908300" y="16944848"/>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20241</xdr:rowOff>
    </xdr:from>
    <xdr:to>
      <xdr:col>15</xdr:col>
      <xdr:colOff>50800</xdr:colOff>
      <xdr:row>99</xdr:row>
      <xdr:rowOff>103777</xdr:rowOff>
    </xdr:to>
    <xdr:cxnSp macro="">
      <xdr:nvCxnSpPr>
        <xdr:cNvPr id="244" name="直線コネクタ 243"/>
        <xdr:cNvCxnSpPr/>
      </xdr:nvCxnSpPr>
      <xdr:spPr>
        <a:xfrm flipV="1">
          <a:off x="2019300" y="16993791"/>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103777</xdr:rowOff>
    </xdr:from>
    <xdr:to>
      <xdr:col>10</xdr:col>
      <xdr:colOff>114300</xdr:colOff>
      <xdr:row>99</xdr:row>
      <xdr:rowOff>120204</xdr:rowOff>
    </xdr:to>
    <xdr:cxnSp macro="">
      <xdr:nvCxnSpPr>
        <xdr:cNvPr id="247" name="直線コネクタ 246"/>
        <xdr:cNvCxnSpPr/>
      </xdr:nvCxnSpPr>
      <xdr:spPr>
        <a:xfrm flipV="1">
          <a:off x="1130300" y="17077327"/>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102758</xdr:rowOff>
    </xdr:from>
    <xdr:to>
      <xdr:col>24</xdr:col>
      <xdr:colOff>114300</xdr:colOff>
      <xdr:row>98</xdr:row>
      <xdr:rowOff>32908</xdr:rowOff>
    </xdr:to>
    <xdr:sp macro="" textlink="">
      <xdr:nvSpPr>
        <xdr:cNvPr id="257" name="楕円 256"/>
        <xdr:cNvSpPr/>
      </xdr:nvSpPr>
      <xdr:spPr>
        <a:xfrm>
          <a:off x="4584700" y="167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125635</xdr:rowOff>
    </xdr:from>
    <xdr:ext cx="534377" cy="259045"/>
    <xdr:sp macro="" textlink="">
      <xdr:nvSpPr>
        <xdr:cNvPr id="258" name="衛生費該当値テキスト"/>
        <xdr:cNvSpPr txBox="1"/>
      </xdr:nvSpPr>
      <xdr:spPr>
        <a:xfrm>
          <a:off x="4686300" y="165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91948</xdr:rowOff>
    </xdr:from>
    <xdr:to>
      <xdr:col>20</xdr:col>
      <xdr:colOff>38100</xdr:colOff>
      <xdr:row>99</xdr:row>
      <xdr:rowOff>22098</xdr:rowOff>
    </xdr:to>
    <xdr:sp macro="" textlink="">
      <xdr:nvSpPr>
        <xdr:cNvPr id="259" name="楕円 258"/>
        <xdr:cNvSpPr/>
      </xdr:nvSpPr>
      <xdr:spPr>
        <a:xfrm>
          <a:off x="3746500" y="168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13225</xdr:rowOff>
    </xdr:from>
    <xdr:ext cx="534377" cy="259045"/>
    <xdr:sp macro="" textlink="">
      <xdr:nvSpPr>
        <xdr:cNvPr id="260" name="テキスト ボックス 259"/>
        <xdr:cNvSpPr txBox="1"/>
      </xdr:nvSpPr>
      <xdr:spPr>
        <a:xfrm>
          <a:off x="3530111" y="169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140891</xdr:rowOff>
    </xdr:from>
    <xdr:to>
      <xdr:col>15</xdr:col>
      <xdr:colOff>101600</xdr:colOff>
      <xdr:row>99</xdr:row>
      <xdr:rowOff>71041</xdr:rowOff>
    </xdr:to>
    <xdr:sp macro="" textlink="">
      <xdr:nvSpPr>
        <xdr:cNvPr id="261" name="楕円 260"/>
        <xdr:cNvSpPr/>
      </xdr:nvSpPr>
      <xdr:spPr>
        <a:xfrm>
          <a:off x="2857500" y="169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62168</xdr:rowOff>
    </xdr:from>
    <xdr:ext cx="534377" cy="259045"/>
    <xdr:sp macro="" textlink="">
      <xdr:nvSpPr>
        <xdr:cNvPr id="262" name="テキスト ボックス 261"/>
        <xdr:cNvSpPr txBox="1"/>
      </xdr:nvSpPr>
      <xdr:spPr>
        <a:xfrm>
          <a:off x="2641111" y="170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52977</xdr:rowOff>
    </xdr:from>
    <xdr:to>
      <xdr:col>10</xdr:col>
      <xdr:colOff>165100</xdr:colOff>
      <xdr:row>99</xdr:row>
      <xdr:rowOff>154577</xdr:rowOff>
    </xdr:to>
    <xdr:sp macro="" textlink="">
      <xdr:nvSpPr>
        <xdr:cNvPr id="263" name="楕円 262"/>
        <xdr:cNvSpPr/>
      </xdr:nvSpPr>
      <xdr:spPr>
        <a:xfrm>
          <a:off x="1968500" y="170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145704</xdr:rowOff>
    </xdr:from>
    <xdr:ext cx="534377" cy="259045"/>
    <xdr:sp macro="" textlink="">
      <xdr:nvSpPr>
        <xdr:cNvPr id="264" name="テキスト ボックス 263"/>
        <xdr:cNvSpPr txBox="1"/>
      </xdr:nvSpPr>
      <xdr:spPr>
        <a:xfrm>
          <a:off x="1752111" y="171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69404</xdr:rowOff>
    </xdr:from>
    <xdr:to>
      <xdr:col>6</xdr:col>
      <xdr:colOff>38100</xdr:colOff>
      <xdr:row>99</xdr:row>
      <xdr:rowOff>171004</xdr:rowOff>
    </xdr:to>
    <xdr:sp macro="" textlink="">
      <xdr:nvSpPr>
        <xdr:cNvPr id="265" name="楕円 264"/>
        <xdr:cNvSpPr/>
      </xdr:nvSpPr>
      <xdr:spPr>
        <a:xfrm>
          <a:off x="1079500" y="170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162131</xdr:rowOff>
    </xdr:from>
    <xdr:ext cx="534377" cy="259045"/>
    <xdr:sp macro="" textlink="">
      <xdr:nvSpPr>
        <xdr:cNvPr id="266" name="テキスト ボックス 265"/>
        <xdr:cNvSpPr txBox="1"/>
      </xdr:nvSpPr>
      <xdr:spPr>
        <a:xfrm>
          <a:off x="863111" y="1713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144925</xdr:rowOff>
    </xdr:from>
    <xdr:to>
      <xdr:col>55</xdr:col>
      <xdr:colOff>0</xdr:colOff>
      <xdr:row>38</xdr:row>
      <xdr:rowOff>9398</xdr:rowOff>
    </xdr:to>
    <xdr:cxnSp macro="">
      <xdr:nvCxnSpPr>
        <xdr:cNvPr id="297" name="直線コネクタ 296"/>
        <xdr:cNvCxnSpPr/>
      </xdr:nvCxnSpPr>
      <xdr:spPr>
        <a:xfrm>
          <a:off x="9639300" y="6488575"/>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144925</xdr:rowOff>
    </xdr:from>
    <xdr:to>
      <xdr:col>50</xdr:col>
      <xdr:colOff>114300</xdr:colOff>
      <xdr:row>38</xdr:row>
      <xdr:rowOff>37810</xdr:rowOff>
    </xdr:to>
    <xdr:cxnSp macro="">
      <xdr:nvCxnSpPr>
        <xdr:cNvPr id="300" name="直線コネクタ 299"/>
        <xdr:cNvCxnSpPr/>
      </xdr:nvCxnSpPr>
      <xdr:spPr>
        <a:xfrm flipV="1">
          <a:off x="8750300" y="6488575"/>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35523</xdr:rowOff>
    </xdr:from>
    <xdr:to>
      <xdr:col>45</xdr:col>
      <xdr:colOff>177800</xdr:colOff>
      <xdr:row>38</xdr:row>
      <xdr:rowOff>37810</xdr:rowOff>
    </xdr:to>
    <xdr:cxnSp macro="">
      <xdr:nvCxnSpPr>
        <xdr:cNvPr id="303" name="直線コネクタ 302"/>
        <xdr:cNvCxnSpPr/>
      </xdr:nvCxnSpPr>
      <xdr:spPr>
        <a:xfrm>
          <a:off x="7861300" y="655062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136434</xdr:rowOff>
    </xdr:from>
    <xdr:to>
      <xdr:col>41</xdr:col>
      <xdr:colOff>50800</xdr:colOff>
      <xdr:row>38</xdr:row>
      <xdr:rowOff>35523</xdr:rowOff>
    </xdr:to>
    <xdr:cxnSp macro="">
      <xdr:nvCxnSpPr>
        <xdr:cNvPr id="306" name="直線コネクタ 305"/>
        <xdr:cNvCxnSpPr/>
      </xdr:nvCxnSpPr>
      <xdr:spPr>
        <a:xfrm>
          <a:off x="6972300" y="6480084"/>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130048</xdr:rowOff>
    </xdr:from>
    <xdr:to>
      <xdr:col>55</xdr:col>
      <xdr:colOff>50800</xdr:colOff>
      <xdr:row>38</xdr:row>
      <xdr:rowOff>60198</xdr:rowOff>
    </xdr:to>
    <xdr:sp macro="" textlink="">
      <xdr:nvSpPr>
        <xdr:cNvPr id="316" name="楕円 315"/>
        <xdr:cNvSpPr/>
      </xdr:nvSpPr>
      <xdr:spPr>
        <a:xfrm>
          <a:off x="10426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152925</xdr:rowOff>
    </xdr:from>
    <xdr:ext cx="378565" cy="259045"/>
    <xdr:sp macro="" textlink="">
      <xdr:nvSpPr>
        <xdr:cNvPr id="317" name="労働費該当値テキスト"/>
        <xdr:cNvSpPr txBox="1"/>
      </xdr:nvSpPr>
      <xdr:spPr>
        <a:xfrm>
          <a:off x="10528300"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94125</xdr:rowOff>
    </xdr:from>
    <xdr:to>
      <xdr:col>50</xdr:col>
      <xdr:colOff>165100</xdr:colOff>
      <xdr:row>38</xdr:row>
      <xdr:rowOff>24275</xdr:rowOff>
    </xdr:to>
    <xdr:sp macro="" textlink="">
      <xdr:nvSpPr>
        <xdr:cNvPr id="318" name="楕円 317"/>
        <xdr:cNvSpPr/>
      </xdr:nvSpPr>
      <xdr:spPr>
        <a:xfrm>
          <a:off x="9588500" y="64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40802</xdr:rowOff>
    </xdr:from>
    <xdr:ext cx="378565" cy="259045"/>
    <xdr:sp macro="" textlink="">
      <xdr:nvSpPr>
        <xdr:cNvPr id="319" name="テキスト ボックス 318"/>
        <xdr:cNvSpPr txBox="1"/>
      </xdr:nvSpPr>
      <xdr:spPr>
        <a:xfrm>
          <a:off x="9450017" y="621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158460</xdr:rowOff>
    </xdr:from>
    <xdr:to>
      <xdr:col>46</xdr:col>
      <xdr:colOff>38100</xdr:colOff>
      <xdr:row>38</xdr:row>
      <xdr:rowOff>88610</xdr:rowOff>
    </xdr:to>
    <xdr:sp macro="" textlink="">
      <xdr:nvSpPr>
        <xdr:cNvPr id="320" name="楕円 319"/>
        <xdr:cNvSpPr/>
      </xdr:nvSpPr>
      <xdr:spPr>
        <a:xfrm>
          <a:off x="8699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105137</xdr:rowOff>
    </xdr:from>
    <xdr:ext cx="378565" cy="259045"/>
    <xdr:sp macro="" textlink="">
      <xdr:nvSpPr>
        <xdr:cNvPr id="321" name="テキスト ボックス 320"/>
        <xdr:cNvSpPr txBox="1"/>
      </xdr:nvSpPr>
      <xdr:spPr>
        <a:xfrm>
          <a:off x="8561017" y="627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156174</xdr:rowOff>
    </xdr:from>
    <xdr:to>
      <xdr:col>41</xdr:col>
      <xdr:colOff>101600</xdr:colOff>
      <xdr:row>38</xdr:row>
      <xdr:rowOff>86323</xdr:rowOff>
    </xdr:to>
    <xdr:sp macro="" textlink="">
      <xdr:nvSpPr>
        <xdr:cNvPr id="322" name="楕円 321"/>
        <xdr:cNvSpPr/>
      </xdr:nvSpPr>
      <xdr:spPr>
        <a:xfrm>
          <a:off x="7810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102851</xdr:rowOff>
    </xdr:from>
    <xdr:ext cx="378565" cy="259045"/>
    <xdr:sp macro="" textlink="">
      <xdr:nvSpPr>
        <xdr:cNvPr id="323" name="テキスト ボックス 322"/>
        <xdr:cNvSpPr txBox="1"/>
      </xdr:nvSpPr>
      <xdr:spPr>
        <a:xfrm>
          <a:off x="7672017" y="6275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85634</xdr:rowOff>
    </xdr:from>
    <xdr:to>
      <xdr:col>36</xdr:col>
      <xdr:colOff>165100</xdr:colOff>
      <xdr:row>38</xdr:row>
      <xdr:rowOff>15784</xdr:rowOff>
    </xdr:to>
    <xdr:sp macro="" textlink="">
      <xdr:nvSpPr>
        <xdr:cNvPr id="324" name="楕円 323"/>
        <xdr:cNvSpPr/>
      </xdr:nvSpPr>
      <xdr:spPr>
        <a:xfrm>
          <a:off x="6921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32311</xdr:rowOff>
    </xdr:from>
    <xdr:ext cx="378565" cy="259045"/>
    <xdr:sp macro="" textlink="">
      <xdr:nvSpPr>
        <xdr:cNvPr id="325" name="テキスト ボックス 324"/>
        <xdr:cNvSpPr txBox="1"/>
      </xdr:nvSpPr>
      <xdr:spPr>
        <a:xfrm>
          <a:off x="6783017" y="620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111544</xdr:rowOff>
    </xdr:from>
    <xdr:to>
      <xdr:col>55</xdr:col>
      <xdr:colOff>0</xdr:colOff>
      <xdr:row>57</xdr:row>
      <xdr:rowOff>125984</xdr:rowOff>
    </xdr:to>
    <xdr:cxnSp macro="">
      <xdr:nvCxnSpPr>
        <xdr:cNvPr id="354" name="直線コネクタ 353"/>
        <xdr:cNvCxnSpPr/>
      </xdr:nvCxnSpPr>
      <xdr:spPr>
        <a:xfrm>
          <a:off x="9639300" y="9884194"/>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94742</xdr:rowOff>
    </xdr:from>
    <xdr:to>
      <xdr:col>50</xdr:col>
      <xdr:colOff>114300</xdr:colOff>
      <xdr:row>57</xdr:row>
      <xdr:rowOff>111544</xdr:rowOff>
    </xdr:to>
    <xdr:cxnSp macro="">
      <xdr:nvCxnSpPr>
        <xdr:cNvPr id="357" name="直線コネクタ 356"/>
        <xdr:cNvCxnSpPr/>
      </xdr:nvCxnSpPr>
      <xdr:spPr>
        <a:xfrm>
          <a:off x="8750300" y="986739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59537</xdr:rowOff>
    </xdr:from>
    <xdr:to>
      <xdr:col>45</xdr:col>
      <xdr:colOff>177800</xdr:colOff>
      <xdr:row>57</xdr:row>
      <xdr:rowOff>94742</xdr:rowOff>
    </xdr:to>
    <xdr:cxnSp macro="">
      <xdr:nvCxnSpPr>
        <xdr:cNvPr id="360" name="直線コネクタ 359"/>
        <xdr:cNvCxnSpPr/>
      </xdr:nvCxnSpPr>
      <xdr:spPr>
        <a:xfrm>
          <a:off x="7861300" y="9832187"/>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59537</xdr:rowOff>
    </xdr:from>
    <xdr:to>
      <xdr:col>41</xdr:col>
      <xdr:colOff>50800</xdr:colOff>
      <xdr:row>57</xdr:row>
      <xdr:rowOff>124041</xdr:rowOff>
    </xdr:to>
    <xdr:cxnSp macro="">
      <xdr:nvCxnSpPr>
        <xdr:cNvPr id="363" name="直線コネクタ 362"/>
        <xdr:cNvCxnSpPr/>
      </xdr:nvCxnSpPr>
      <xdr:spPr>
        <a:xfrm flipV="1">
          <a:off x="6972300" y="9832187"/>
          <a:ext cx="889000" cy="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75184</xdr:rowOff>
    </xdr:from>
    <xdr:to>
      <xdr:col>55</xdr:col>
      <xdr:colOff>50800</xdr:colOff>
      <xdr:row>58</xdr:row>
      <xdr:rowOff>5334</xdr:rowOff>
    </xdr:to>
    <xdr:sp macro="" textlink="">
      <xdr:nvSpPr>
        <xdr:cNvPr id="373" name="楕円 372"/>
        <xdr:cNvSpPr/>
      </xdr:nvSpPr>
      <xdr:spPr>
        <a:xfrm>
          <a:off x="104267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98061</xdr:rowOff>
    </xdr:from>
    <xdr:ext cx="469744" cy="259045"/>
    <xdr:sp macro="" textlink="">
      <xdr:nvSpPr>
        <xdr:cNvPr id="374" name="農林水産業費該当値テキスト"/>
        <xdr:cNvSpPr txBox="1"/>
      </xdr:nvSpPr>
      <xdr:spPr>
        <a:xfrm>
          <a:off x="10528300" y="969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60744</xdr:rowOff>
    </xdr:from>
    <xdr:to>
      <xdr:col>50</xdr:col>
      <xdr:colOff>165100</xdr:colOff>
      <xdr:row>57</xdr:row>
      <xdr:rowOff>162344</xdr:rowOff>
    </xdr:to>
    <xdr:sp macro="" textlink="">
      <xdr:nvSpPr>
        <xdr:cNvPr id="375" name="楕円 374"/>
        <xdr:cNvSpPr/>
      </xdr:nvSpPr>
      <xdr:spPr>
        <a:xfrm>
          <a:off x="9588500" y="98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7421</xdr:rowOff>
    </xdr:from>
    <xdr:ext cx="469744" cy="259045"/>
    <xdr:sp macro="" textlink="">
      <xdr:nvSpPr>
        <xdr:cNvPr id="376" name="テキスト ボックス 375"/>
        <xdr:cNvSpPr txBox="1"/>
      </xdr:nvSpPr>
      <xdr:spPr>
        <a:xfrm>
          <a:off x="9404428" y="960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43942</xdr:rowOff>
    </xdr:from>
    <xdr:to>
      <xdr:col>46</xdr:col>
      <xdr:colOff>38100</xdr:colOff>
      <xdr:row>57</xdr:row>
      <xdr:rowOff>145542</xdr:rowOff>
    </xdr:to>
    <xdr:sp macro="" textlink="">
      <xdr:nvSpPr>
        <xdr:cNvPr id="377" name="楕円 376"/>
        <xdr:cNvSpPr/>
      </xdr:nvSpPr>
      <xdr:spPr>
        <a:xfrm>
          <a:off x="8699500" y="98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162069</xdr:rowOff>
    </xdr:from>
    <xdr:ext cx="469744" cy="259045"/>
    <xdr:sp macro="" textlink="">
      <xdr:nvSpPr>
        <xdr:cNvPr id="378" name="テキスト ボックス 377"/>
        <xdr:cNvSpPr txBox="1"/>
      </xdr:nvSpPr>
      <xdr:spPr>
        <a:xfrm>
          <a:off x="8515428" y="959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8737</xdr:rowOff>
    </xdr:from>
    <xdr:to>
      <xdr:col>41</xdr:col>
      <xdr:colOff>101600</xdr:colOff>
      <xdr:row>57</xdr:row>
      <xdr:rowOff>110337</xdr:rowOff>
    </xdr:to>
    <xdr:sp macro="" textlink="">
      <xdr:nvSpPr>
        <xdr:cNvPr id="379" name="楕円 378"/>
        <xdr:cNvSpPr/>
      </xdr:nvSpPr>
      <xdr:spPr>
        <a:xfrm>
          <a:off x="7810500" y="9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126864</xdr:rowOff>
    </xdr:from>
    <xdr:ext cx="469744" cy="259045"/>
    <xdr:sp macro="" textlink="">
      <xdr:nvSpPr>
        <xdr:cNvPr id="380" name="テキスト ボックス 379"/>
        <xdr:cNvSpPr txBox="1"/>
      </xdr:nvSpPr>
      <xdr:spPr>
        <a:xfrm>
          <a:off x="7626428" y="95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73241</xdr:rowOff>
    </xdr:from>
    <xdr:to>
      <xdr:col>36</xdr:col>
      <xdr:colOff>165100</xdr:colOff>
      <xdr:row>58</xdr:row>
      <xdr:rowOff>3391</xdr:rowOff>
    </xdr:to>
    <xdr:sp macro="" textlink="">
      <xdr:nvSpPr>
        <xdr:cNvPr id="381" name="楕円 380"/>
        <xdr:cNvSpPr/>
      </xdr:nvSpPr>
      <xdr:spPr>
        <a:xfrm>
          <a:off x="6921500" y="9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19918</xdr:rowOff>
    </xdr:from>
    <xdr:ext cx="469744" cy="259045"/>
    <xdr:sp macro="" textlink="">
      <xdr:nvSpPr>
        <xdr:cNvPr id="382" name="テキスト ボックス 381"/>
        <xdr:cNvSpPr txBox="1"/>
      </xdr:nvSpPr>
      <xdr:spPr>
        <a:xfrm>
          <a:off x="6737428" y="962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72099</xdr:rowOff>
    </xdr:from>
    <xdr:to>
      <xdr:col>55</xdr:col>
      <xdr:colOff>0</xdr:colOff>
      <xdr:row>78</xdr:row>
      <xdr:rowOff>87252</xdr:rowOff>
    </xdr:to>
    <xdr:cxnSp macro="">
      <xdr:nvCxnSpPr>
        <xdr:cNvPr id="413" name="直線コネクタ 412"/>
        <xdr:cNvCxnSpPr/>
      </xdr:nvCxnSpPr>
      <xdr:spPr>
        <a:xfrm>
          <a:off x="9639300" y="13273749"/>
          <a:ext cx="838200" cy="1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72099</xdr:rowOff>
    </xdr:from>
    <xdr:to>
      <xdr:col>50</xdr:col>
      <xdr:colOff>114300</xdr:colOff>
      <xdr:row>77</xdr:row>
      <xdr:rowOff>146036</xdr:rowOff>
    </xdr:to>
    <xdr:cxnSp macro="">
      <xdr:nvCxnSpPr>
        <xdr:cNvPr id="416" name="直線コネクタ 415"/>
        <xdr:cNvCxnSpPr/>
      </xdr:nvCxnSpPr>
      <xdr:spPr>
        <a:xfrm flipV="1">
          <a:off x="8750300" y="13273749"/>
          <a:ext cx="889000" cy="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144272</xdr:rowOff>
    </xdr:from>
    <xdr:to>
      <xdr:col>45</xdr:col>
      <xdr:colOff>177800</xdr:colOff>
      <xdr:row>77</xdr:row>
      <xdr:rowOff>146036</xdr:rowOff>
    </xdr:to>
    <xdr:cxnSp macro="">
      <xdr:nvCxnSpPr>
        <xdr:cNvPr id="419" name="直線コネクタ 418"/>
        <xdr:cNvCxnSpPr/>
      </xdr:nvCxnSpPr>
      <xdr:spPr>
        <a:xfrm>
          <a:off x="7861300" y="13345922"/>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144272</xdr:rowOff>
    </xdr:from>
    <xdr:to>
      <xdr:col>41</xdr:col>
      <xdr:colOff>50800</xdr:colOff>
      <xdr:row>78</xdr:row>
      <xdr:rowOff>164291</xdr:rowOff>
    </xdr:to>
    <xdr:cxnSp macro="">
      <xdr:nvCxnSpPr>
        <xdr:cNvPr id="422" name="直線コネクタ 421"/>
        <xdr:cNvCxnSpPr/>
      </xdr:nvCxnSpPr>
      <xdr:spPr>
        <a:xfrm flipV="1">
          <a:off x="6972300" y="13345922"/>
          <a:ext cx="889000" cy="19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36452</xdr:rowOff>
    </xdr:from>
    <xdr:to>
      <xdr:col>55</xdr:col>
      <xdr:colOff>50800</xdr:colOff>
      <xdr:row>78</xdr:row>
      <xdr:rowOff>138052</xdr:rowOff>
    </xdr:to>
    <xdr:sp macro="" textlink="">
      <xdr:nvSpPr>
        <xdr:cNvPr id="432" name="楕円 431"/>
        <xdr:cNvSpPr/>
      </xdr:nvSpPr>
      <xdr:spPr>
        <a:xfrm>
          <a:off x="10426700" y="134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14879</xdr:rowOff>
    </xdr:from>
    <xdr:ext cx="469744" cy="259045"/>
    <xdr:sp macro="" textlink="">
      <xdr:nvSpPr>
        <xdr:cNvPr id="433" name="商工費該当値テキスト"/>
        <xdr:cNvSpPr txBox="1"/>
      </xdr:nvSpPr>
      <xdr:spPr>
        <a:xfrm>
          <a:off x="10528300" y="1338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21299</xdr:rowOff>
    </xdr:from>
    <xdr:to>
      <xdr:col>50</xdr:col>
      <xdr:colOff>165100</xdr:colOff>
      <xdr:row>77</xdr:row>
      <xdr:rowOff>122899</xdr:rowOff>
    </xdr:to>
    <xdr:sp macro="" textlink="">
      <xdr:nvSpPr>
        <xdr:cNvPr id="434" name="楕円 433"/>
        <xdr:cNvSpPr/>
      </xdr:nvSpPr>
      <xdr:spPr>
        <a:xfrm>
          <a:off x="9588500" y="13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139426</xdr:rowOff>
    </xdr:from>
    <xdr:ext cx="534377" cy="259045"/>
    <xdr:sp macro="" textlink="">
      <xdr:nvSpPr>
        <xdr:cNvPr id="435" name="テキスト ボックス 434"/>
        <xdr:cNvSpPr txBox="1"/>
      </xdr:nvSpPr>
      <xdr:spPr>
        <a:xfrm>
          <a:off x="9372111" y="129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95236</xdr:rowOff>
    </xdr:from>
    <xdr:to>
      <xdr:col>46</xdr:col>
      <xdr:colOff>38100</xdr:colOff>
      <xdr:row>78</xdr:row>
      <xdr:rowOff>25386</xdr:rowOff>
    </xdr:to>
    <xdr:sp macro="" textlink="">
      <xdr:nvSpPr>
        <xdr:cNvPr id="436" name="楕円 435"/>
        <xdr:cNvSpPr/>
      </xdr:nvSpPr>
      <xdr:spPr>
        <a:xfrm>
          <a:off x="86995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16513</xdr:rowOff>
    </xdr:from>
    <xdr:ext cx="469744" cy="259045"/>
    <xdr:sp macro="" textlink="">
      <xdr:nvSpPr>
        <xdr:cNvPr id="437" name="テキスト ボックス 436"/>
        <xdr:cNvSpPr txBox="1"/>
      </xdr:nvSpPr>
      <xdr:spPr>
        <a:xfrm>
          <a:off x="8515428" y="1338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93472</xdr:rowOff>
    </xdr:from>
    <xdr:to>
      <xdr:col>41</xdr:col>
      <xdr:colOff>101600</xdr:colOff>
      <xdr:row>78</xdr:row>
      <xdr:rowOff>23622</xdr:rowOff>
    </xdr:to>
    <xdr:sp macro="" textlink="">
      <xdr:nvSpPr>
        <xdr:cNvPr id="438" name="楕円 437"/>
        <xdr:cNvSpPr/>
      </xdr:nvSpPr>
      <xdr:spPr>
        <a:xfrm>
          <a:off x="7810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14749</xdr:rowOff>
    </xdr:from>
    <xdr:ext cx="469744" cy="259045"/>
    <xdr:sp macro="" textlink="">
      <xdr:nvSpPr>
        <xdr:cNvPr id="439" name="テキスト ボックス 438"/>
        <xdr:cNvSpPr txBox="1"/>
      </xdr:nvSpPr>
      <xdr:spPr>
        <a:xfrm>
          <a:off x="76264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113491</xdr:rowOff>
    </xdr:from>
    <xdr:to>
      <xdr:col>36</xdr:col>
      <xdr:colOff>165100</xdr:colOff>
      <xdr:row>79</xdr:row>
      <xdr:rowOff>43641</xdr:rowOff>
    </xdr:to>
    <xdr:sp macro="" textlink="">
      <xdr:nvSpPr>
        <xdr:cNvPr id="440" name="楕円 439"/>
        <xdr:cNvSpPr/>
      </xdr:nvSpPr>
      <xdr:spPr>
        <a:xfrm>
          <a:off x="6921500" y="13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34768</xdr:rowOff>
    </xdr:from>
    <xdr:ext cx="469744" cy="259045"/>
    <xdr:sp macro="" textlink="">
      <xdr:nvSpPr>
        <xdr:cNvPr id="441" name="テキスト ボックス 440"/>
        <xdr:cNvSpPr txBox="1"/>
      </xdr:nvSpPr>
      <xdr:spPr>
        <a:xfrm>
          <a:off x="6737428" y="1357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129642</xdr:rowOff>
    </xdr:from>
    <xdr:to>
      <xdr:col>55</xdr:col>
      <xdr:colOff>0</xdr:colOff>
      <xdr:row>96</xdr:row>
      <xdr:rowOff>154970</xdr:rowOff>
    </xdr:to>
    <xdr:cxnSp macro="">
      <xdr:nvCxnSpPr>
        <xdr:cNvPr id="469" name="直線コネクタ 468"/>
        <xdr:cNvCxnSpPr/>
      </xdr:nvCxnSpPr>
      <xdr:spPr>
        <a:xfrm flipV="1">
          <a:off x="9639300" y="16588842"/>
          <a:ext cx="8382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132682</xdr:rowOff>
    </xdr:from>
    <xdr:to>
      <xdr:col>50</xdr:col>
      <xdr:colOff>114300</xdr:colOff>
      <xdr:row>96</xdr:row>
      <xdr:rowOff>154970</xdr:rowOff>
    </xdr:to>
    <xdr:cxnSp macro="">
      <xdr:nvCxnSpPr>
        <xdr:cNvPr id="472" name="直線コネクタ 471"/>
        <xdr:cNvCxnSpPr/>
      </xdr:nvCxnSpPr>
      <xdr:spPr>
        <a:xfrm>
          <a:off x="8750300" y="16591882"/>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114897</xdr:rowOff>
    </xdr:from>
    <xdr:to>
      <xdr:col>45</xdr:col>
      <xdr:colOff>177800</xdr:colOff>
      <xdr:row>96</xdr:row>
      <xdr:rowOff>132682</xdr:rowOff>
    </xdr:to>
    <xdr:cxnSp macro="">
      <xdr:nvCxnSpPr>
        <xdr:cNvPr id="475" name="直線コネクタ 474"/>
        <xdr:cNvCxnSpPr/>
      </xdr:nvCxnSpPr>
      <xdr:spPr>
        <a:xfrm>
          <a:off x="7861300" y="16574097"/>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76538</xdr:rowOff>
    </xdr:from>
    <xdr:to>
      <xdr:col>41</xdr:col>
      <xdr:colOff>50800</xdr:colOff>
      <xdr:row>96</xdr:row>
      <xdr:rowOff>114897</xdr:rowOff>
    </xdr:to>
    <xdr:cxnSp macro="">
      <xdr:nvCxnSpPr>
        <xdr:cNvPr id="478" name="直線コネクタ 477"/>
        <xdr:cNvCxnSpPr/>
      </xdr:nvCxnSpPr>
      <xdr:spPr>
        <a:xfrm>
          <a:off x="6972300" y="16535738"/>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78842</xdr:rowOff>
    </xdr:from>
    <xdr:to>
      <xdr:col>55</xdr:col>
      <xdr:colOff>50800</xdr:colOff>
      <xdr:row>97</xdr:row>
      <xdr:rowOff>8992</xdr:rowOff>
    </xdr:to>
    <xdr:sp macro="" textlink="">
      <xdr:nvSpPr>
        <xdr:cNvPr id="488" name="楕円 487"/>
        <xdr:cNvSpPr/>
      </xdr:nvSpPr>
      <xdr:spPr>
        <a:xfrm>
          <a:off x="10426700" y="165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57269</xdr:rowOff>
    </xdr:from>
    <xdr:ext cx="534377" cy="259045"/>
    <xdr:sp macro="" textlink="">
      <xdr:nvSpPr>
        <xdr:cNvPr id="489" name="土木費該当値テキスト"/>
        <xdr:cNvSpPr txBox="1"/>
      </xdr:nvSpPr>
      <xdr:spPr>
        <a:xfrm>
          <a:off x="10528300" y="165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104170</xdr:rowOff>
    </xdr:from>
    <xdr:to>
      <xdr:col>50</xdr:col>
      <xdr:colOff>165100</xdr:colOff>
      <xdr:row>97</xdr:row>
      <xdr:rowOff>34320</xdr:rowOff>
    </xdr:to>
    <xdr:sp macro="" textlink="">
      <xdr:nvSpPr>
        <xdr:cNvPr id="490" name="楕円 489"/>
        <xdr:cNvSpPr/>
      </xdr:nvSpPr>
      <xdr:spPr>
        <a:xfrm>
          <a:off x="9588500" y="165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25447</xdr:rowOff>
    </xdr:from>
    <xdr:ext cx="534377" cy="259045"/>
    <xdr:sp macro="" textlink="">
      <xdr:nvSpPr>
        <xdr:cNvPr id="491" name="テキスト ボックス 490"/>
        <xdr:cNvSpPr txBox="1"/>
      </xdr:nvSpPr>
      <xdr:spPr>
        <a:xfrm>
          <a:off x="9372111" y="1665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81882</xdr:rowOff>
    </xdr:from>
    <xdr:to>
      <xdr:col>46</xdr:col>
      <xdr:colOff>38100</xdr:colOff>
      <xdr:row>97</xdr:row>
      <xdr:rowOff>12032</xdr:rowOff>
    </xdr:to>
    <xdr:sp macro="" textlink="">
      <xdr:nvSpPr>
        <xdr:cNvPr id="492" name="楕円 491"/>
        <xdr:cNvSpPr/>
      </xdr:nvSpPr>
      <xdr:spPr>
        <a:xfrm>
          <a:off x="8699500" y="165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3159</xdr:rowOff>
    </xdr:from>
    <xdr:ext cx="534377" cy="259045"/>
    <xdr:sp macro="" textlink="">
      <xdr:nvSpPr>
        <xdr:cNvPr id="493" name="テキスト ボックス 492"/>
        <xdr:cNvSpPr txBox="1"/>
      </xdr:nvSpPr>
      <xdr:spPr>
        <a:xfrm>
          <a:off x="8483111" y="166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64097</xdr:rowOff>
    </xdr:from>
    <xdr:to>
      <xdr:col>41</xdr:col>
      <xdr:colOff>101600</xdr:colOff>
      <xdr:row>96</xdr:row>
      <xdr:rowOff>165697</xdr:rowOff>
    </xdr:to>
    <xdr:sp macro="" textlink="">
      <xdr:nvSpPr>
        <xdr:cNvPr id="494" name="楕円 493"/>
        <xdr:cNvSpPr/>
      </xdr:nvSpPr>
      <xdr:spPr>
        <a:xfrm>
          <a:off x="7810500" y="16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156824</xdr:rowOff>
    </xdr:from>
    <xdr:ext cx="534377" cy="259045"/>
    <xdr:sp macro="" textlink="">
      <xdr:nvSpPr>
        <xdr:cNvPr id="495" name="テキスト ボックス 494"/>
        <xdr:cNvSpPr txBox="1"/>
      </xdr:nvSpPr>
      <xdr:spPr>
        <a:xfrm>
          <a:off x="7594111" y="166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25738</xdr:rowOff>
    </xdr:from>
    <xdr:to>
      <xdr:col>36</xdr:col>
      <xdr:colOff>165100</xdr:colOff>
      <xdr:row>96</xdr:row>
      <xdr:rowOff>127338</xdr:rowOff>
    </xdr:to>
    <xdr:sp macro="" textlink="">
      <xdr:nvSpPr>
        <xdr:cNvPr id="496" name="楕円 495"/>
        <xdr:cNvSpPr/>
      </xdr:nvSpPr>
      <xdr:spPr>
        <a:xfrm>
          <a:off x="6921500" y="1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118465</xdr:rowOff>
    </xdr:from>
    <xdr:ext cx="534377" cy="259045"/>
    <xdr:sp macro="" textlink="">
      <xdr:nvSpPr>
        <xdr:cNvPr id="497" name="テキスト ボックス 496"/>
        <xdr:cNvSpPr txBox="1"/>
      </xdr:nvSpPr>
      <xdr:spPr>
        <a:xfrm>
          <a:off x="6705111" y="165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80873</xdr:rowOff>
    </xdr:from>
    <xdr:to>
      <xdr:col>85</xdr:col>
      <xdr:colOff>127000</xdr:colOff>
      <xdr:row>38</xdr:row>
      <xdr:rowOff>85903</xdr:rowOff>
    </xdr:to>
    <xdr:cxnSp macro="">
      <xdr:nvCxnSpPr>
        <xdr:cNvPr id="527" name="直線コネクタ 526"/>
        <xdr:cNvCxnSpPr/>
      </xdr:nvCxnSpPr>
      <xdr:spPr>
        <a:xfrm flipV="1">
          <a:off x="15481300" y="6595973"/>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85903</xdr:rowOff>
    </xdr:from>
    <xdr:to>
      <xdr:col>81</xdr:col>
      <xdr:colOff>50800</xdr:colOff>
      <xdr:row>38</xdr:row>
      <xdr:rowOff>89370</xdr:rowOff>
    </xdr:to>
    <xdr:cxnSp macro="">
      <xdr:nvCxnSpPr>
        <xdr:cNvPr id="530" name="直線コネクタ 529"/>
        <xdr:cNvCxnSpPr/>
      </xdr:nvCxnSpPr>
      <xdr:spPr>
        <a:xfrm flipV="1">
          <a:off x="14592300" y="6601003"/>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78092</xdr:rowOff>
    </xdr:from>
    <xdr:to>
      <xdr:col>76</xdr:col>
      <xdr:colOff>114300</xdr:colOff>
      <xdr:row>38</xdr:row>
      <xdr:rowOff>89370</xdr:rowOff>
    </xdr:to>
    <xdr:cxnSp macro="">
      <xdr:nvCxnSpPr>
        <xdr:cNvPr id="533" name="直線コネクタ 532"/>
        <xdr:cNvCxnSpPr/>
      </xdr:nvCxnSpPr>
      <xdr:spPr>
        <a:xfrm>
          <a:off x="13703300" y="659319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78092</xdr:rowOff>
    </xdr:from>
    <xdr:to>
      <xdr:col>71</xdr:col>
      <xdr:colOff>177800</xdr:colOff>
      <xdr:row>38</xdr:row>
      <xdr:rowOff>79235</xdr:rowOff>
    </xdr:to>
    <xdr:cxnSp macro="">
      <xdr:nvCxnSpPr>
        <xdr:cNvPr id="536" name="直線コネクタ 535"/>
        <xdr:cNvCxnSpPr/>
      </xdr:nvCxnSpPr>
      <xdr:spPr>
        <a:xfrm flipV="1">
          <a:off x="12814300" y="65931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30073</xdr:rowOff>
    </xdr:from>
    <xdr:to>
      <xdr:col>85</xdr:col>
      <xdr:colOff>177800</xdr:colOff>
      <xdr:row>38</xdr:row>
      <xdr:rowOff>131673</xdr:rowOff>
    </xdr:to>
    <xdr:sp macro="" textlink="">
      <xdr:nvSpPr>
        <xdr:cNvPr id="546" name="楕円 545"/>
        <xdr:cNvSpPr/>
      </xdr:nvSpPr>
      <xdr:spPr>
        <a:xfrm>
          <a:off x="16268700" y="65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8500</xdr:rowOff>
    </xdr:from>
    <xdr:ext cx="534377" cy="259045"/>
    <xdr:sp macro="" textlink="">
      <xdr:nvSpPr>
        <xdr:cNvPr id="547" name="消防費該当値テキスト"/>
        <xdr:cNvSpPr txBox="1"/>
      </xdr:nvSpPr>
      <xdr:spPr>
        <a:xfrm>
          <a:off x="16370300" y="65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35103</xdr:rowOff>
    </xdr:from>
    <xdr:to>
      <xdr:col>81</xdr:col>
      <xdr:colOff>101600</xdr:colOff>
      <xdr:row>38</xdr:row>
      <xdr:rowOff>136703</xdr:rowOff>
    </xdr:to>
    <xdr:sp macro="" textlink="">
      <xdr:nvSpPr>
        <xdr:cNvPr id="548" name="楕円 547"/>
        <xdr:cNvSpPr/>
      </xdr:nvSpPr>
      <xdr:spPr>
        <a:xfrm>
          <a:off x="15430500" y="65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127830</xdr:rowOff>
    </xdr:from>
    <xdr:ext cx="534377" cy="259045"/>
    <xdr:sp macro="" textlink="">
      <xdr:nvSpPr>
        <xdr:cNvPr id="549" name="テキスト ボックス 548"/>
        <xdr:cNvSpPr txBox="1"/>
      </xdr:nvSpPr>
      <xdr:spPr>
        <a:xfrm>
          <a:off x="15214111" y="664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38570</xdr:rowOff>
    </xdr:from>
    <xdr:to>
      <xdr:col>76</xdr:col>
      <xdr:colOff>165100</xdr:colOff>
      <xdr:row>38</xdr:row>
      <xdr:rowOff>140170</xdr:rowOff>
    </xdr:to>
    <xdr:sp macro="" textlink="">
      <xdr:nvSpPr>
        <xdr:cNvPr id="550" name="楕円 549"/>
        <xdr:cNvSpPr/>
      </xdr:nvSpPr>
      <xdr:spPr>
        <a:xfrm>
          <a:off x="14541500" y="65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131297</xdr:rowOff>
    </xdr:from>
    <xdr:ext cx="534377" cy="259045"/>
    <xdr:sp macro="" textlink="">
      <xdr:nvSpPr>
        <xdr:cNvPr id="551" name="テキスト ボックス 550"/>
        <xdr:cNvSpPr txBox="1"/>
      </xdr:nvSpPr>
      <xdr:spPr>
        <a:xfrm>
          <a:off x="14325111" y="66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27292</xdr:rowOff>
    </xdr:from>
    <xdr:to>
      <xdr:col>72</xdr:col>
      <xdr:colOff>38100</xdr:colOff>
      <xdr:row>38</xdr:row>
      <xdr:rowOff>128892</xdr:rowOff>
    </xdr:to>
    <xdr:sp macro="" textlink="">
      <xdr:nvSpPr>
        <xdr:cNvPr id="552" name="楕円 551"/>
        <xdr:cNvSpPr/>
      </xdr:nvSpPr>
      <xdr:spPr>
        <a:xfrm>
          <a:off x="13652500" y="65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120019</xdr:rowOff>
    </xdr:from>
    <xdr:ext cx="534377" cy="259045"/>
    <xdr:sp macro="" textlink="">
      <xdr:nvSpPr>
        <xdr:cNvPr id="553" name="テキスト ボックス 552"/>
        <xdr:cNvSpPr txBox="1"/>
      </xdr:nvSpPr>
      <xdr:spPr>
        <a:xfrm>
          <a:off x="13436111" y="66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28435</xdr:rowOff>
    </xdr:from>
    <xdr:to>
      <xdr:col>67</xdr:col>
      <xdr:colOff>101600</xdr:colOff>
      <xdr:row>38</xdr:row>
      <xdr:rowOff>130035</xdr:rowOff>
    </xdr:to>
    <xdr:sp macro="" textlink="">
      <xdr:nvSpPr>
        <xdr:cNvPr id="554" name="楕円 553"/>
        <xdr:cNvSpPr/>
      </xdr:nvSpPr>
      <xdr:spPr>
        <a:xfrm>
          <a:off x="12763500" y="65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121162</xdr:rowOff>
    </xdr:from>
    <xdr:ext cx="534377" cy="259045"/>
    <xdr:sp macro="" textlink="">
      <xdr:nvSpPr>
        <xdr:cNvPr id="555" name="テキスト ボックス 554"/>
        <xdr:cNvSpPr txBox="1"/>
      </xdr:nvSpPr>
      <xdr:spPr>
        <a:xfrm>
          <a:off x="12547111" y="66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28797</xdr:rowOff>
    </xdr:from>
    <xdr:to>
      <xdr:col>85</xdr:col>
      <xdr:colOff>127000</xdr:colOff>
      <xdr:row>57</xdr:row>
      <xdr:rowOff>122277</xdr:rowOff>
    </xdr:to>
    <xdr:cxnSp macro="">
      <xdr:nvCxnSpPr>
        <xdr:cNvPr id="587" name="直線コネクタ 586"/>
        <xdr:cNvCxnSpPr/>
      </xdr:nvCxnSpPr>
      <xdr:spPr>
        <a:xfrm>
          <a:off x="15481300" y="9629997"/>
          <a:ext cx="838200" cy="26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18820</xdr:rowOff>
    </xdr:from>
    <xdr:to>
      <xdr:col>81</xdr:col>
      <xdr:colOff>50800</xdr:colOff>
      <xdr:row>56</xdr:row>
      <xdr:rowOff>28797</xdr:rowOff>
    </xdr:to>
    <xdr:cxnSp macro="">
      <xdr:nvCxnSpPr>
        <xdr:cNvPr id="590" name="直線コネクタ 589"/>
        <xdr:cNvCxnSpPr/>
      </xdr:nvCxnSpPr>
      <xdr:spPr>
        <a:xfrm>
          <a:off x="14592300" y="9277120"/>
          <a:ext cx="889000" cy="35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18820</xdr:rowOff>
    </xdr:from>
    <xdr:to>
      <xdr:col>76</xdr:col>
      <xdr:colOff>114300</xdr:colOff>
      <xdr:row>55</xdr:row>
      <xdr:rowOff>62907</xdr:rowOff>
    </xdr:to>
    <xdr:cxnSp macro="">
      <xdr:nvCxnSpPr>
        <xdr:cNvPr id="593" name="直線コネクタ 592"/>
        <xdr:cNvCxnSpPr/>
      </xdr:nvCxnSpPr>
      <xdr:spPr>
        <a:xfrm flipV="1">
          <a:off x="13703300" y="927712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62907</xdr:rowOff>
    </xdr:from>
    <xdr:to>
      <xdr:col>71</xdr:col>
      <xdr:colOff>177800</xdr:colOff>
      <xdr:row>57</xdr:row>
      <xdr:rowOff>132515</xdr:rowOff>
    </xdr:to>
    <xdr:cxnSp macro="">
      <xdr:nvCxnSpPr>
        <xdr:cNvPr id="596" name="直線コネクタ 595"/>
        <xdr:cNvCxnSpPr/>
      </xdr:nvCxnSpPr>
      <xdr:spPr>
        <a:xfrm flipV="1">
          <a:off x="12814300" y="9492657"/>
          <a:ext cx="889000" cy="4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71477</xdr:rowOff>
    </xdr:from>
    <xdr:to>
      <xdr:col>85</xdr:col>
      <xdr:colOff>177800</xdr:colOff>
      <xdr:row>58</xdr:row>
      <xdr:rowOff>1627</xdr:rowOff>
    </xdr:to>
    <xdr:sp macro="" textlink="">
      <xdr:nvSpPr>
        <xdr:cNvPr id="606" name="楕円 605"/>
        <xdr:cNvSpPr/>
      </xdr:nvSpPr>
      <xdr:spPr>
        <a:xfrm>
          <a:off x="16268700" y="98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49904</xdr:rowOff>
    </xdr:from>
    <xdr:ext cx="534377" cy="259045"/>
    <xdr:sp macro="" textlink="">
      <xdr:nvSpPr>
        <xdr:cNvPr id="607" name="教育費該当値テキスト"/>
        <xdr:cNvSpPr txBox="1"/>
      </xdr:nvSpPr>
      <xdr:spPr>
        <a:xfrm>
          <a:off x="16370300" y="982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149447</xdr:rowOff>
    </xdr:from>
    <xdr:to>
      <xdr:col>81</xdr:col>
      <xdr:colOff>101600</xdr:colOff>
      <xdr:row>56</xdr:row>
      <xdr:rowOff>79597</xdr:rowOff>
    </xdr:to>
    <xdr:sp macro="" textlink="">
      <xdr:nvSpPr>
        <xdr:cNvPr id="608" name="楕円 607"/>
        <xdr:cNvSpPr/>
      </xdr:nvSpPr>
      <xdr:spPr>
        <a:xfrm>
          <a:off x="15430500" y="95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96124</xdr:rowOff>
    </xdr:from>
    <xdr:ext cx="534377" cy="259045"/>
    <xdr:sp macro="" textlink="">
      <xdr:nvSpPr>
        <xdr:cNvPr id="609" name="テキスト ボックス 608"/>
        <xdr:cNvSpPr txBox="1"/>
      </xdr:nvSpPr>
      <xdr:spPr>
        <a:xfrm>
          <a:off x="15214111" y="93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139470</xdr:rowOff>
    </xdr:from>
    <xdr:to>
      <xdr:col>76</xdr:col>
      <xdr:colOff>165100</xdr:colOff>
      <xdr:row>54</xdr:row>
      <xdr:rowOff>69620</xdr:rowOff>
    </xdr:to>
    <xdr:sp macro="" textlink="">
      <xdr:nvSpPr>
        <xdr:cNvPr id="610" name="楕円 609"/>
        <xdr:cNvSpPr/>
      </xdr:nvSpPr>
      <xdr:spPr>
        <a:xfrm>
          <a:off x="14541500" y="92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86147</xdr:rowOff>
    </xdr:from>
    <xdr:ext cx="534377" cy="259045"/>
    <xdr:sp macro="" textlink="">
      <xdr:nvSpPr>
        <xdr:cNvPr id="611" name="テキスト ボックス 610"/>
        <xdr:cNvSpPr txBox="1"/>
      </xdr:nvSpPr>
      <xdr:spPr>
        <a:xfrm>
          <a:off x="14325111" y="90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12107</xdr:rowOff>
    </xdr:from>
    <xdr:to>
      <xdr:col>72</xdr:col>
      <xdr:colOff>38100</xdr:colOff>
      <xdr:row>55</xdr:row>
      <xdr:rowOff>113707</xdr:rowOff>
    </xdr:to>
    <xdr:sp macro="" textlink="">
      <xdr:nvSpPr>
        <xdr:cNvPr id="612" name="楕円 611"/>
        <xdr:cNvSpPr/>
      </xdr:nvSpPr>
      <xdr:spPr>
        <a:xfrm>
          <a:off x="13652500" y="9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130234</xdr:rowOff>
    </xdr:from>
    <xdr:ext cx="534377" cy="259045"/>
    <xdr:sp macro="" textlink="">
      <xdr:nvSpPr>
        <xdr:cNvPr id="613" name="テキスト ボックス 612"/>
        <xdr:cNvSpPr txBox="1"/>
      </xdr:nvSpPr>
      <xdr:spPr>
        <a:xfrm>
          <a:off x="13436111" y="92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81715</xdr:rowOff>
    </xdr:from>
    <xdr:to>
      <xdr:col>67</xdr:col>
      <xdr:colOff>101600</xdr:colOff>
      <xdr:row>58</xdr:row>
      <xdr:rowOff>11865</xdr:rowOff>
    </xdr:to>
    <xdr:sp macro="" textlink="">
      <xdr:nvSpPr>
        <xdr:cNvPr id="614" name="楕円 613"/>
        <xdr:cNvSpPr/>
      </xdr:nvSpPr>
      <xdr:spPr>
        <a:xfrm>
          <a:off x="12763500" y="98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2992</xdr:rowOff>
    </xdr:from>
    <xdr:ext cx="534377" cy="259045"/>
    <xdr:sp macro="" textlink="">
      <xdr:nvSpPr>
        <xdr:cNvPr id="615" name="テキスト ボックス 614"/>
        <xdr:cNvSpPr txBox="1"/>
      </xdr:nvSpPr>
      <xdr:spPr>
        <a:xfrm>
          <a:off x="12547111" y="994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123379</xdr:rowOff>
    </xdr:from>
    <xdr:to>
      <xdr:col>85</xdr:col>
      <xdr:colOff>127000</xdr:colOff>
      <xdr:row>78</xdr:row>
      <xdr:rowOff>131197</xdr:rowOff>
    </xdr:to>
    <xdr:cxnSp macro="">
      <xdr:nvCxnSpPr>
        <xdr:cNvPr id="642" name="直線コネクタ 641"/>
        <xdr:cNvCxnSpPr/>
      </xdr:nvCxnSpPr>
      <xdr:spPr>
        <a:xfrm flipV="1">
          <a:off x="15481300" y="13496479"/>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131197</xdr:rowOff>
    </xdr:from>
    <xdr:to>
      <xdr:col>81</xdr:col>
      <xdr:colOff>50800</xdr:colOff>
      <xdr:row>78</xdr:row>
      <xdr:rowOff>133803</xdr:rowOff>
    </xdr:to>
    <xdr:cxnSp macro="">
      <xdr:nvCxnSpPr>
        <xdr:cNvPr id="645" name="直線コネクタ 644"/>
        <xdr:cNvCxnSpPr/>
      </xdr:nvCxnSpPr>
      <xdr:spPr>
        <a:xfrm flipV="1">
          <a:off x="14592300" y="1350429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133803</xdr:rowOff>
    </xdr:from>
    <xdr:to>
      <xdr:col>76</xdr:col>
      <xdr:colOff>114300</xdr:colOff>
      <xdr:row>78</xdr:row>
      <xdr:rowOff>137826</xdr:rowOff>
    </xdr:to>
    <xdr:cxnSp macro="">
      <xdr:nvCxnSpPr>
        <xdr:cNvPr id="648" name="直線コネクタ 647"/>
        <xdr:cNvCxnSpPr/>
      </xdr:nvCxnSpPr>
      <xdr:spPr>
        <a:xfrm flipV="1">
          <a:off x="13703300" y="1350690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130601</xdr:rowOff>
    </xdr:from>
    <xdr:to>
      <xdr:col>71</xdr:col>
      <xdr:colOff>177800</xdr:colOff>
      <xdr:row>78</xdr:row>
      <xdr:rowOff>137826</xdr:rowOff>
    </xdr:to>
    <xdr:cxnSp macro="">
      <xdr:nvCxnSpPr>
        <xdr:cNvPr id="651" name="直線コネクタ 650"/>
        <xdr:cNvCxnSpPr/>
      </xdr:nvCxnSpPr>
      <xdr:spPr>
        <a:xfrm>
          <a:off x="12814300" y="13503701"/>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72579</xdr:rowOff>
    </xdr:from>
    <xdr:to>
      <xdr:col>85</xdr:col>
      <xdr:colOff>177800</xdr:colOff>
      <xdr:row>79</xdr:row>
      <xdr:rowOff>2729</xdr:rowOff>
    </xdr:to>
    <xdr:sp macro="" textlink="">
      <xdr:nvSpPr>
        <xdr:cNvPr id="661" name="楕円 660"/>
        <xdr:cNvSpPr/>
      </xdr:nvSpPr>
      <xdr:spPr>
        <a:xfrm>
          <a:off x="16268700" y="134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62" name="災害復旧費該当値テキスト"/>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80397</xdr:rowOff>
    </xdr:from>
    <xdr:to>
      <xdr:col>81</xdr:col>
      <xdr:colOff>101600</xdr:colOff>
      <xdr:row>79</xdr:row>
      <xdr:rowOff>10547</xdr:rowOff>
    </xdr:to>
    <xdr:sp macro="" textlink="">
      <xdr:nvSpPr>
        <xdr:cNvPr id="663" name="楕円 662"/>
        <xdr:cNvSpPr/>
      </xdr:nvSpPr>
      <xdr:spPr>
        <a:xfrm>
          <a:off x="15430500" y="134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1674</xdr:rowOff>
    </xdr:from>
    <xdr:ext cx="378565" cy="259045"/>
    <xdr:sp macro="" textlink="">
      <xdr:nvSpPr>
        <xdr:cNvPr id="664" name="テキスト ボックス 663"/>
        <xdr:cNvSpPr txBox="1"/>
      </xdr:nvSpPr>
      <xdr:spPr>
        <a:xfrm>
          <a:off x="15292017" y="1354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83003</xdr:rowOff>
    </xdr:from>
    <xdr:to>
      <xdr:col>76</xdr:col>
      <xdr:colOff>165100</xdr:colOff>
      <xdr:row>79</xdr:row>
      <xdr:rowOff>13153</xdr:rowOff>
    </xdr:to>
    <xdr:sp macro="" textlink="">
      <xdr:nvSpPr>
        <xdr:cNvPr id="665" name="楕円 664"/>
        <xdr:cNvSpPr/>
      </xdr:nvSpPr>
      <xdr:spPr>
        <a:xfrm>
          <a:off x="14541500" y="134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4280</xdr:rowOff>
    </xdr:from>
    <xdr:ext cx="378565" cy="259045"/>
    <xdr:sp macro="" textlink="">
      <xdr:nvSpPr>
        <xdr:cNvPr id="666" name="テキスト ボックス 665"/>
        <xdr:cNvSpPr txBox="1"/>
      </xdr:nvSpPr>
      <xdr:spPr>
        <a:xfrm>
          <a:off x="14403017" y="1354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87026</xdr:rowOff>
    </xdr:from>
    <xdr:to>
      <xdr:col>72</xdr:col>
      <xdr:colOff>38100</xdr:colOff>
      <xdr:row>79</xdr:row>
      <xdr:rowOff>17176</xdr:rowOff>
    </xdr:to>
    <xdr:sp macro="" textlink="">
      <xdr:nvSpPr>
        <xdr:cNvPr id="667" name="楕円 666"/>
        <xdr:cNvSpPr/>
      </xdr:nvSpPr>
      <xdr:spPr>
        <a:xfrm>
          <a:off x="13652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8303</xdr:rowOff>
    </xdr:from>
    <xdr:ext cx="313932" cy="259045"/>
    <xdr:sp macro="" textlink="">
      <xdr:nvSpPr>
        <xdr:cNvPr id="668" name="テキスト ボックス 667"/>
        <xdr:cNvSpPr txBox="1"/>
      </xdr:nvSpPr>
      <xdr:spPr>
        <a:xfrm>
          <a:off x="13546333" y="1355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79801</xdr:rowOff>
    </xdr:from>
    <xdr:to>
      <xdr:col>67</xdr:col>
      <xdr:colOff>101600</xdr:colOff>
      <xdr:row>79</xdr:row>
      <xdr:rowOff>9951</xdr:rowOff>
    </xdr:to>
    <xdr:sp macro="" textlink="">
      <xdr:nvSpPr>
        <xdr:cNvPr id="669" name="楕円 668"/>
        <xdr:cNvSpPr/>
      </xdr:nvSpPr>
      <xdr:spPr>
        <a:xfrm>
          <a:off x="127635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1078</xdr:rowOff>
    </xdr:from>
    <xdr:ext cx="378565" cy="259045"/>
    <xdr:sp macro="" textlink="">
      <xdr:nvSpPr>
        <xdr:cNvPr id="670" name="テキスト ボックス 669"/>
        <xdr:cNvSpPr txBox="1"/>
      </xdr:nvSpPr>
      <xdr:spPr>
        <a:xfrm>
          <a:off x="12625017" y="1354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15697</xdr:rowOff>
    </xdr:from>
    <xdr:to>
      <xdr:col>85</xdr:col>
      <xdr:colOff>127000</xdr:colOff>
      <xdr:row>96</xdr:row>
      <xdr:rowOff>40805</xdr:rowOff>
    </xdr:to>
    <xdr:cxnSp macro="">
      <xdr:nvCxnSpPr>
        <xdr:cNvPr id="699" name="直線コネクタ 698"/>
        <xdr:cNvCxnSpPr/>
      </xdr:nvCxnSpPr>
      <xdr:spPr>
        <a:xfrm>
          <a:off x="15481300" y="16474897"/>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8089</xdr:rowOff>
    </xdr:from>
    <xdr:to>
      <xdr:col>81</xdr:col>
      <xdr:colOff>50800</xdr:colOff>
      <xdr:row>96</xdr:row>
      <xdr:rowOff>15697</xdr:rowOff>
    </xdr:to>
    <xdr:cxnSp macro="">
      <xdr:nvCxnSpPr>
        <xdr:cNvPr id="702" name="直線コネクタ 701"/>
        <xdr:cNvCxnSpPr/>
      </xdr:nvCxnSpPr>
      <xdr:spPr>
        <a:xfrm>
          <a:off x="14592300" y="16467289"/>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8089</xdr:rowOff>
    </xdr:from>
    <xdr:to>
      <xdr:col>76</xdr:col>
      <xdr:colOff>114300</xdr:colOff>
      <xdr:row>96</xdr:row>
      <xdr:rowOff>13488</xdr:rowOff>
    </xdr:to>
    <xdr:cxnSp macro="">
      <xdr:nvCxnSpPr>
        <xdr:cNvPr id="705" name="直線コネクタ 704"/>
        <xdr:cNvCxnSpPr/>
      </xdr:nvCxnSpPr>
      <xdr:spPr>
        <a:xfrm flipV="1">
          <a:off x="13703300" y="16467289"/>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13488</xdr:rowOff>
    </xdr:from>
    <xdr:to>
      <xdr:col>71</xdr:col>
      <xdr:colOff>177800</xdr:colOff>
      <xdr:row>96</xdr:row>
      <xdr:rowOff>29159</xdr:rowOff>
    </xdr:to>
    <xdr:cxnSp macro="">
      <xdr:nvCxnSpPr>
        <xdr:cNvPr id="708" name="直線コネクタ 707"/>
        <xdr:cNvCxnSpPr/>
      </xdr:nvCxnSpPr>
      <xdr:spPr>
        <a:xfrm flipV="1">
          <a:off x="12814300" y="16472688"/>
          <a:ext cx="889000" cy="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161455</xdr:rowOff>
    </xdr:from>
    <xdr:to>
      <xdr:col>85</xdr:col>
      <xdr:colOff>177800</xdr:colOff>
      <xdr:row>96</xdr:row>
      <xdr:rowOff>91605</xdr:rowOff>
    </xdr:to>
    <xdr:sp macro="" textlink="">
      <xdr:nvSpPr>
        <xdr:cNvPr id="718" name="楕円 717"/>
        <xdr:cNvSpPr/>
      </xdr:nvSpPr>
      <xdr:spPr>
        <a:xfrm>
          <a:off x="16268700" y="164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12882</xdr:rowOff>
    </xdr:from>
    <xdr:ext cx="534377" cy="259045"/>
    <xdr:sp macro="" textlink="">
      <xdr:nvSpPr>
        <xdr:cNvPr id="719" name="公債費該当値テキスト"/>
        <xdr:cNvSpPr txBox="1"/>
      </xdr:nvSpPr>
      <xdr:spPr>
        <a:xfrm>
          <a:off x="16370300" y="163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136347</xdr:rowOff>
    </xdr:from>
    <xdr:to>
      <xdr:col>81</xdr:col>
      <xdr:colOff>101600</xdr:colOff>
      <xdr:row>96</xdr:row>
      <xdr:rowOff>66497</xdr:rowOff>
    </xdr:to>
    <xdr:sp macro="" textlink="">
      <xdr:nvSpPr>
        <xdr:cNvPr id="720" name="楕円 719"/>
        <xdr:cNvSpPr/>
      </xdr:nvSpPr>
      <xdr:spPr>
        <a:xfrm>
          <a:off x="15430500" y="164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83024</xdr:rowOff>
    </xdr:from>
    <xdr:ext cx="534377" cy="259045"/>
    <xdr:sp macro="" textlink="">
      <xdr:nvSpPr>
        <xdr:cNvPr id="721" name="テキスト ボックス 720"/>
        <xdr:cNvSpPr txBox="1"/>
      </xdr:nvSpPr>
      <xdr:spPr>
        <a:xfrm>
          <a:off x="15214111" y="161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128739</xdr:rowOff>
    </xdr:from>
    <xdr:to>
      <xdr:col>76</xdr:col>
      <xdr:colOff>165100</xdr:colOff>
      <xdr:row>96</xdr:row>
      <xdr:rowOff>58889</xdr:rowOff>
    </xdr:to>
    <xdr:sp macro="" textlink="">
      <xdr:nvSpPr>
        <xdr:cNvPr id="722" name="楕円 721"/>
        <xdr:cNvSpPr/>
      </xdr:nvSpPr>
      <xdr:spPr>
        <a:xfrm>
          <a:off x="14541500" y="164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75416</xdr:rowOff>
    </xdr:from>
    <xdr:ext cx="534377" cy="259045"/>
    <xdr:sp macro="" textlink="">
      <xdr:nvSpPr>
        <xdr:cNvPr id="723" name="テキスト ボックス 722"/>
        <xdr:cNvSpPr txBox="1"/>
      </xdr:nvSpPr>
      <xdr:spPr>
        <a:xfrm>
          <a:off x="14325111" y="161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134138</xdr:rowOff>
    </xdr:from>
    <xdr:to>
      <xdr:col>72</xdr:col>
      <xdr:colOff>38100</xdr:colOff>
      <xdr:row>96</xdr:row>
      <xdr:rowOff>64288</xdr:rowOff>
    </xdr:to>
    <xdr:sp macro="" textlink="">
      <xdr:nvSpPr>
        <xdr:cNvPr id="724" name="楕円 723"/>
        <xdr:cNvSpPr/>
      </xdr:nvSpPr>
      <xdr:spPr>
        <a:xfrm>
          <a:off x="13652500" y="164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80815</xdr:rowOff>
    </xdr:from>
    <xdr:ext cx="534377" cy="259045"/>
    <xdr:sp macro="" textlink="">
      <xdr:nvSpPr>
        <xdr:cNvPr id="725" name="テキスト ボックス 724"/>
        <xdr:cNvSpPr txBox="1"/>
      </xdr:nvSpPr>
      <xdr:spPr>
        <a:xfrm>
          <a:off x="13436111" y="161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149809</xdr:rowOff>
    </xdr:from>
    <xdr:to>
      <xdr:col>67</xdr:col>
      <xdr:colOff>101600</xdr:colOff>
      <xdr:row>96</xdr:row>
      <xdr:rowOff>79959</xdr:rowOff>
    </xdr:to>
    <xdr:sp macro="" textlink="">
      <xdr:nvSpPr>
        <xdr:cNvPr id="726" name="楕円 725"/>
        <xdr:cNvSpPr/>
      </xdr:nvSpPr>
      <xdr:spPr>
        <a:xfrm>
          <a:off x="12763500" y="164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96486</xdr:rowOff>
    </xdr:from>
    <xdr:ext cx="534377" cy="259045"/>
    <xdr:sp macro="" textlink="">
      <xdr:nvSpPr>
        <xdr:cNvPr id="727" name="テキスト ボックス 726"/>
        <xdr:cNvSpPr txBox="1"/>
      </xdr:nvSpPr>
      <xdr:spPr>
        <a:xfrm>
          <a:off x="12547111" y="162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住民一人当たりのコストを目的別にみると、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費が類似団体に比較してかなり高い水準となっている。主な要因としては、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やまと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eco</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クリーンセンター建設に係る負担金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増加したことなどが挙げられる。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一方で、教育費は令和３年度をピークに減少しており、これは南・北中学校の建替工事が完了したことなどによるものである。今後も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更新を必要とする施設は多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将来世代への負担を少しでも軽減できるよう、新規事業の実施においては、現役世代と将来世代との負担の在り方や事業そのものの緊急性を考慮し、補助金や起債等の財源措置の有無等を含めて優先順位を判断す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実質収支は、各年度とも黒字を計上しているが、実質単年度収支は、財政調整基金の取り崩しを行ったことにより前年度に比べ</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ポイント減少している。今後も、扶助費や公債費などの経常経費の増加が見込まれるため、事業の必要性・緊急性等の優先順位を考慮し、財政調整基金に依存しない財政運営を目指す。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連結実質収支については、各年度とも黒字となっており、健全性は保たれている。特に、水道事業会計、及び一般会計等について、黒字額は堅調となっている。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今後についても、事業会計をはじめとする全会計において黒字が見込まれることから、連結実質収支は黒字で推移するものと思われる。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元利償還金については、過去からの地方債の発行抑制策により、横ばいで推移している。</a:t>
          </a:r>
        </a:p>
        <a:p>
          <a:r>
            <a:rPr kumimoji="1" lang="ja-JP" altLang="en-US" sz="1300">
              <a:latin typeface="ＭＳ ゴシック" pitchFamily="49" charset="-128"/>
              <a:ea typeface="ＭＳ ゴシック" pitchFamily="49" charset="-128"/>
            </a:rPr>
            <a:t>　今後は、老朽化する公共施設の改修や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やまと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eco</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クリーンセンター建設に係る負担金</a:t>
          </a:r>
          <a:r>
            <a:rPr kumimoji="1" lang="ja-JP" altLang="en-US" sz="1300">
              <a:latin typeface="ＭＳ ゴシック" pitchFamily="49" charset="-128"/>
              <a:ea typeface="ＭＳ ゴシック" pitchFamily="49" charset="-128"/>
            </a:rPr>
            <a:t>に伴う起債が予定されていることから、元利償還金等の推移を注視していく。</a:t>
          </a:r>
        </a:p>
        <a:p>
          <a:r>
            <a:rPr kumimoji="1" lang="ja-JP" altLang="en-US" sz="13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については、地方債の発行抑制策により近年は減少が続いており、また第三セクター改革等推進債を完済したこと等により、前年度に比べ約６億円減少している。また、公営企業債等繰入見込額については、新発債の抑制により上下水道事業債への繰入見込みが減少傾向にある。一方、充当可能財源等については、歳計剰余金の財政調整基金への積立額が多額となったものの、臨時財政対策債の減少により全体額は減少している。</a:t>
          </a:r>
        </a:p>
        <a:p>
          <a:r>
            <a:rPr kumimoji="1" lang="ja-JP" altLang="en-US" sz="1300">
              <a:latin typeface="ＭＳ ゴシック" pitchFamily="49" charset="-128"/>
              <a:ea typeface="ＭＳ ゴシック" pitchFamily="49" charset="-128"/>
            </a:rPr>
            <a:t>　今後については、老朽化する公共施設の改修ややまと</a:t>
          </a:r>
          <a:r>
            <a:rPr kumimoji="1" lang="en-US" altLang="ja-JP" sz="1300">
              <a:latin typeface="ＭＳ ゴシック" pitchFamily="49" charset="-128"/>
              <a:ea typeface="ＭＳ ゴシック" pitchFamily="49" charset="-128"/>
            </a:rPr>
            <a:t>eco</a:t>
          </a:r>
          <a:r>
            <a:rPr kumimoji="1" lang="ja-JP" altLang="en-US" sz="1300">
              <a:latin typeface="ＭＳ ゴシック" pitchFamily="49" charset="-128"/>
              <a:ea typeface="ＭＳ ゴシック" pitchFamily="49" charset="-128"/>
            </a:rPr>
            <a:t>クリーンセンター建設に係る負担金に伴う起債が予定されていることから、将来負担額の推移を注視していく。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決算剰余金の積立等により財政調整基金の残高が大幅に増加したほか、普通交付税の臨時財政対策債償還基金費に係る増額を減債基金に積み立てたことにより、全体としては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百万円の基金残高増となった。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前年度に引き続き残高を大きく伸ばしたものの、社会保障関係経費等の増加に加えて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やまと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eco</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クリーンセンター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の建設による大幅な歳出増が予定されており、今後数年は基金取崩しの増が見込まれる。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今後については、多発する災害等による突発的な財政需要や公共施設の老朽化対策等に備えるため、歳入増加策や業務効率の改善・経費の最小化を図り、基金残高の維持に努める。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地元公共事業積立基金は、財産区住民の福祉を増進する目的で行う公共事業の資金として充当するための基金である。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周辺地区環境整備基金は、設置予定のごみ焼却により係る周辺地区の発展と活性化を推進するための経費に充当するための基金である。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公共施設整備基金は、公共施設の整備事業の経費に充当するための基金である。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ふるさと天理応援基金は、天理市の魅力を高めるためにふるさと天理応援寄附金を充当するための基金である。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森林環境整備促進基金は、森林整備及びその促進に要する経費に充当するための基金である。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ふるさと天理応援基金は、天理市の魅力を高めるための資金を取崩した一方で、寄附金増加策等により大幅に増加した令和５年度の寄附額を積み立てたこと等により基金残高が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施設の老朽化に伴う更新・統廃合等による建設事業費等の支出に対応する必要があるため、特定目的基金全体としては大幅に増加する見込みはないものの、地域ならではの返礼品等によるふるさと納税の増加、企業版ふるさと納税の周知・活用等を通じて、引き続きふるさと天理応援基金の充実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前年度の大幅な収支改善を受けて決算剰余金の積立が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百万円となり、そこから財政調整基金の取崩しを行った結果、財政調整基金残高は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前年度に引き続き残高を大きく伸ばしたものの、社会保障関係経費等の増加に加えて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やまと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eco</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クリーンセンター</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の建設による大幅な歳出増が予定されており、今後数年は基金取崩しの増が見込まれる。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今後については、多発する災害等による突発的な財政需要や公共施設の老朽化対策等に備えるため、歳入増加策や業務効率の改善・経費の最小化を図り、基金残高の維持に努める。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普通交付税の臨時財政対策債償還基金費に係る増額を積み立てた一方、</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第三セクター改革等推進債の償還のための取崩しを行ったことで</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72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今後については、積立時の目的に沿った事業に対し、計画的に充当する。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29008318</v>
      </c>
      <c r="BO4" s="449"/>
      <c r="BP4" s="449"/>
      <c r="BQ4" s="449"/>
      <c r="BR4" s="449"/>
      <c r="BS4" s="449"/>
      <c r="BT4" s="449"/>
      <c r="BU4" s="450"/>
      <c r="BV4" s="448">
        <v>29441463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9.6</v>
      </c>
      <c r="CU4" s="589"/>
      <c r="CV4" s="589"/>
      <c r="CW4" s="589"/>
      <c r="CX4" s="589"/>
      <c r="CY4" s="589"/>
      <c r="CZ4" s="589"/>
      <c r="DA4" s="590"/>
      <c r="DB4" s="588">
        <v>11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27456046</v>
      </c>
      <c r="BO5" s="420"/>
      <c r="BP5" s="420"/>
      <c r="BQ5" s="420"/>
      <c r="BR5" s="420"/>
      <c r="BS5" s="420"/>
      <c r="BT5" s="420"/>
      <c r="BU5" s="421"/>
      <c r="BV5" s="419">
        <v>27708425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96.8</v>
      </c>
      <c r="CU5" s="417"/>
      <c r="CV5" s="417"/>
      <c r="CW5" s="417"/>
      <c r="CX5" s="417"/>
      <c r="CY5" s="417"/>
      <c r="CZ5" s="417"/>
      <c r="DA5" s="418"/>
      <c r="DB5" s="416">
        <v>96.8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1552272</v>
      </c>
      <c r="BO6" s="420"/>
      <c r="BP6" s="420"/>
      <c r="BQ6" s="420"/>
      <c r="BR6" s="420"/>
      <c r="BS6" s="420"/>
      <c r="BT6" s="420"/>
      <c r="BU6" s="421"/>
      <c r="BV6" s="419">
        <v>1733038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97.6</v>
      </c>
      <c r="CU6" s="563"/>
      <c r="CV6" s="563"/>
      <c r="CW6" s="563"/>
      <c r="CX6" s="563"/>
      <c r="CY6" s="563"/>
      <c r="CZ6" s="563"/>
      <c r="DA6" s="564"/>
      <c r="DB6" s="562">
        <v>98.5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83193</v>
      </c>
      <c r="BO7" s="420"/>
      <c r="BP7" s="420"/>
      <c r="BQ7" s="420"/>
      <c r="BR7" s="420"/>
      <c r="BS7" s="420"/>
      <c r="BT7" s="420"/>
      <c r="BU7" s="421"/>
      <c r="BV7" s="419">
        <v>64372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15344133</v>
      </c>
      <c r="CU7" s="420"/>
      <c r="CV7" s="420"/>
      <c r="CW7" s="420"/>
      <c r="CX7" s="420"/>
      <c r="CY7" s="420"/>
      <c r="CZ7" s="420"/>
      <c r="DA7" s="421"/>
      <c r="DB7" s="419">
        <v>15137632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1469079</v>
      </c>
      <c r="BO8" s="420"/>
      <c r="BP8" s="420"/>
      <c r="BQ8" s="420"/>
      <c r="BR8" s="420"/>
      <c r="BS8" s="420"/>
      <c r="BT8" s="420"/>
      <c r="BU8" s="421"/>
      <c r="BV8" s="419">
        <v>1668666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0.56999999999999995</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63889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-199587</v>
      </c>
      <c r="BO9" s="420"/>
      <c r="BP9" s="420"/>
      <c r="BQ9" s="420"/>
      <c r="BR9" s="420"/>
      <c r="BS9" s="420"/>
      <c r="BT9" s="420"/>
      <c r="BU9" s="421"/>
      <c r="BV9" s="419">
        <v>-318516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13.8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67398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45</v>
      </c>
      <c r="BO10" s="420"/>
      <c r="BP10" s="420"/>
      <c r="BQ10" s="420"/>
      <c r="BR10" s="420"/>
      <c r="BS10" s="420"/>
      <c r="BT10" s="420"/>
      <c r="BU10" s="421"/>
      <c r="BV10" s="419">
        <v>34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61328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60293</v>
      </c>
      <c r="S13" s="507"/>
      <c r="T13" s="507"/>
      <c r="U13" s="507"/>
      <c r="V13" s="508"/>
      <c r="W13" s="509" t="s">
        <v>131</v>
      </c>
      <c r="X13" s="405"/>
      <c r="Y13" s="405"/>
      <c r="Z13" s="405"/>
      <c r="AA13" s="405"/>
      <c r="AB13" s="406"/>
      <c r="AC13" s="372">
        <v>1183</v>
      </c>
      <c r="AD13" s="373"/>
      <c r="AE13" s="373"/>
      <c r="AF13" s="373"/>
      <c r="AG13" s="374"/>
      <c r="AH13" s="372">
        <v>1289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-399542</v>
      </c>
      <c r="BO13" s="420"/>
      <c r="BP13" s="420"/>
      <c r="BQ13" s="420"/>
      <c r="BR13" s="420"/>
      <c r="BS13" s="420"/>
      <c r="BT13" s="420"/>
      <c r="BU13" s="421"/>
      <c r="BV13" s="419">
        <v>-318482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9.1999999999999993</v>
      </c>
      <c r="CU13" s="417"/>
      <c r="CV13" s="417"/>
      <c r="CW13" s="417"/>
      <c r="CX13" s="417"/>
      <c r="CY13" s="417"/>
      <c r="CZ13" s="417"/>
      <c r="DA13" s="418"/>
      <c r="DB13" s="416">
        <v>10</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62081</v>
      </c>
      <c r="S14" s="507"/>
      <c r="T14" s="507"/>
      <c r="U14" s="507"/>
      <c r="V14" s="508"/>
      <c r="W14" s="510"/>
      <c r="X14" s="408"/>
      <c r="Y14" s="408"/>
      <c r="Z14" s="408"/>
      <c r="AA14" s="408"/>
      <c r="AB14" s="409"/>
      <c r="AC14" s="499">
        <v>4.0999999999999996</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24.8</v>
      </c>
      <c r="CU14" s="517"/>
      <c r="CV14" s="517"/>
      <c r="CW14" s="517"/>
      <c r="CX14" s="517"/>
      <c r="CY14" s="517"/>
      <c r="CZ14" s="517"/>
      <c r="DA14" s="518"/>
      <c r="DB14" s="516">
        <v>32.5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61186</v>
      </c>
      <c r="S15" s="507"/>
      <c r="T15" s="507"/>
      <c r="U15" s="507"/>
      <c r="V15" s="508"/>
      <c r="W15" s="509" t="s">
        <v>137</v>
      </c>
      <c r="X15" s="405"/>
      <c r="Y15" s="405"/>
      <c r="Z15" s="405"/>
      <c r="AA15" s="405"/>
      <c r="AB15" s="406"/>
      <c r="AC15" s="372">
        <v>5945</v>
      </c>
      <c r="AD15" s="373"/>
      <c r="AE15" s="373"/>
      <c r="AF15" s="373"/>
      <c r="AG15" s="374"/>
      <c r="AH15" s="372">
        <v>6232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7652519</v>
      </c>
      <c r="BO15" s="449"/>
      <c r="BP15" s="449"/>
      <c r="BQ15" s="449"/>
      <c r="BR15" s="449"/>
      <c r="BS15" s="449"/>
      <c r="BT15" s="449"/>
      <c r="BU15" s="450"/>
      <c r="BV15" s="448">
        <v>7270906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20.6</v>
      </c>
      <c r="AD16" s="500"/>
      <c r="AE16" s="500"/>
      <c r="AF16" s="500"/>
      <c r="AG16" s="501"/>
      <c r="AH16" s="499">
        <v>21.3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13189305</v>
      </c>
      <c r="BO16" s="420"/>
      <c r="BP16" s="420"/>
      <c r="BQ16" s="420"/>
      <c r="BR16" s="420"/>
      <c r="BS16" s="420"/>
      <c r="BT16" s="420"/>
      <c r="BU16" s="421"/>
      <c r="BV16" s="419">
        <v>12945634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21765</v>
      </c>
      <c r="AD17" s="373"/>
      <c r="AE17" s="373"/>
      <c r="AF17" s="373"/>
      <c r="AG17" s="374"/>
      <c r="AH17" s="372">
        <v>21796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9688112</v>
      </c>
      <c r="BO17" s="420"/>
      <c r="BP17" s="420"/>
      <c r="BQ17" s="420"/>
      <c r="BR17" s="420"/>
      <c r="BS17" s="420"/>
      <c r="BT17" s="420"/>
      <c r="BU17" s="421"/>
      <c r="BV17" s="419">
        <v>9196815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86.42</v>
      </c>
      <c r="M18" s="472"/>
      <c r="N18" s="472"/>
      <c r="O18" s="472"/>
      <c r="P18" s="472"/>
      <c r="Q18" s="472"/>
      <c r="R18" s="473"/>
      <c r="S18" s="473"/>
      <c r="T18" s="473"/>
      <c r="U18" s="473"/>
      <c r="V18" s="474"/>
      <c r="W18" s="490"/>
      <c r="X18" s="491"/>
      <c r="Y18" s="491"/>
      <c r="Z18" s="491"/>
      <c r="AA18" s="491"/>
      <c r="AB18" s="515"/>
      <c r="AC18" s="389">
        <v>75.3</v>
      </c>
      <c r="AD18" s="390"/>
      <c r="AE18" s="390"/>
      <c r="AF18" s="390"/>
      <c r="AG18" s="475"/>
      <c r="AH18" s="389">
        <v>74.3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14963138</v>
      </c>
      <c r="BO18" s="420"/>
      <c r="BP18" s="420"/>
      <c r="BQ18" s="420"/>
      <c r="BR18" s="420"/>
      <c r="BS18" s="420"/>
      <c r="BT18" s="420"/>
      <c r="BU18" s="421"/>
      <c r="BV18" s="419">
        <v>15211077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739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19587024</v>
      </c>
      <c r="BO19" s="420"/>
      <c r="BP19" s="420"/>
      <c r="BQ19" s="420"/>
      <c r="BR19" s="420"/>
      <c r="BS19" s="420"/>
      <c r="BT19" s="420"/>
      <c r="BU19" s="421"/>
      <c r="BV19" s="419">
        <v>19154256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25619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22606209</v>
      </c>
      <c r="BO22" s="449"/>
      <c r="BP22" s="449"/>
      <c r="BQ22" s="449"/>
      <c r="BR22" s="449"/>
      <c r="BS22" s="449"/>
      <c r="BT22" s="449"/>
      <c r="BU22" s="450"/>
      <c r="BV22" s="448">
        <v>23238885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17214927</v>
      </c>
      <c r="BO23" s="420"/>
      <c r="BP23" s="420"/>
      <c r="BQ23" s="420"/>
      <c r="BR23" s="420"/>
      <c r="BS23" s="420"/>
      <c r="BT23" s="420"/>
      <c r="BU23" s="421"/>
      <c r="BV23" s="419">
        <v>17535803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8620</v>
      </c>
      <c r="R24" s="373"/>
      <c r="S24" s="373"/>
      <c r="T24" s="373"/>
      <c r="U24" s="373"/>
      <c r="V24" s="374"/>
      <c r="W24" s="462"/>
      <c r="X24" s="399"/>
      <c r="Y24" s="400"/>
      <c r="Z24" s="375" t="s">
        <v>162</v>
      </c>
      <c r="AA24" s="376"/>
      <c r="AB24" s="376"/>
      <c r="AC24" s="376"/>
      <c r="AD24" s="376"/>
      <c r="AE24" s="376"/>
      <c r="AF24" s="376"/>
      <c r="AG24" s="377"/>
      <c r="AH24" s="372">
        <v>428</v>
      </c>
      <c r="AI24" s="373"/>
      <c r="AJ24" s="373"/>
      <c r="AK24" s="373"/>
      <c r="AL24" s="374"/>
      <c r="AM24" s="372">
        <v>1323376</v>
      </c>
      <c r="AN24" s="373"/>
      <c r="AO24" s="373"/>
      <c r="AP24" s="373"/>
      <c r="AQ24" s="373"/>
      <c r="AR24" s="374"/>
      <c r="AS24" s="372">
        <v>3092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12590623</v>
      </c>
      <c r="BO24" s="420"/>
      <c r="BP24" s="420"/>
      <c r="BQ24" s="420"/>
      <c r="BR24" s="420"/>
      <c r="BS24" s="420"/>
      <c r="BT24" s="420"/>
      <c r="BU24" s="421"/>
      <c r="BV24" s="419">
        <v>12305591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7350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5197740</v>
      </c>
      <c r="BO25" s="449"/>
      <c r="BP25" s="449"/>
      <c r="BQ25" s="449"/>
      <c r="BR25" s="449"/>
      <c r="BS25" s="449"/>
      <c r="BT25" s="449"/>
      <c r="BU25" s="450"/>
      <c r="BV25" s="448">
        <v>3527231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6300</v>
      </c>
      <c r="R26" s="373"/>
      <c r="S26" s="373"/>
      <c r="T26" s="373"/>
      <c r="U26" s="373"/>
      <c r="V26" s="374"/>
      <c r="W26" s="462"/>
      <c r="X26" s="399"/>
      <c r="Y26" s="400"/>
      <c r="Z26" s="375" t="s">
        <v>168</v>
      </c>
      <c r="AA26" s="430"/>
      <c r="AB26" s="430"/>
      <c r="AC26" s="430"/>
      <c r="AD26" s="430"/>
      <c r="AE26" s="430"/>
      <c r="AF26" s="430"/>
      <c r="AG26" s="431"/>
      <c r="AH26" s="372">
        <v>21</v>
      </c>
      <c r="AI26" s="373"/>
      <c r="AJ26" s="373"/>
      <c r="AK26" s="373"/>
      <c r="AL26" s="374"/>
      <c r="AM26" s="372">
        <v>75159</v>
      </c>
      <c r="AN26" s="373"/>
      <c r="AO26" s="373"/>
      <c r="AP26" s="373"/>
      <c r="AQ26" s="373"/>
      <c r="AR26" s="374"/>
      <c r="AS26" s="372">
        <v>3579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6450</v>
      </c>
      <c r="R27" s="373"/>
      <c r="S27" s="373"/>
      <c r="T27" s="373"/>
      <c r="U27" s="373"/>
      <c r="V27" s="374"/>
      <c r="W27" s="462"/>
      <c r="X27" s="399"/>
      <c r="Y27" s="400"/>
      <c r="Z27" s="375" t="s">
        <v>171</v>
      </c>
      <c r="AA27" s="376"/>
      <c r="AB27" s="376"/>
      <c r="AC27" s="376"/>
      <c r="AD27" s="376"/>
      <c r="AE27" s="376"/>
      <c r="AF27" s="376"/>
      <c r="AG27" s="377"/>
      <c r="AH27" s="372">
        <v>48</v>
      </c>
      <c r="AI27" s="373"/>
      <c r="AJ27" s="373"/>
      <c r="AK27" s="373"/>
      <c r="AL27" s="374"/>
      <c r="AM27" s="372">
        <v>159057</v>
      </c>
      <c r="AN27" s="373"/>
      <c r="AO27" s="373"/>
      <c r="AP27" s="373"/>
      <c r="AQ27" s="373"/>
      <c r="AR27" s="374"/>
      <c r="AS27" s="372">
        <v>3314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5580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3351452</v>
      </c>
      <c r="BO28" s="449"/>
      <c r="BP28" s="449"/>
      <c r="BQ28" s="449"/>
      <c r="BR28" s="449"/>
      <c r="BS28" s="449"/>
      <c r="BT28" s="449"/>
      <c r="BU28" s="450"/>
      <c r="BV28" s="448">
        <v>2451407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5200</v>
      </c>
      <c r="R29" s="373"/>
      <c r="S29" s="373"/>
      <c r="T29" s="373"/>
      <c r="U29" s="373"/>
      <c r="V29" s="374"/>
      <c r="W29" s="463"/>
      <c r="X29" s="464"/>
      <c r="Y29" s="465"/>
      <c r="Z29" s="375" t="s">
        <v>177</v>
      </c>
      <c r="AA29" s="376"/>
      <c r="AB29" s="376"/>
      <c r="AC29" s="376"/>
      <c r="AD29" s="376"/>
      <c r="AE29" s="376"/>
      <c r="AF29" s="376"/>
      <c r="AG29" s="377"/>
      <c r="AH29" s="372">
        <v>476</v>
      </c>
      <c r="AI29" s="373"/>
      <c r="AJ29" s="373"/>
      <c r="AK29" s="373"/>
      <c r="AL29" s="374"/>
      <c r="AM29" s="372">
        <v>1482433</v>
      </c>
      <c r="AN29" s="373"/>
      <c r="AO29" s="373"/>
      <c r="AP29" s="373"/>
      <c r="AQ29" s="373"/>
      <c r="AR29" s="374"/>
      <c r="AS29" s="372">
        <v>3114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633527</v>
      </c>
      <c r="BO29" s="420"/>
      <c r="BP29" s="420"/>
      <c r="BQ29" s="420"/>
      <c r="BR29" s="420"/>
      <c r="BS29" s="420"/>
      <c r="BT29" s="420"/>
      <c r="BU29" s="421"/>
      <c r="BV29" s="419">
        <v>705879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1015111</v>
      </c>
      <c r="BO30" s="454"/>
      <c r="BP30" s="454"/>
      <c r="BQ30" s="454"/>
      <c r="BR30" s="454"/>
      <c r="BS30" s="454"/>
      <c r="BT30" s="454"/>
      <c r="BU30" s="455"/>
      <c r="BV30" s="453">
        <v>950271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奈良県広域消防組合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天理市開発公社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奈良広域水質検査センター組合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奈良県住宅新築資金等貸付金回収管理組合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奈良県後期高齢者医療広域連合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山辺・県北西部広域環境衛生組合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5XhSDyFcan7ww0UyL5D/yWCf55k4Z+DiQ9JDzn0vFKk6R7u4CjcleSswstdxH28RZquGzFRTPGy9EgEkas+L2w==" saltValue="IJtz4CDsK4pIAWFcJNhc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8170473</v>
      </c>
      <c r="S5" s="677"/>
      <c r="T5" s="677"/>
      <c r="U5" s="677"/>
      <c r="V5" s="677"/>
      <c r="W5" s="677"/>
      <c r="X5" s="677"/>
      <c r="Y5" s="702"/>
      <c r="Z5" s="715">
        <v>28.2</v>
      </c>
      <c r="AA5" s="715"/>
      <c r="AB5" s="715"/>
      <c r="AC5" s="715"/>
      <c r="AD5" s="716">
        <v>7637507</v>
      </c>
      <c r="AE5" s="716"/>
      <c r="AF5" s="716"/>
      <c r="AG5" s="716"/>
      <c r="AH5" s="716"/>
      <c r="AI5" s="716"/>
      <c r="AJ5" s="716"/>
      <c r="AK5" s="716"/>
      <c r="AL5" s="703">
        <v>49.8</v>
      </c>
      <c r="AM5" s="685"/>
      <c r="AN5" s="685"/>
      <c r="AO5" s="704"/>
      <c r="AP5" s="679" t="s">
        <v>216</v>
      </c>
      <c r="AQ5" s="680"/>
      <c r="AR5" s="680"/>
      <c r="AS5" s="680"/>
      <c r="AT5" s="680"/>
      <c r="AU5" s="680"/>
      <c r="AV5" s="680"/>
      <c r="AW5" s="680"/>
      <c r="AX5" s="680"/>
      <c r="AY5" s="680"/>
      <c r="AZ5" s="680"/>
      <c r="BA5" s="680"/>
      <c r="BB5" s="680"/>
      <c r="BC5" s="680"/>
      <c r="BD5" s="680"/>
      <c r="BE5" s="680"/>
      <c r="BF5" s="681"/>
      <c r="BG5" s="621">
        <v>7637507</v>
      </c>
      <c r="BH5" s="622"/>
      <c r="BI5" s="622"/>
      <c r="BJ5" s="622"/>
      <c r="BK5" s="622"/>
      <c r="BL5" s="622"/>
      <c r="BM5" s="622"/>
      <c r="BN5" s="623"/>
      <c r="BO5" s="659">
        <v>93.5</v>
      </c>
      <c r="BP5" s="659"/>
      <c r="BQ5" s="659"/>
      <c r="BR5" s="659"/>
      <c r="BS5" s="660">
        <v>95756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168634</v>
      </c>
      <c r="S6" s="622"/>
      <c r="T6" s="622"/>
      <c r="U6" s="622"/>
      <c r="V6" s="622"/>
      <c r="W6" s="622"/>
      <c r="X6" s="622"/>
      <c r="Y6" s="623"/>
      <c r="Z6" s="659">
        <v>0.6</v>
      </c>
      <c r="AA6" s="659"/>
      <c r="AB6" s="659"/>
      <c r="AC6" s="659"/>
      <c r="AD6" s="660">
        <v>168634</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7637507</v>
      </c>
      <c r="BH6" s="622"/>
      <c r="BI6" s="622"/>
      <c r="BJ6" s="622"/>
      <c r="BK6" s="622"/>
      <c r="BL6" s="622"/>
      <c r="BM6" s="622"/>
      <c r="BN6" s="623"/>
      <c r="BO6" s="659">
        <v>93.5</v>
      </c>
      <c r="BP6" s="659"/>
      <c r="BQ6" s="659"/>
      <c r="BR6" s="659"/>
      <c r="BS6" s="660">
        <v>95756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221887</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221887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3108</v>
      </c>
      <c r="S7" s="622"/>
      <c r="T7" s="622"/>
      <c r="U7" s="622"/>
      <c r="V7" s="622"/>
      <c r="W7" s="622"/>
      <c r="X7" s="622"/>
      <c r="Y7" s="623"/>
      <c r="Z7" s="659">
        <v>0</v>
      </c>
      <c r="AA7" s="659"/>
      <c r="AB7" s="659"/>
      <c r="AC7" s="659"/>
      <c r="AD7" s="660">
        <v>3108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3274323</v>
      </c>
      <c r="BH7" s="622"/>
      <c r="BI7" s="622"/>
      <c r="BJ7" s="622"/>
      <c r="BK7" s="622"/>
      <c r="BL7" s="622"/>
      <c r="BM7" s="622"/>
      <c r="BN7" s="623"/>
      <c r="BO7" s="659">
        <v>40.1</v>
      </c>
      <c r="BP7" s="659"/>
      <c r="BQ7" s="659"/>
      <c r="BR7" s="659"/>
      <c r="BS7" s="660">
        <v>95756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2716364</v>
      </c>
      <c r="CS7" s="622"/>
      <c r="CT7" s="622"/>
      <c r="CU7" s="622"/>
      <c r="CV7" s="622"/>
      <c r="CW7" s="622"/>
      <c r="CX7" s="622"/>
      <c r="CY7" s="623"/>
      <c r="CZ7" s="659">
        <v>9.9</v>
      </c>
      <c r="DA7" s="659"/>
      <c r="DB7" s="659"/>
      <c r="DC7" s="659"/>
      <c r="DD7" s="627">
        <v>16790</v>
      </c>
      <c r="DE7" s="622"/>
      <c r="DF7" s="622"/>
      <c r="DG7" s="622"/>
      <c r="DH7" s="622"/>
      <c r="DI7" s="622"/>
      <c r="DJ7" s="622"/>
      <c r="DK7" s="622"/>
      <c r="DL7" s="622"/>
      <c r="DM7" s="622"/>
      <c r="DN7" s="622"/>
      <c r="DO7" s="622"/>
      <c r="DP7" s="623"/>
      <c r="DQ7" s="627">
        <v>2064052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87370</v>
      </c>
      <c r="S8" s="622"/>
      <c r="T8" s="622"/>
      <c r="U8" s="622"/>
      <c r="V8" s="622"/>
      <c r="W8" s="622"/>
      <c r="X8" s="622"/>
      <c r="Y8" s="623"/>
      <c r="Z8" s="659">
        <v>0.3</v>
      </c>
      <c r="AA8" s="659"/>
      <c r="AB8" s="659"/>
      <c r="AC8" s="659"/>
      <c r="AD8" s="660">
        <v>87370</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102308</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12286758</v>
      </c>
      <c r="CS8" s="622"/>
      <c r="CT8" s="622"/>
      <c r="CU8" s="622"/>
      <c r="CV8" s="622"/>
      <c r="CW8" s="622"/>
      <c r="CX8" s="622"/>
      <c r="CY8" s="623"/>
      <c r="CZ8" s="659">
        <v>44.8</v>
      </c>
      <c r="DA8" s="659"/>
      <c r="DB8" s="659"/>
      <c r="DC8" s="659"/>
      <c r="DD8" s="627">
        <v>225049</v>
      </c>
      <c r="DE8" s="622"/>
      <c r="DF8" s="622"/>
      <c r="DG8" s="622"/>
      <c r="DH8" s="622"/>
      <c r="DI8" s="622"/>
      <c r="DJ8" s="622"/>
      <c r="DK8" s="622"/>
      <c r="DL8" s="622"/>
      <c r="DM8" s="622"/>
      <c r="DN8" s="622"/>
      <c r="DO8" s="622"/>
      <c r="DP8" s="623"/>
      <c r="DQ8" s="627">
        <v>6518303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95661</v>
      </c>
      <c r="S9" s="622"/>
      <c r="T9" s="622"/>
      <c r="U9" s="622"/>
      <c r="V9" s="622"/>
      <c r="W9" s="622"/>
      <c r="X9" s="622"/>
      <c r="Y9" s="623"/>
      <c r="Z9" s="659">
        <v>0.3</v>
      </c>
      <c r="AA9" s="659"/>
      <c r="AB9" s="659"/>
      <c r="AC9" s="659"/>
      <c r="AD9" s="660">
        <v>95661</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2667199</v>
      </c>
      <c r="BH9" s="622"/>
      <c r="BI9" s="622"/>
      <c r="BJ9" s="622"/>
      <c r="BK9" s="622"/>
      <c r="BL9" s="622"/>
      <c r="BM9" s="622"/>
      <c r="BN9" s="623"/>
      <c r="BO9" s="659">
        <v>32.6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3463638</v>
      </c>
      <c r="CS9" s="622"/>
      <c r="CT9" s="622"/>
      <c r="CU9" s="622"/>
      <c r="CV9" s="622"/>
      <c r="CW9" s="622"/>
      <c r="CX9" s="622"/>
      <c r="CY9" s="623"/>
      <c r="CZ9" s="659">
        <v>12.6</v>
      </c>
      <c r="DA9" s="659"/>
      <c r="DB9" s="659"/>
      <c r="DC9" s="659"/>
      <c r="DD9" s="627">
        <v>433674</v>
      </c>
      <c r="DE9" s="622"/>
      <c r="DF9" s="622"/>
      <c r="DG9" s="622"/>
      <c r="DH9" s="622"/>
      <c r="DI9" s="622"/>
      <c r="DJ9" s="622"/>
      <c r="DK9" s="622"/>
      <c r="DL9" s="622"/>
      <c r="DM9" s="622"/>
      <c r="DN9" s="622"/>
      <c r="DO9" s="622"/>
      <c r="DP9" s="623"/>
      <c r="DQ9" s="627">
        <v>1423790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161900</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48976</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48732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1495534</v>
      </c>
      <c r="S11" s="622"/>
      <c r="T11" s="622"/>
      <c r="U11" s="622"/>
      <c r="V11" s="622"/>
      <c r="W11" s="622"/>
      <c r="X11" s="622"/>
      <c r="Y11" s="623"/>
      <c r="Z11" s="624">
        <v>5.2</v>
      </c>
      <c r="AA11" s="625"/>
      <c r="AB11" s="625"/>
      <c r="AC11" s="626"/>
      <c r="AD11" s="627">
        <v>1495534</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342916</v>
      </c>
      <c r="BH11" s="622"/>
      <c r="BI11" s="622"/>
      <c r="BJ11" s="622"/>
      <c r="BK11" s="622"/>
      <c r="BL11" s="622"/>
      <c r="BM11" s="622"/>
      <c r="BN11" s="623"/>
      <c r="BO11" s="659">
        <v>4.2</v>
      </c>
      <c r="BP11" s="659"/>
      <c r="BQ11" s="659"/>
      <c r="BR11" s="659"/>
      <c r="BS11" s="660">
        <v>95756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420703</v>
      </c>
      <c r="CS11" s="622"/>
      <c r="CT11" s="622"/>
      <c r="CU11" s="622"/>
      <c r="CV11" s="622"/>
      <c r="CW11" s="622"/>
      <c r="CX11" s="622"/>
      <c r="CY11" s="623"/>
      <c r="CZ11" s="659">
        <v>1.5</v>
      </c>
      <c r="DA11" s="659"/>
      <c r="DB11" s="659"/>
      <c r="DC11" s="659"/>
      <c r="DD11" s="627">
        <v>85127</v>
      </c>
      <c r="DE11" s="622"/>
      <c r="DF11" s="622"/>
      <c r="DG11" s="622"/>
      <c r="DH11" s="622"/>
      <c r="DI11" s="622"/>
      <c r="DJ11" s="622"/>
      <c r="DK11" s="622"/>
      <c r="DL11" s="622"/>
      <c r="DM11" s="622"/>
      <c r="DN11" s="622"/>
      <c r="DO11" s="622"/>
      <c r="DP11" s="623"/>
      <c r="DQ11" s="627">
        <v>291262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54784</v>
      </c>
      <c r="S12" s="622"/>
      <c r="T12" s="622"/>
      <c r="U12" s="622"/>
      <c r="V12" s="622"/>
      <c r="W12" s="622"/>
      <c r="X12" s="622"/>
      <c r="Y12" s="623"/>
      <c r="Z12" s="659">
        <v>0.2</v>
      </c>
      <c r="AA12" s="659"/>
      <c r="AB12" s="659"/>
      <c r="AC12" s="659"/>
      <c r="AD12" s="660">
        <v>54784</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3671924</v>
      </c>
      <c r="BH12" s="622"/>
      <c r="BI12" s="622"/>
      <c r="BJ12" s="622"/>
      <c r="BK12" s="622"/>
      <c r="BL12" s="622"/>
      <c r="BM12" s="622"/>
      <c r="BN12" s="623"/>
      <c r="BO12" s="659">
        <v>44.9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343818</v>
      </c>
      <c r="CS12" s="622"/>
      <c r="CT12" s="622"/>
      <c r="CU12" s="622"/>
      <c r="CV12" s="622"/>
      <c r="CW12" s="622"/>
      <c r="CX12" s="622"/>
      <c r="CY12" s="623"/>
      <c r="CZ12" s="659">
        <v>1.3</v>
      </c>
      <c r="DA12" s="659"/>
      <c r="DB12" s="659"/>
      <c r="DC12" s="659"/>
      <c r="DD12" s="627" t="s">
        <v>122</v>
      </c>
      <c r="DE12" s="622"/>
      <c r="DF12" s="622"/>
      <c r="DG12" s="622"/>
      <c r="DH12" s="622"/>
      <c r="DI12" s="622"/>
      <c r="DJ12" s="622"/>
      <c r="DK12" s="622"/>
      <c r="DL12" s="622"/>
      <c r="DM12" s="622"/>
      <c r="DN12" s="622"/>
      <c r="DO12" s="622"/>
      <c r="DP12" s="623"/>
      <c r="DQ12" s="627">
        <v>312188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3648272</v>
      </c>
      <c r="BH13" s="622"/>
      <c r="BI13" s="622"/>
      <c r="BJ13" s="622"/>
      <c r="BK13" s="622"/>
      <c r="BL13" s="622"/>
      <c r="BM13" s="622"/>
      <c r="BN13" s="623"/>
      <c r="BO13" s="659">
        <v>44.7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2173440</v>
      </c>
      <c r="CS13" s="622"/>
      <c r="CT13" s="622"/>
      <c r="CU13" s="622"/>
      <c r="CV13" s="622"/>
      <c r="CW13" s="622"/>
      <c r="CX13" s="622"/>
      <c r="CY13" s="623"/>
      <c r="CZ13" s="659">
        <v>7.9</v>
      </c>
      <c r="DA13" s="659"/>
      <c r="DB13" s="659"/>
      <c r="DC13" s="659"/>
      <c r="DD13" s="627">
        <v>365046</v>
      </c>
      <c r="DE13" s="622"/>
      <c r="DF13" s="622"/>
      <c r="DG13" s="622"/>
      <c r="DH13" s="622"/>
      <c r="DI13" s="622"/>
      <c r="DJ13" s="622"/>
      <c r="DK13" s="622"/>
      <c r="DL13" s="622"/>
      <c r="DM13" s="622"/>
      <c r="DN13" s="622"/>
      <c r="DO13" s="622"/>
      <c r="DP13" s="623"/>
      <c r="DQ13" s="627">
        <v>1777844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3734</v>
      </c>
      <c r="S14" s="622"/>
      <c r="T14" s="622"/>
      <c r="U14" s="622"/>
      <c r="V14" s="622"/>
      <c r="W14" s="622"/>
      <c r="X14" s="622"/>
      <c r="Y14" s="623"/>
      <c r="Z14" s="659">
        <v>0</v>
      </c>
      <c r="AA14" s="659"/>
      <c r="AB14" s="659"/>
      <c r="AC14" s="659"/>
      <c r="AD14" s="660">
        <v>3734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217117</v>
      </c>
      <c r="BH14" s="622"/>
      <c r="BI14" s="622"/>
      <c r="BJ14" s="622"/>
      <c r="BK14" s="622"/>
      <c r="BL14" s="622"/>
      <c r="BM14" s="622"/>
      <c r="BN14" s="623"/>
      <c r="BO14" s="659">
        <v>2.7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830604</v>
      </c>
      <c r="CS14" s="622"/>
      <c r="CT14" s="622"/>
      <c r="CU14" s="622"/>
      <c r="CV14" s="622"/>
      <c r="CW14" s="622"/>
      <c r="CX14" s="622"/>
      <c r="CY14" s="623"/>
      <c r="CZ14" s="659">
        <v>3</v>
      </c>
      <c r="DA14" s="659"/>
      <c r="DB14" s="659"/>
      <c r="DC14" s="659"/>
      <c r="DD14" s="627">
        <v>5940</v>
      </c>
      <c r="DE14" s="622"/>
      <c r="DF14" s="622"/>
      <c r="DG14" s="622"/>
      <c r="DH14" s="622"/>
      <c r="DI14" s="622"/>
      <c r="DJ14" s="622"/>
      <c r="DK14" s="622"/>
      <c r="DL14" s="622"/>
      <c r="DM14" s="622"/>
      <c r="DN14" s="622"/>
      <c r="DO14" s="622"/>
      <c r="DP14" s="623"/>
      <c r="DQ14" s="627">
        <v>798826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474143</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2426538</v>
      </c>
      <c r="CS15" s="622"/>
      <c r="CT15" s="622"/>
      <c r="CU15" s="622"/>
      <c r="CV15" s="622"/>
      <c r="CW15" s="622"/>
      <c r="CX15" s="622"/>
      <c r="CY15" s="623"/>
      <c r="CZ15" s="659">
        <v>8.8000000000000007</v>
      </c>
      <c r="DA15" s="659"/>
      <c r="DB15" s="659"/>
      <c r="DC15" s="659"/>
      <c r="DD15" s="627">
        <v>42856</v>
      </c>
      <c r="DE15" s="622"/>
      <c r="DF15" s="622"/>
      <c r="DG15" s="622"/>
      <c r="DH15" s="622"/>
      <c r="DI15" s="622"/>
      <c r="DJ15" s="622"/>
      <c r="DK15" s="622"/>
      <c r="DL15" s="622"/>
      <c r="DM15" s="622"/>
      <c r="DN15" s="622"/>
      <c r="DO15" s="622"/>
      <c r="DP15" s="623"/>
      <c r="DQ15" s="627">
        <v>2099224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27358</v>
      </c>
      <c r="S16" s="622"/>
      <c r="T16" s="622"/>
      <c r="U16" s="622"/>
      <c r="V16" s="622"/>
      <c r="W16" s="622"/>
      <c r="X16" s="622"/>
      <c r="Y16" s="623"/>
      <c r="Z16" s="659">
        <v>0.1</v>
      </c>
      <c r="AA16" s="659"/>
      <c r="AB16" s="659"/>
      <c r="AC16" s="659"/>
      <c r="AD16" s="660">
        <v>27358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21920</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2688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100133</v>
      </c>
      <c r="S17" s="622"/>
      <c r="T17" s="622"/>
      <c r="U17" s="622"/>
      <c r="V17" s="622"/>
      <c r="W17" s="622"/>
      <c r="X17" s="622"/>
      <c r="Y17" s="623"/>
      <c r="Z17" s="659">
        <v>0.3</v>
      </c>
      <c r="AA17" s="659"/>
      <c r="AB17" s="659"/>
      <c r="AC17" s="659"/>
      <c r="AD17" s="660">
        <v>100133</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2501400</v>
      </c>
      <c r="CS17" s="622"/>
      <c r="CT17" s="622"/>
      <c r="CU17" s="622"/>
      <c r="CV17" s="622"/>
      <c r="CW17" s="622"/>
      <c r="CX17" s="622"/>
      <c r="CY17" s="623"/>
      <c r="CZ17" s="659">
        <v>9.1</v>
      </c>
      <c r="DA17" s="659"/>
      <c r="DB17" s="659"/>
      <c r="DC17" s="659"/>
      <c r="DD17" s="627" t="s">
        <v>122</v>
      </c>
      <c r="DE17" s="622"/>
      <c r="DF17" s="622"/>
      <c r="DG17" s="622"/>
      <c r="DH17" s="622"/>
      <c r="DI17" s="622"/>
      <c r="DJ17" s="622"/>
      <c r="DK17" s="622"/>
      <c r="DL17" s="622"/>
      <c r="DM17" s="622"/>
      <c r="DN17" s="622"/>
      <c r="DO17" s="622"/>
      <c r="DP17" s="623"/>
      <c r="DQ17" s="627">
        <v>2475956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54113</v>
      </c>
      <c r="S18" s="622"/>
      <c r="T18" s="622"/>
      <c r="U18" s="622"/>
      <c r="V18" s="622"/>
      <c r="W18" s="622"/>
      <c r="X18" s="622"/>
      <c r="Y18" s="623"/>
      <c r="Z18" s="659">
        <v>0.2</v>
      </c>
      <c r="AA18" s="659"/>
      <c r="AB18" s="659"/>
      <c r="AC18" s="659"/>
      <c r="AD18" s="660">
        <v>54113</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49608</v>
      </c>
      <c r="S19" s="622"/>
      <c r="T19" s="622"/>
      <c r="U19" s="622"/>
      <c r="V19" s="622"/>
      <c r="W19" s="622"/>
      <c r="X19" s="622"/>
      <c r="Y19" s="623"/>
      <c r="Z19" s="659">
        <v>0.2</v>
      </c>
      <c r="AA19" s="659"/>
      <c r="AB19" s="659"/>
      <c r="AC19" s="659"/>
      <c r="AD19" s="660">
        <v>49608</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532966</v>
      </c>
      <c r="BH19" s="622"/>
      <c r="BI19" s="622"/>
      <c r="BJ19" s="622"/>
      <c r="BK19" s="622"/>
      <c r="BL19" s="622"/>
      <c r="BM19" s="622"/>
      <c r="BN19" s="623"/>
      <c r="BO19" s="659">
        <v>6.5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4505</v>
      </c>
      <c r="S20" s="622"/>
      <c r="T20" s="622"/>
      <c r="U20" s="622"/>
      <c r="V20" s="622"/>
      <c r="W20" s="622"/>
      <c r="X20" s="622"/>
      <c r="Y20" s="623"/>
      <c r="Z20" s="659">
        <v>0</v>
      </c>
      <c r="AA20" s="659"/>
      <c r="AB20" s="659"/>
      <c r="AC20" s="659"/>
      <c r="AD20" s="660">
        <v>4505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532966</v>
      </c>
      <c r="BH20" s="622"/>
      <c r="BI20" s="622"/>
      <c r="BJ20" s="622"/>
      <c r="BK20" s="622"/>
      <c r="BL20" s="622"/>
      <c r="BM20" s="622"/>
      <c r="BN20" s="623"/>
      <c r="BO20" s="659">
        <v>6.5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27456046</v>
      </c>
      <c r="CS20" s="622"/>
      <c r="CT20" s="622"/>
      <c r="CU20" s="622"/>
      <c r="CV20" s="622"/>
      <c r="CW20" s="622"/>
      <c r="CX20" s="622"/>
      <c r="CY20" s="623"/>
      <c r="CZ20" s="659">
        <v>100</v>
      </c>
      <c r="DA20" s="659"/>
      <c r="DB20" s="659"/>
      <c r="DC20" s="659"/>
      <c r="DD20" s="627">
        <v>1174482</v>
      </c>
      <c r="DE20" s="622"/>
      <c r="DF20" s="622"/>
      <c r="DG20" s="622"/>
      <c r="DH20" s="622"/>
      <c r="DI20" s="622"/>
      <c r="DJ20" s="622"/>
      <c r="DK20" s="622"/>
      <c r="DL20" s="622"/>
      <c r="DM20" s="622"/>
      <c r="DN20" s="622"/>
      <c r="DO20" s="622"/>
      <c r="DP20" s="623"/>
      <c r="DQ20" s="627">
        <v>18034752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6577724</v>
      </c>
      <c r="S21" s="622"/>
      <c r="T21" s="622"/>
      <c r="U21" s="622"/>
      <c r="V21" s="622"/>
      <c r="W21" s="622"/>
      <c r="X21" s="622"/>
      <c r="Y21" s="623"/>
      <c r="Z21" s="659">
        <v>22.7</v>
      </c>
      <c r="AA21" s="659"/>
      <c r="AB21" s="659"/>
      <c r="AC21" s="659"/>
      <c r="AD21" s="660">
        <v>5533210</v>
      </c>
      <c r="AE21" s="660"/>
      <c r="AF21" s="660"/>
      <c r="AG21" s="660"/>
      <c r="AH21" s="660"/>
      <c r="AI21" s="660"/>
      <c r="AJ21" s="660"/>
      <c r="AK21" s="660"/>
      <c r="AL21" s="624">
        <v>36.1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5533210</v>
      </c>
      <c r="S22" s="622"/>
      <c r="T22" s="622"/>
      <c r="U22" s="622"/>
      <c r="V22" s="622"/>
      <c r="W22" s="622"/>
      <c r="X22" s="622"/>
      <c r="Y22" s="623"/>
      <c r="Z22" s="659">
        <v>19.100000000000001</v>
      </c>
      <c r="AA22" s="659"/>
      <c r="AB22" s="659"/>
      <c r="AC22" s="659"/>
      <c r="AD22" s="660">
        <v>5533210</v>
      </c>
      <c r="AE22" s="660"/>
      <c r="AF22" s="660"/>
      <c r="AG22" s="660"/>
      <c r="AH22" s="660"/>
      <c r="AI22" s="660"/>
      <c r="AJ22" s="660"/>
      <c r="AK22" s="660"/>
      <c r="AL22" s="624">
        <v>36.1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1044514</v>
      </c>
      <c r="S23" s="622"/>
      <c r="T23" s="622"/>
      <c r="U23" s="622"/>
      <c r="V23" s="622"/>
      <c r="W23" s="622"/>
      <c r="X23" s="622"/>
      <c r="Y23" s="623"/>
      <c r="Z23" s="659">
        <v>3.6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532966</v>
      </c>
      <c r="BH23" s="622"/>
      <c r="BI23" s="622"/>
      <c r="BJ23" s="622"/>
      <c r="BK23" s="622"/>
      <c r="BL23" s="622"/>
      <c r="BM23" s="622"/>
      <c r="BN23" s="623"/>
      <c r="BO23" s="659">
        <v>6.5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14978571</v>
      </c>
      <c r="CS24" s="677"/>
      <c r="CT24" s="677"/>
      <c r="CU24" s="677"/>
      <c r="CV24" s="677"/>
      <c r="CW24" s="677"/>
      <c r="CX24" s="677"/>
      <c r="CY24" s="702"/>
      <c r="CZ24" s="703">
        <v>54.6</v>
      </c>
      <c r="DA24" s="685"/>
      <c r="DB24" s="685"/>
      <c r="DC24" s="705"/>
      <c r="DD24" s="701">
        <v>9734808</v>
      </c>
      <c r="DE24" s="677"/>
      <c r="DF24" s="677"/>
      <c r="DG24" s="677"/>
      <c r="DH24" s="677"/>
      <c r="DI24" s="677"/>
      <c r="DJ24" s="677"/>
      <c r="DK24" s="702"/>
      <c r="DL24" s="701">
        <v>8614871</v>
      </c>
      <c r="DM24" s="677"/>
      <c r="DN24" s="677"/>
      <c r="DO24" s="677"/>
      <c r="DP24" s="677"/>
      <c r="DQ24" s="677"/>
      <c r="DR24" s="677"/>
      <c r="DS24" s="677"/>
      <c r="DT24" s="677"/>
      <c r="DU24" s="677"/>
      <c r="DV24" s="702"/>
      <c r="DW24" s="703">
        <v>55.8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16838626</v>
      </c>
      <c r="S25" s="622"/>
      <c r="T25" s="622"/>
      <c r="U25" s="622"/>
      <c r="V25" s="622"/>
      <c r="W25" s="622"/>
      <c r="X25" s="622"/>
      <c r="Y25" s="623"/>
      <c r="Z25" s="659">
        <v>58</v>
      </c>
      <c r="AA25" s="659"/>
      <c r="AB25" s="659"/>
      <c r="AC25" s="659"/>
      <c r="AD25" s="660">
        <v>15261146</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5030431</v>
      </c>
      <c r="CS25" s="634"/>
      <c r="CT25" s="634"/>
      <c r="CU25" s="634"/>
      <c r="CV25" s="634"/>
      <c r="CW25" s="634"/>
      <c r="CX25" s="634"/>
      <c r="CY25" s="635"/>
      <c r="CZ25" s="624">
        <v>18.3</v>
      </c>
      <c r="DA25" s="636"/>
      <c r="DB25" s="636"/>
      <c r="DC25" s="637"/>
      <c r="DD25" s="627">
        <v>4613310</v>
      </c>
      <c r="DE25" s="634"/>
      <c r="DF25" s="634"/>
      <c r="DG25" s="634"/>
      <c r="DH25" s="634"/>
      <c r="DI25" s="634"/>
      <c r="DJ25" s="634"/>
      <c r="DK25" s="635"/>
      <c r="DL25" s="627">
        <v>4462423</v>
      </c>
      <c r="DM25" s="634"/>
      <c r="DN25" s="634"/>
      <c r="DO25" s="634"/>
      <c r="DP25" s="634"/>
      <c r="DQ25" s="634"/>
      <c r="DR25" s="634"/>
      <c r="DS25" s="634"/>
      <c r="DT25" s="634"/>
      <c r="DU25" s="634"/>
      <c r="DV25" s="635"/>
      <c r="DW25" s="624">
        <v>28.9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4863</v>
      </c>
      <c r="S26" s="622"/>
      <c r="T26" s="622"/>
      <c r="U26" s="622"/>
      <c r="V26" s="622"/>
      <c r="W26" s="622"/>
      <c r="X26" s="622"/>
      <c r="Y26" s="623"/>
      <c r="Z26" s="659">
        <v>0</v>
      </c>
      <c r="AA26" s="659"/>
      <c r="AB26" s="659"/>
      <c r="AC26" s="659"/>
      <c r="AD26" s="660">
        <v>4863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3557965</v>
      </c>
      <c r="CS26" s="622"/>
      <c r="CT26" s="622"/>
      <c r="CU26" s="622"/>
      <c r="CV26" s="622"/>
      <c r="CW26" s="622"/>
      <c r="CX26" s="622"/>
      <c r="CY26" s="623"/>
      <c r="CZ26" s="624">
        <v>13</v>
      </c>
      <c r="DA26" s="636"/>
      <c r="DB26" s="636"/>
      <c r="DC26" s="637"/>
      <c r="DD26" s="627">
        <v>3208111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425696</v>
      </c>
      <c r="S27" s="622"/>
      <c r="T27" s="622"/>
      <c r="U27" s="622"/>
      <c r="V27" s="622"/>
      <c r="W27" s="622"/>
      <c r="X27" s="622"/>
      <c r="Y27" s="623"/>
      <c r="Z27" s="659">
        <v>1.5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8170473</v>
      </c>
      <c r="BH27" s="622"/>
      <c r="BI27" s="622"/>
      <c r="BJ27" s="622"/>
      <c r="BK27" s="622"/>
      <c r="BL27" s="622"/>
      <c r="BM27" s="622"/>
      <c r="BN27" s="623"/>
      <c r="BO27" s="659">
        <v>100</v>
      </c>
      <c r="BP27" s="659"/>
      <c r="BQ27" s="659"/>
      <c r="BR27" s="659"/>
      <c r="BS27" s="660">
        <v>95756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7446925</v>
      </c>
      <c r="CS27" s="634"/>
      <c r="CT27" s="634"/>
      <c r="CU27" s="634"/>
      <c r="CV27" s="634"/>
      <c r="CW27" s="634"/>
      <c r="CX27" s="634"/>
      <c r="CY27" s="635"/>
      <c r="CZ27" s="624">
        <v>27.1</v>
      </c>
      <c r="DA27" s="636"/>
      <c r="DB27" s="636"/>
      <c r="DC27" s="637"/>
      <c r="DD27" s="627">
        <v>2645727</v>
      </c>
      <c r="DE27" s="634"/>
      <c r="DF27" s="634"/>
      <c r="DG27" s="634"/>
      <c r="DH27" s="634"/>
      <c r="DI27" s="634"/>
      <c r="DJ27" s="634"/>
      <c r="DK27" s="635"/>
      <c r="DL27" s="627">
        <v>1676677</v>
      </c>
      <c r="DM27" s="634"/>
      <c r="DN27" s="634"/>
      <c r="DO27" s="634"/>
      <c r="DP27" s="634"/>
      <c r="DQ27" s="634"/>
      <c r="DR27" s="634"/>
      <c r="DS27" s="634"/>
      <c r="DT27" s="634"/>
      <c r="DU27" s="634"/>
      <c r="DV27" s="635"/>
      <c r="DW27" s="624">
        <v>10.9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185993</v>
      </c>
      <c r="S28" s="622"/>
      <c r="T28" s="622"/>
      <c r="U28" s="622"/>
      <c r="V28" s="622"/>
      <c r="W28" s="622"/>
      <c r="X28" s="622"/>
      <c r="Y28" s="623"/>
      <c r="Z28" s="659">
        <v>0.6</v>
      </c>
      <c r="AA28" s="659"/>
      <c r="AB28" s="659"/>
      <c r="AC28" s="659"/>
      <c r="AD28" s="660">
        <v>8477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2501215</v>
      </c>
      <c r="CS28" s="622"/>
      <c r="CT28" s="622"/>
      <c r="CU28" s="622"/>
      <c r="CV28" s="622"/>
      <c r="CW28" s="622"/>
      <c r="CX28" s="622"/>
      <c r="CY28" s="623"/>
      <c r="CZ28" s="624">
        <v>9.1</v>
      </c>
      <c r="DA28" s="636"/>
      <c r="DB28" s="636"/>
      <c r="DC28" s="637"/>
      <c r="DD28" s="627">
        <v>2475771</v>
      </c>
      <c r="DE28" s="622"/>
      <c r="DF28" s="622"/>
      <c r="DG28" s="622"/>
      <c r="DH28" s="622"/>
      <c r="DI28" s="622"/>
      <c r="DJ28" s="622"/>
      <c r="DK28" s="623"/>
      <c r="DL28" s="627">
        <v>2475771</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151070</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2501214</v>
      </c>
      <c r="CS29" s="634"/>
      <c r="CT29" s="634"/>
      <c r="CU29" s="634"/>
      <c r="CV29" s="634"/>
      <c r="CW29" s="634"/>
      <c r="CX29" s="634"/>
      <c r="CY29" s="635"/>
      <c r="CZ29" s="624">
        <v>9.1</v>
      </c>
      <c r="DA29" s="636"/>
      <c r="DB29" s="636"/>
      <c r="DC29" s="637"/>
      <c r="DD29" s="627">
        <v>2475770</v>
      </c>
      <c r="DE29" s="634"/>
      <c r="DF29" s="634"/>
      <c r="DG29" s="634"/>
      <c r="DH29" s="634"/>
      <c r="DI29" s="634"/>
      <c r="DJ29" s="634"/>
      <c r="DK29" s="635"/>
      <c r="DL29" s="627">
        <v>2475770</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5488582</v>
      </c>
      <c r="S30" s="622"/>
      <c r="T30" s="622"/>
      <c r="U30" s="622"/>
      <c r="V30" s="622"/>
      <c r="W30" s="622"/>
      <c r="X30" s="622"/>
      <c r="Y30" s="623"/>
      <c r="Z30" s="659">
        <v>18.899999999999999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2426187</v>
      </c>
      <c r="CS30" s="622"/>
      <c r="CT30" s="622"/>
      <c r="CU30" s="622"/>
      <c r="CV30" s="622"/>
      <c r="CW30" s="622"/>
      <c r="CX30" s="622"/>
      <c r="CY30" s="623"/>
      <c r="CZ30" s="624">
        <v>8.8000000000000007</v>
      </c>
      <c r="DA30" s="636"/>
      <c r="DB30" s="636"/>
      <c r="DC30" s="637"/>
      <c r="DD30" s="627">
        <v>2400844</v>
      </c>
      <c r="DE30" s="622"/>
      <c r="DF30" s="622"/>
      <c r="DG30" s="622"/>
      <c r="DH30" s="622"/>
      <c r="DI30" s="622"/>
      <c r="DJ30" s="622"/>
      <c r="DK30" s="623"/>
      <c r="DL30" s="627">
        <v>2400844</v>
      </c>
      <c r="DM30" s="622"/>
      <c r="DN30" s="622"/>
      <c r="DO30" s="622"/>
      <c r="DP30" s="622"/>
      <c r="DQ30" s="622"/>
      <c r="DR30" s="622"/>
      <c r="DS30" s="622"/>
      <c r="DT30" s="622"/>
      <c r="DU30" s="622"/>
      <c r="DV30" s="623"/>
      <c r="DW30" s="624">
        <v>15.5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97.1</v>
      </c>
      <c r="BN31" s="684"/>
      <c r="BO31" s="684"/>
      <c r="BP31" s="684"/>
      <c r="BQ31" s="686"/>
      <c r="BR31" s="683">
        <v>99.1</v>
      </c>
      <c r="BS31" s="684"/>
      <c r="BT31" s="684"/>
      <c r="BU31" s="684"/>
      <c r="BV31" s="684"/>
      <c r="BW31" s="684"/>
      <c r="BX31" s="685">
        <v>96.6</v>
      </c>
      <c r="BY31" s="684"/>
      <c r="BZ31" s="684"/>
      <c r="CA31" s="684"/>
      <c r="CB31" s="686"/>
      <c r="CD31" s="642"/>
      <c r="CE31" s="643"/>
      <c r="CF31" s="618" t="s">
        <v>300</v>
      </c>
      <c r="CG31" s="619"/>
      <c r="CH31" s="619"/>
      <c r="CI31" s="619"/>
      <c r="CJ31" s="619"/>
      <c r="CK31" s="619"/>
      <c r="CL31" s="619"/>
      <c r="CM31" s="619"/>
      <c r="CN31" s="619"/>
      <c r="CO31" s="619"/>
      <c r="CP31" s="619"/>
      <c r="CQ31" s="620"/>
      <c r="CR31" s="621">
        <v>75027</v>
      </c>
      <c r="CS31" s="634"/>
      <c r="CT31" s="634"/>
      <c r="CU31" s="634"/>
      <c r="CV31" s="634"/>
      <c r="CW31" s="634"/>
      <c r="CX31" s="634"/>
      <c r="CY31" s="635"/>
      <c r="CZ31" s="624">
        <v>0.3</v>
      </c>
      <c r="DA31" s="636"/>
      <c r="DB31" s="636"/>
      <c r="DC31" s="637"/>
      <c r="DD31" s="627">
        <v>74926</v>
      </c>
      <c r="DE31" s="634"/>
      <c r="DF31" s="634"/>
      <c r="DG31" s="634"/>
      <c r="DH31" s="634"/>
      <c r="DI31" s="634"/>
      <c r="DJ31" s="634"/>
      <c r="DK31" s="635"/>
      <c r="DL31" s="627">
        <v>74926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2003912</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97</v>
      </c>
      <c r="BN32" s="634"/>
      <c r="BO32" s="634"/>
      <c r="BP32" s="634"/>
      <c r="BQ32" s="657"/>
      <c r="BR32" s="687">
        <v>99.1</v>
      </c>
      <c r="BS32" s="634"/>
      <c r="BT32" s="634"/>
      <c r="BU32" s="634"/>
      <c r="BV32" s="634"/>
      <c r="BW32" s="634"/>
      <c r="BX32" s="625">
        <v>96.7</v>
      </c>
      <c r="BY32" s="634"/>
      <c r="BZ32" s="634"/>
      <c r="CA32" s="634"/>
      <c r="CB32" s="657"/>
      <c r="CD32" s="644"/>
      <c r="CE32" s="645"/>
      <c r="CF32" s="618" t="s">
        <v>304</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57093</v>
      </c>
      <c r="S33" s="622"/>
      <c r="T33" s="622"/>
      <c r="U33" s="622"/>
      <c r="V33" s="622"/>
      <c r="W33" s="622"/>
      <c r="X33" s="622"/>
      <c r="Y33" s="623"/>
      <c r="Z33" s="659">
        <v>0.2</v>
      </c>
      <c r="AA33" s="659"/>
      <c r="AB33" s="659"/>
      <c r="AC33" s="659"/>
      <c r="AD33" s="660">
        <v>3125</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99.1</v>
      </c>
      <c r="BH33" s="606"/>
      <c r="BI33" s="606"/>
      <c r="BJ33" s="606"/>
      <c r="BK33" s="606"/>
      <c r="BL33" s="606"/>
      <c r="BM33" s="652">
        <v>96.9</v>
      </c>
      <c r="BN33" s="606"/>
      <c r="BO33" s="606"/>
      <c r="BP33" s="606"/>
      <c r="BQ33" s="669"/>
      <c r="BR33" s="682">
        <v>99</v>
      </c>
      <c r="BS33" s="606"/>
      <c r="BT33" s="606"/>
      <c r="BU33" s="606"/>
      <c r="BV33" s="606"/>
      <c r="BW33" s="606"/>
      <c r="BX33" s="652">
        <v>96.2</v>
      </c>
      <c r="BY33" s="606"/>
      <c r="BZ33" s="606"/>
      <c r="CA33" s="606"/>
      <c r="CB33" s="669"/>
      <c r="CD33" s="618" t="s">
        <v>307</v>
      </c>
      <c r="CE33" s="619"/>
      <c r="CF33" s="619"/>
      <c r="CG33" s="619"/>
      <c r="CH33" s="619"/>
      <c r="CI33" s="619"/>
      <c r="CJ33" s="619"/>
      <c r="CK33" s="619"/>
      <c r="CL33" s="619"/>
      <c r="CM33" s="619"/>
      <c r="CN33" s="619"/>
      <c r="CO33" s="619"/>
      <c r="CP33" s="619"/>
      <c r="CQ33" s="620"/>
      <c r="CR33" s="621">
        <v>11281073</v>
      </c>
      <c r="CS33" s="634"/>
      <c r="CT33" s="634"/>
      <c r="CU33" s="634"/>
      <c r="CV33" s="634"/>
      <c r="CW33" s="634"/>
      <c r="CX33" s="634"/>
      <c r="CY33" s="635"/>
      <c r="CZ33" s="624">
        <v>41.1</v>
      </c>
      <c r="DA33" s="636"/>
      <c r="DB33" s="636"/>
      <c r="DC33" s="637"/>
      <c r="DD33" s="627">
        <v>8002160</v>
      </c>
      <c r="DE33" s="634"/>
      <c r="DF33" s="634"/>
      <c r="DG33" s="634"/>
      <c r="DH33" s="634"/>
      <c r="DI33" s="634"/>
      <c r="DJ33" s="634"/>
      <c r="DK33" s="635"/>
      <c r="DL33" s="627">
        <v>6348267</v>
      </c>
      <c r="DM33" s="634"/>
      <c r="DN33" s="634"/>
      <c r="DO33" s="634"/>
      <c r="DP33" s="634"/>
      <c r="DQ33" s="634"/>
      <c r="DR33" s="634"/>
      <c r="DS33" s="634"/>
      <c r="DT33" s="634"/>
      <c r="DU33" s="634"/>
      <c r="DV33" s="635"/>
      <c r="DW33" s="624">
        <v>41.1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387540</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3684548</v>
      </c>
      <c r="CS34" s="622"/>
      <c r="CT34" s="622"/>
      <c r="CU34" s="622"/>
      <c r="CV34" s="622"/>
      <c r="CW34" s="622"/>
      <c r="CX34" s="622"/>
      <c r="CY34" s="623"/>
      <c r="CZ34" s="624">
        <v>13.4</v>
      </c>
      <c r="DA34" s="636"/>
      <c r="DB34" s="636"/>
      <c r="DC34" s="637"/>
      <c r="DD34" s="627">
        <v>2615153</v>
      </c>
      <c r="DE34" s="622"/>
      <c r="DF34" s="622"/>
      <c r="DG34" s="622"/>
      <c r="DH34" s="622"/>
      <c r="DI34" s="622"/>
      <c r="DJ34" s="622"/>
      <c r="DK34" s="623"/>
      <c r="DL34" s="627">
        <v>2448170</v>
      </c>
      <c r="DM34" s="622"/>
      <c r="DN34" s="622"/>
      <c r="DO34" s="622"/>
      <c r="DP34" s="622"/>
      <c r="DQ34" s="622"/>
      <c r="DR34" s="622"/>
      <c r="DS34" s="622"/>
      <c r="DT34" s="622"/>
      <c r="DU34" s="622"/>
      <c r="DV34" s="623"/>
      <c r="DW34" s="624">
        <v>15.8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529241</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87467</v>
      </c>
      <c r="CS35" s="634"/>
      <c r="CT35" s="634"/>
      <c r="CU35" s="634"/>
      <c r="CV35" s="634"/>
      <c r="CW35" s="634"/>
      <c r="CX35" s="634"/>
      <c r="CY35" s="635"/>
      <c r="CZ35" s="624">
        <v>0.3</v>
      </c>
      <c r="DA35" s="636"/>
      <c r="DB35" s="636"/>
      <c r="DC35" s="637"/>
      <c r="DD35" s="627">
        <v>66652</v>
      </c>
      <c r="DE35" s="634"/>
      <c r="DF35" s="634"/>
      <c r="DG35" s="634"/>
      <c r="DH35" s="634"/>
      <c r="DI35" s="634"/>
      <c r="DJ35" s="634"/>
      <c r="DK35" s="635"/>
      <c r="DL35" s="627">
        <v>66651</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633038</v>
      </c>
      <c r="S36" s="622"/>
      <c r="T36" s="622"/>
      <c r="U36" s="622"/>
      <c r="V36" s="622"/>
      <c r="W36" s="622"/>
      <c r="X36" s="622"/>
      <c r="Y36" s="623"/>
      <c r="Z36" s="659">
        <v>2.2000000000000002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3933972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70427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4611925</v>
      </c>
      <c r="CS36" s="622"/>
      <c r="CT36" s="622"/>
      <c r="CU36" s="622"/>
      <c r="CV36" s="622"/>
      <c r="CW36" s="622"/>
      <c r="CX36" s="622"/>
      <c r="CY36" s="623"/>
      <c r="CZ36" s="624">
        <v>16.8</v>
      </c>
      <c r="DA36" s="636"/>
      <c r="DB36" s="636"/>
      <c r="DC36" s="637"/>
      <c r="DD36" s="627">
        <v>3158028</v>
      </c>
      <c r="DE36" s="622"/>
      <c r="DF36" s="622"/>
      <c r="DG36" s="622"/>
      <c r="DH36" s="622"/>
      <c r="DI36" s="622"/>
      <c r="DJ36" s="622"/>
      <c r="DK36" s="623"/>
      <c r="DL36" s="627">
        <v>1905541</v>
      </c>
      <c r="DM36" s="622"/>
      <c r="DN36" s="622"/>
      <c r="DO36" s="622"/>
      <c r="DP36" s="622"/>
      <c r="DQ36" s="622"/>
      <c r="DR36" s="622"/>
      <c r="DS36" s="622"/>
      <c r="DT36" s="622"/>
      <c r="DU36" s="622"/>
      <c r="DV36" s="623"/>
      <c r="DW36" s="624">
        <v>12.3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509153</v>
      </c>
      <c r="S37" s="622"/>
      <c r="T37" s="622"/>
      <c r="U37" s="622"/>
      <c r="V37" s="622"/>
      <c r="W37" s="622"/>
      <c r="X37" s="622"/>
      <c r="Y37" s="623"/>
      <c r="Z37" s="659">
        <v>1.8</v>
      </c>
      <c r="AA37" s="659"/>
      <c r="AB37" s="659"/>
      <c r="AC37" s="659"/>
      <c r="AD37" s="660">
        <v>50490</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1300651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-10947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1947193</v>
      </c>
      <c r="CS37" s="634"/>
      <c r="CT37" s="634"/>
      <c r="CU37" s="634"/>
      <c r="CV37" s="634"/>
      <c r="CW37" s="634"/>
      <c r="CX37" s="634"/>
      <c r="CY37" s="635"/>
      <c r="CZ37" s="624">
        <v>7.1</v>
      </c>
      <c r="DA37" s="636"/>
      <c r="DB37" s="636"/>
      <c r="DC37" s="637"/>
      <c r="DD37" s="627">
        <v>856705</v>
      </c>
      <c r="DE37" s="634"/>
      <c r="DF37" s="634"/>
      <c r="DG37" s="634"/>
      <c r="DH37" s="634"/>
      <c r="DI37" s="634"/>
      <c r="DJ37" s="634"/>
      <c r="DK37" s="635"/>
      <c r="DL37" s="627">
        <v>707332</v>
      </c>
      <c r="DM37" s="634"/>
      <c r="DN37" s="634"/>
      <c r="DO37" s="634"/>
      <c r="DP37" s="634"/>
      <c r="DQ37" s="634"/>
      <c r="DR37" s="634"/>
      <c r="DS37" s="634"/>
      <c r="DT37" s="634"/>
      <c r="DU37" s="634"/>
      <c r="DV37" s="635"/>
      <c r="DW37" s="624">
        <v>4.5999999999999996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1793511</v>
      </c>
      <c r="S38" s="622"/>
      <c r="T38" s="622"/>
      <c r="U38" s="622"/>
      <c r="V38" s="622"/>
      <c r="W38" s="622"/>
      <c r="X38" s="622"/>
      <c r="Y38" s="623"/>
      <c r="Z38" s="659">
        <v>6.2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17163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8065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2616158</v>
      </c>
      <c r="CS38" s="622"/>
      <c r="CT38" s="622"/>
      <c r="CU38" s="622"/>
      <c r="CV38" s="622"/>
      <c r="CW38" s="622"/>
      <c r="CX38" s="622"/>
      <c r="CY38" s="623"/>
      <c r="CZ38" s="624">
        <v>9.5</v>
      </c>
      <c r="DA38" s="636"/>
      <c r="DB38" s="636"/>
      <c r="DC38" s="637"/>
      <c r="DD38" s="627">
        <v>2085482</v>
      </c>
      <c r="DE38" s="622"/>
      <c r="DF38" s="622"/>
      <c r="DG38" s="622"/>
      <c r="DH38" s="622"/>
      <c r="DI38" s="622"/>
      <c r="DJ38" s="622"/>
      <c r="DK38" s="623"/>
      <c r="DL38" s="627">
        <v>1927905</v>
      </c>
      <c r="DM38" s="622"/>
      <c r="DN38" s="622"/>
      <c r="DO38" s="622"/>
      <c r="DP38" s="622"/>
      <c r="DQ38" s="622"/>
      <c r="DR38" s="622"/>
      <c r="DS38" s="622"/>
      <c r="DT38" s="622"/>
      <c r="DU38" s="622"/>
      <c r="DV38" s="623"/>
      <c r="DW38" s="624">
        <v>12.5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12665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274753</v>
      </c>
      <c r="CS39" s="634"/>
      <c r="CT39" s="634"/>
      <c r="CU39" s="634"/>
      <c r="CV39" s="634"/>
      <c r="CW39" s="634"/>
      <c r="CX39" s="634"/>
      <c r="CY39" s="635"/>
      <c r="CZ39" s="624">
        <v>1</v>
      </c>
      <c r="DA39" s="636"/>
      <c r="DB39" s="636"/>
      <c r="DC39" s="637"/>
      <c r="DD39" s="627">
        <v>72347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122811</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6222</v>
      </c>
      <c r="CS40" s="622"/>
      <c r="CT40" s="622"/>
      <c r="CU40" s="622"/>
      <c r="CV40" s="622"/>
      <c r="CW40" s="622"/>
      <c r="CX40" s="622"/>
      <c r="CY40" s="623"/>
      <c r="CZ40" s="624">
        <v>0</v>
      </c>
      <c r="DA40" s="636"/>
      <c r="DB40" s="636"/>
      <c r="DC40" s="637"/>
      <c r="DD40" s="627">
        <v>4498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29008318</v>
      </c>
      <c r="S41" s="646"/>
      <c r="T41" s="646"/>
      <c r="U41" s="646"/>
      <c r="V41" s="646"/>
      <c r="W41" s="646"/>
      <c r="X41" s="646"/>
      <c r="Y41" s="649"/>
      <c r="Z41" s="650">
        <v>100</v>
      </c>
      <c r="AA41" s="650"/>
      <c r="AB41" s="650"/>
      <c r="AC41" s="650"/>
      <c r="AD41" s="651">
        <v>15328101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633307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1982851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1196402</v>
      </c>
      <c r="CS42" s="634"/>
      <c r="CT42" s="634"/>
      <c r="CU42" s="634"/>
      <c r="CV42" s="634"/>
      <c r="CW42" s="634"/>
      <c r="CX42" s="634"/>
      <c r="CY42" s="635"/>
      <c r="CZ42" s="624">
        <v>4.4000000000000004</v>
      </c>
      <c r="DA42" s="636"/>
      <c r="DB42" s="636"/>
      <c r="DC42" s="637"/>
      <c r="DD42" s="627">
        <v>297784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65899</v>
      </c>
      <c r="CS43" s="634"/>
      <c r="CT43" s="634"/>
      <c r="CU43" s="634"/>
      <c r="CV43" s="634"/>
      <c r="CW43" s="634"/>
      <c r="CX43" s="634"/>
      <c r="CY43" s="635"/>
      <c r="CZ43" s="624">
        <v>0.2</v>
      </c>
      <c r="DA43" s="636"/>
      <c r="DB43" s="636"/>
      <c r="DC43" s="637"/>
      <c r="DD43" s="627">
        <v>65899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1174482</v>
      </c>
      <c r="CS44" s="622"/>
      <c r="CT44" s="622"/>
      <c r="CU44" s="622"/>
      <c r="CV44" s="622"/>
      <c r="CW44" s="622"/>
      <c r="CX44" s="622"/>
      <c r="CY44" s="623"/>
      <c r="CZ44" s="624">
        <v>4.3</v>
      </c>
      <c r="DA44" s="625"/>
      <c r="DB44" s="625"/>
      <c r="DC44" s="626"/>
      <c r="DD44" s="627">
        <v>295096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305147</v>
      </c>
      <c r="CS45" s="634"/>
      <c r="CT45" s="634"/>
      <c r="CU45" s="634"/>
      <c r="CV45" s="634"/>
      <c r="CW45" s="634"/>
      <c r="CX45" s="634"/>
      <c r="CY45" s="635"/>
      <c r="CZ45" s="624">
        <v>1.1000000000000001</v>
      </c>
      <c r="DA45" s="636"/>
      <c r="DB45" s="636"/>
      <c r="DC45" s="637"/>
      <c r="DD45" s="627">
        <v>23989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869335</v>
      </c>
      <c r="CS46" s="622"/>
      <c r="CT46" s="622"/>
      <c r="CU46" s="622"/>
      <c r="CV46" s="622"/>
      <c r="CW46" s="622"/>
      <c r="CX46" s="622"/>
      <c r="CY46" s="623"/>
      <c r="CZ46" s="624">
        <v>3.2</v>
      </c>
      <c r="DA46" s="625"/>
      <c r="DB46" s="625"/>
      <c r="DC46" s="626"/>
      <c r="DD46" s="627">
        <v>271107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21920</v>
      </c>
      <c r="CS47" s="634"/>
      <c r="CT47" s="634"/>
      <c r="CU47" s="634"/>
      <c r="CV47" s="634"/>
      <c r="CW47" s="634"/>
      <c r="CX47" s="634"/>
      <c r="CY47" s="635"/>
      <c r="CZ47" s="624">
        <v>0.1</v>
      </c>
      <c r="DA47" s="636"/>
      <c r="DB47" s="636"/>
      <c r="DC47" s="637"/>
      <c r="DD47" s="627">
        <v>2688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27456046</v>
      </c>
      <c r="CS49" s="606"/>
      <c r="CT49" s="606"/>
      <c r="CU49" s="606"/>
      <c r="CV49" s="606"/>
      <c r="CW49" s="606"/>
      <c r="CX49" s="606"/>
      <c r="CY49" s="607"/>
      <c r="CZ49" s="608">
        <v>100</v>
      </c>
      <c r="DA49" s="609"/>
      <c r="DB49" s="609"/>
      <c r="DC49" s="610"/>
      <c r="DD49" s="611">
        <v>18034752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ani0xOr5wh5aVMZS6WjzJQziMm9MsTNQh0mL9+AxhuZj97b5kLqJd2FZ4BQfHYn3/kHNwjGX4nckaztZTQi3w==" saltValue="VSOVyTLAygp4uytSDt4d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0" t="s">
        <v>352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1" t="s">
        <v>353</v>
      </c>
      <c r="DK2" s="1102"/>
      <c r="DL2" s="1102"/>
      <c r="DM2" s="1102"/>
      <c r="DN2" s="1102"/>
      <c r="DO2" s="1103"/>
      <c r="DP2" s="228"/>
      <c r="DQ2" s="1101" t="s">
        <v>354</v>
      </c>
      <c r="DR2" s="1102"/>
      <c r="DS2" s="1102"/>
      <c r="DT2" s="1102"/>
      <c r="DU2" s="1102"/>
      <c r="DV2" s="1102"/>
      <c r="DW2" s="1102"/>
      <c r="DX2" s="1102"/>
      <c r="DY2" s="1102"/>
      <c r="DZ2" s="110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2" t="s">
        <v>357</v>
      </c>
      <c r="B5" s="993"/>
      <c r="C5" s="993"/>
      <c r="D5" s="993"/>
      <c r="E5" s="993"/>
      <c r="F5" s="993"/>
      <c r="G5" s="993"/>
      <c r="H5" s="993"/>
      <c r="I5" s="993"/>
      <c r="J5" s="993"/>
      <c r="K5" s="993"/>
      <c r="L5" s="993"/>
      <c r="M5" s="993"/>
      <c r="N5" s="993"/>
      <c r="O5" s="993"/>
      <c r="P5" s="994"/>
      <c r="Q5" s="998" t="s">
        <v>358</v>
      </c>
      <c r="R5" s="999"/>
      <c r="S5" s="999"/>
      <c r="T5" s="999"/>
      <c r="U5" s="1000"/>
      <c r="V5" s="998" t="s">
        <v>359</v>
      </c>
      <c r="W5" s="999"/>
      <c r="X5" s="999"/>
      <c r="Y5" s="999"/>
      <c r="Z5" s="1000"/>
      <c r="AA5" s="998" t="s">
        <v>360</v>
      </c>
      <c r="AB5" s="999"/>
      <c r="AC5" s="999"/>
      <c r="AD5" s="999"/>
      <c r="AE5" s="999"/>
      <c r="AF5" s="1104" t="s">
        <v>361</v>
      </c>
      <c r="AG5" s="999"/>
      <c r="AH5" s="999"/>
      <c r="AI5" s="999"/>
      <c r="AJ5" s="1012"/>
      <c r="AK5" s="999" t="s">
        <v>362</v>
      </c>
      <c r="AL5" s="999"/>
      <c r="AM5" s="999"/>
      <c r="AN5" s="999"/>
      <c r="AO5" s="1000"/>
      <c r="AP5" s="998" t="s">
        <v>363</v>
      </c>
      <c r="AQ5" s="999"/>
      <c r="AR5" s="999"/>
      <c r="AS5" s="999"/>
      <c r="AT5" s="1000"/>
      <c r="AU5" s="998" t="s">
        <v>364</v>
      </c>
      <c r="AV5" s="999"/>
      <c r="AW5" s="999"/>
      <c r="AX5" s="999"/>
      <c r="AY5" s="1012"/>
      <c r="AZ5" s="232"/>
      <c r="BA5" s="232"/>
      <c r="BB5" s="232"/>
      <c r="BC5" s="232"/>
      <c r="BD5" s="232"/>
      <c r="BE5" s="233"/>
      <c r="BF5" s="233"/>
      <c r="BG5" s="233"/>
      <c r="BH5" s="233"/>
      <c r="BI5" s="233"/>
      <c r="BJ5" s="233"/>
      <c r="BK5" s="233"/>
      <c r="BL5" s="233"/>
      <c r="BM5" s="233"/>
      <c r="BN5" s="233"/>
      <c r="BO5" s="233"/>
      <c r="BP5" s="233"/>
      <c r="BQ5" s="992" t="s">
        <v>365</v>
      </c>
      <c r="BR5" s="993"/>
      <c r="BS5" s="993"/>
      <c r="BT5" s="993"/>
      <c r="BU5" s="993"/>
      <c r="BV5" s="993"/>
      <c r="BW5" s="993"/>
      <c r="BX5" s="993"/>
      <c r="BY5" s="993"/>
      <c r="BZ5" s="993"/>
      <c r="CA5" s="993"/>
      <c r="CB5" s="993"/>
      <c r="CC5" s="993"/>
      <c r="CD5" s="993"/>
      <c r="CE5" s="993"/>
      <c r="CF5" s="993"/>
      <c r="CG5" s="994"/>
      <c r="CH5" s="998" t="s">
        <v>366</v>
      </c>
      <c r="CI5" s="999"/>
      <c r="CJ5" s="999"/>
      <c r="CK5" s="999"/>
      <c r="CL5" s="1000"/>
      <c r="CM5" s="998" t="s">
        <v>367</v>
      </c>
      <c r="CN5" s="999"/>
      <c r="CO5" s="999"/>
      <c r="CP5" s="999"/>
      <c r="CQ5" s="1000"/>
      <c r="CR5" s="998" t="s">
        <v>368</v>
      </c>
      <c r="CS5" s="999"/>
      <c r="CT5" s="999"/>
      <c r="CU5" s="999"/>
      <c r="CV5" s="1000"/>
      <c r="CW5" s="998" t="s">
        <v>369</v>
      </c>
      <c r="CX5" s="999"/>
      <c r="CY5" s="999"/>
      <c r="CZ5" s="999"/>
      <c r="DA5" s="1000"/>
      <c r="DB5" s="998" t="s">
        <v>370</v>
      </c>
      <c r="DC5" s="999"/>
      <c r="DD5" s="999"/>
      <c r="DE5" s="999"/>
      <c r="DF5" s="1000"/>
      <c r="DG5" s="1094" t="s">
        <v>371</v>
      </c>
      <c r="DH5" s="1095"/>
      <c r="DI5" s="1095"/>
      <c r="DJ5" s="1095"/>
      <c r="DK5" s="1096"/>
      <c r="DL5" s="1094" t="s">
        <v>372</v>
      </c>
      <c r="DM5" s="1095"/>
      <c r="DN5" s="1095"/>
      <c r="DO5" s="1095"/>
      <c r="DP5" s="1096"/>
      <c r="DQ5" s="998" t="s">
        <v>373</v>
      </c>
      <c r="DR5" s="999"/>
      <c r="DS5" s="999"/>
      <c r="DT5" s="999"/>
      <c r="DU5" s="1000"/>
      <c r="DV5" s="998" t="s">
        <v>364</v>
      </c>
      <c r="DW5" s="999"/>
      <c r="DX5" s="999"/>
      <c r="DY5" s="999"/>
      <c r="DZ5" s="1012"/>
      <c r="EA5" s="234"/>
    </row>
    <row r="6" spans="1:131" s="235"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5"/>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7"/>
      <c r="DH6" s="1098"/>
      <c r="DI6" s="1098"/>
      <c r="DJ6" s="1098"/>
      <c r="DK6" s="1099"/>
      <c r="DL6" s="1097"/>
      <c r="DM6" s="1098"/>
      <c r="DN6" s="1098"/>
      <c r="DO6" s="1098"/>
      <c r="DP6" s="1099"/>
      <c r="DQ6" s="1001"/>
      <c r="DR6" s="1002"/>
      <c r="DS6" s="1002"/>
      <c r="DT6" s="1002"/>
      <c r="DU6" s="1003"/>
      <c r="DV6" s="1001"/>
      <c r="DW6" s="1002"/>
      <c r="DX6" s="1002"/>
      <c r="DY6" s="1002"/>
      <c r="DZ6" s="1013"/>
      <c r="EA6" s="234"/>
    </row>
    <row r="7" spans="1:131" s="235" customFormat="1" ht="26.25" customHeight="1" thickTop="1" x14ac:dyDescent="0.15">
      <c r="A7" s="236">
        <v>1</v>
      </c>
      <c r="B7" s="1044" t="s">
        <v>374</v>
      </c>
      <c r="C7" s="1045"/>
      <c r="D7" s="1045"/>
      <c r="E7" s="1045"/>
      <c r="F7" s="1045"/>
      <c r="G7" s="1045"/>
      <c r="H7" s="1045"/>
      <c r="I7" s="1045"/>
      <c r="J7" s="1045"/>
      <c r="K7" s="1045"/>
      <c r="L7" s="1045"/>
      <c r="M7" s="1045"/>
      <c r="N7" s="1045"/>
      <c r="O7" s="1045"/>
      <c r="P7" s="1046"/>
      <c r="Q7" s="1081">
        <v>29014</v>
      </c>
      <c r="R7" s="1082"/>
      <c r="S7" s="1082"/>
      <c r="T7" s="1082"/>
      <c r="U7" s="1082"/>
      <c r="V7" s="1082">
        <v>27463</v>
      </c>
      <c r="W7" s="1082"/>
      <c r="X7" s="1082"/>
      <c r="Y7" s="1082"/>
      <c r="Z7" s="1082"/>
      <c r="AA7" s="1082">
        <v>1551</v>
      </c>
      <c r="AB7" s="1082"/>
      <c r="AC7" s="1082"/>
      <c r="AD7" s="1082"/>
      <c r="AE7" s="1083"/>
      <c r="AF7" s="1084">
        <v>1468</v>
      </c>
      <c r="AG7" s="1085"/>
      <c r="AH7" s="1085"/>
      <c r="AI7" s="1085"/>
      <c r="AJ7" s="1086"/>
      <c r="AK7" s="1087">
        <v>529</v>
      </c>
      <c r="AL7" s="1088"/>
      <c r="AM7" s="1088"/>
      <c r="AN7" s="1088"/>
      <c r="AO7" s="1088"/>
      <c r="AP7" s="1088">
        <v>22316</v>
      </c>
      <c r="AQ7" s="1088"/>
      <c r="AR7" s="1088"/>
      <c r="AS7" s="1088"/>
      <c r="AT7" s="1088"/>
      <c r="AU7" s="1089"/>
      <c r="AV7" s="1089"/>
      <c r="AW7" s="1089"/>
      <c r="AX7" s="1089"/>
      <c r="AY7" s="1090"/>
      <c r="AZ7" s="232"/>
      <c r="BA7" s="232"/>
      <c r="BB7" s="232"/>
      <c r="BC7" s="232"/>
      <c r="BD7" s="232"/>
      <c r="BE7" s="233"/>
      <c r="BF7" s="233"/>
      <c r="BG7" s="233"/>
      <c r="BH7" s="233"/>
      <c r="BI7" s="233"/>
      <c r="BJ7" s="233"/>
      <c r="BK7" s="233"/>
      <c r="BL7" s="233"/>
      <c r="BM7" s="233"/>
      <c r="BN7" s="233"/>
      <c r="BO7" s="233"/>
      <c r="BP7" s="233"/>
      <c r="BQ7" s="236">
        <v>1</v>
      </c>
      <c r="BR7" s="237"/>
      <c r="BS7" s="1091" t="s">
        <v>554</v>
      </c>
      <c r="BT7" s="1092"/>
      <c r="BU7" s="1092"/>
      <c r="BV7" s="1092"/>
      <c r="BW7" s="1092"/>
      <c r="BX7" s="1092"/>
      <c r="BY7" s="1092"/>
      <c r="BZ7" s="1092"/>
      <c r="CA7" s="1092"/>
      <c r="CB7" s="1092"/>
      <c r="CC7" s="1092"/>
      <c r="CD7" s="1092"/>
      <c r="CE7" s="1092"/>
      <c r="CF7" s="1092"/>
      <c r="CG7" s="1093"/>
      <c r="CH7" s="1109">
        <v>13</v>
      </c>
      <c r="CI7" s="1110"/>
      <c r="CJ7" s="1110"/>
      <c r="CK7" s="1110"/>
      <c r="CL7" s="1111"/>
      <c r="CM7" s="1109">
        <v>37</v>
      </c>
      <c r="CN7" s="1110"/>
      <c r="CO7" s="1110"/>
      <c r="CP7" s="1110"/>
      <c r="CQ7" s="1111"/>
      <c r="CR7" s="1109">
        <v>10</v>
      </c>
      <c r="CS7" s="1110"/>
      <c r="CT7" s="1110"/>
      <c r="CU7" s="1110"/>
      <c r="CV7" s="1111"/>
      <c r="CW7" s="1109">
        <v>31</v>
      </c>
      <c r="CX7" s="1110"/>
      <c r="CY7" s="1110"/>
      <c r="CZ7" s="1110"/>
      <c r="DA7" s="1111"/>
      <c r="DB7" s="1109" t="s">
        <v>555</v>
      </c>
      <c r="DC7" s="1110"/>
      <c r="DD7" s="1110"/>
      <c r="DE7" s="1110"/>
      <c r="DF7" s="1111"/>
      <c r="DG7" s="1109" t="s">
        <v>555</v>
      </c>
      <c r="DH7" s="1110"/>
      <c r="DI7" s="1110"/>
      <c r="DJ7" s="1110"/>
      <c r="DK7" s="1111"/>
      <c r="DL7" s="1109" t="s">
        <v>555</v>
      </c>
      <c r="DM7" s="1110"/>
      <c r="DN7" s="1110"/>
      <c r="DO7" s="1110"/>
      <c r="DP7" s="1111"/>
      <c r="DQ7" s="1109" t="s">
        <v>555</v>
      </c>
      <c r="DR7" s="1110"/>
      <c r="DS7" s="1110"/>
      <c r="DT7" s="1110"/>
      <c r="DU7" s="1111"/>
      <c r="DV7" s="1091"/>
      <c r="DW7" s="1092"/>
      <c r="DX7" s="1092"/>
      <c r="DY7" s="1092"/>
      <c r="DZ7" s="1112"/>
      <c r="EA7" s="234"/>
    </row>
    <row r="8" spans="1:131" s="235" customFormat="1" ht="26.25" customHeight="1" x14ac:dyDescent="0.15">
      <c r="A8" s="238">
        <v>2</v>
      </c>
      <c r="B8" s="1027" t="s">
        <v>375</v>
      </c>
      <c r="C8" s="1028"/>
      <c r="D8" s="1028"/>
      <c r="E8" s="1028"/>
      <c r="F8" s="1028"/>
      <c r="G8" s="1028"/>
      <c r="H8" s="1028"/>
      <c r="I8" s="1028"/>
      <c r="J8" s="1028"/>
      <c r="K8" s="1028"/>
      <c r="L8" s="1028"/>
      <c r="M8" s="1028"/>
      <c r="N8" s="1028"/>
      <c r="O8" s="1028"/>
      <c r="P8" s="1029"/>
      <c r="Q8" s="1035">
        <v>100</v>
      </c>
      <c r="R8" s="1036"/>
      <c r="S8" s="1036"/>
      <c r="T8" s="1036"/>
      <c r="U8" s="1036"/>
      <c r="V8" s="1036">
        <v>99</v>
      </c>
      <c r="W8" s="1036"/>
      <c r="X8" s="1036"/>
      <c r="Y8" s="1036"/>
      <c r="Z8" s="1036"/>
      <c r="AA8" s="1036">
        <v>2</v>
      </c>
      <c r="AB8" s="1036"/>
      <c r="AC8" s="1036"/>
      <c r="AD8" s="1036"/>
      <c r="AE8" s="1037"/>
      <c r="AF8" s="1032">
        <v>2</v>
      </c>
      <c r="AG8" s="1033"/>
      <c r="AH8" s="1033"/>
      <c r="AI8" s="1033"/>
      <c r="AJ8" s="1034"/>
      <c r="AK8" s="1077">
        <v>98</v>
      </c>
      <c r="AL8" s="1078"/>
      <c r="AM8" s="1078"/>
      <c r="AN8" s="1078"/>
      <c r="AO8" s="1078"/>
      <c r="AP8" s="1078">
        <v>290</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4"/>
    </row>
    <row r="9" spans="1:131" s="235" customFormat="1" ht="26.25" customHeight="1" x14ac:dyDescent="0.15">
      <c r="A9" s="238">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4"/>
    </row>
    <row r="10" spans="1:131" s="235" customFormat="1" ht="26.25" customHeight="1" x14ac:dyDescent="0.15">
      <c r="A10" s="238">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4"/>
    </row>
    <row r="11" spans="1:131" s="235" customFormat="1" ht="26.25" customHeight="1" x14ac:dyDescent="0.15">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4"/>
    </row>
    <row r="12" spans="1:131" s="235" customFormat="1" ht="26.25" customHeight="1" x14ac:dyDescent="0.15">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4"/>
    </row>
    <row r="13" spans="1:131" s="235" customFormat="1" ht="26.25" customHeight="1" x14ac:dyDescent="0.15">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4"/>
    </row>
    <row r="14" spans="1:131" s="235" customFormat="1" ht="26.25" customHeight="1" x14ac:dyDescent="0.15">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4"/>
    </row>
    <row r="15" spans="1:131" s="235" customFormat="1" ht="26.25" customHeight="1" x14ac:dyDescent="0.15">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customHeight="1" x14ac:dyDescent="0.15">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customHeight="1" x14ac:dyDescent="0.15">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customHeight="1" x14ac:dyDescent="0.15">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customHeight="1" x14ac:dyDescent="0.15">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x14ac:dyDescent="0.15">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x14ac:dyDescent="0.2">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x14ac:dyDescent="0.15">
      <c r="A22" s="238">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376</v>
      </c>
      <c r="BA22" s="1025"/>
      <c r="BB22" s="1025"/>
      <c r="BC22" s="1025"/>
      <c r="BD22" s="1026"/>
      <c r="BE22" s="233"/>
      <c r="BF22" s="233"/>
      <c r="BG22" s="233"/>
      <c r="BH22" s="233"/>
      <c r="BI22" s="233"/>
      <c r="BJ22" s="233"/>
      <c r="BK22" s="233"/>
      <c r="BL22" s="233"/>
      <c r="BM22" s="233"/>
      <c r="BN22" s="233"/>
      <c r="BO22" s="233"/>
      <c r="BP22" s="233"/>
      <c r="BQ22" s="238">
        <v>16</v>
      </c>
      <c r="BR22" s="239"/>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4">
        <v>29115</v>
      </c>
      <c r="R23" s="1058"/>
      <c r="S23" s="1058"/>
      <c r="T23" s="1058"/>
      <c r="U23" s="1058"/>
      <c r="V23" s="1058">
        <v>27562</v>
      </c>
      <c r="W23" s="1058"/>
      <c r="X23" s="1058"/>
      <c r="Y23" s="1058"/>
      <c r="Z23" s="1058"/>
      <c r="AA23" s="1058">
        <v>1552</v>
      </c>
      <c r="AB23" s="1058"/>
      <c r="AC23" s="1058"/>
      <c r="AD23" s="1058"/>
      <c r="AE23" s="1065"/>
      <c r="AF23" s="1066">
        <v>1469</v>
      </c>
      <c r="AG23" s="1058"/>
      <c r="AH23" s="1058"/>
      <c r="AI23" s="1058"/>
      <c r="AJ23" s="1067"/>
      <c r="AK23" s="1068"/>
      <c r="AL23" s="1069"/>
      <c r="AM23" s="1069"/>
      <c r="AN23" s="1069"/>
      <c r="AO23" s="1069"/>
      <c r="AP23" s="1058">
        <v>22606</v>
      </c>
      <c r="AQ23" s="1058"/>
      <c r="AR23" s="1058"/>
      <c r="AS23" s="1058"/>
      <c r="AT23" s="1058"/>
      <c r="AU23" s="1059"/>
      <c r="AV23" s="1059"/>
      <c r="AW23" s="1059"/>
      <c r="AX23" s="1059"/>
      <c r="AY23" s="1060"/>
      <c r="AZ23" s="1061" t="s">
        <v>122</v>
      </c>
      <c r="BA23" s="1062"/>
      <c r="BB23" s="1062"/>
      <c r="BC23" s="1062"/>
      <c r="BD23" s="1063"/>
      <c r="BE23" s="233"/>
      <c r="BF23" s="233"/>
      <c r="BG23" s="233"/>
      <c r="BH23" s="233"/>
      <c r="BI23" s="233"/>
      <c r="BJ23" s="233"/>
      <c r="BK23" s="233"/>
      <c r="BL23" s="233"/>
      <c r="BM23" s="233"/>
      <c r="BN23" s="233"/>
      <c r="BO23" s="233"/>
      <c r="BP23" s="233"/>
      <c r="BQ23" s="238">
        <v>17</v>
      </c>
      <c r="BR23" s="239"/>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x14ac:dyDescent="0.15">
      <c r="A24" s="1057" t="s">
        <v>379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4"/>
    </row>
    <row r="25" spans="1:131" ht="26.25" customHeight="1" thickBot="1" x14ac:dyDescent="0.2">
      <c r="A25" s="1056" t="s">
        <v>380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x14ac:dyDescent="0.15">
      <c r="A26" s="992" t="s">
        <v>357</v>
      </c>
      <c r="B26" s="993"/>
      <c r="C26" s="993"/>
      <c r="D26" s="993"/>
      <c r="E26" s="993"/>
      <c r="F26" s="993"/>
      <c r="G26" s="993"/>
      <c r="H26" s="993"/>
      <c r="I26" s="993"/>
      <c r="J26" s="993"/>
      <c r="K26" s="993"/>
      <c r="L26" s="993"/>
      <c r="M26" s="993"/>
      <c r="N26" s="993"/>
      <c r="O26" s="993"/>
      <c r="P26" s="994"/>
      <c r="Q26" s="998" t="s">
        <v>381</v>
      </c>
      <c r="R26" s="999"/>
      <c r="S26" s="999"/>
      <c r="T26" s="999"/>
      <c r="U26" s="1000"/>
      <c r="V26" s="998" t="s">
        <v>382</v>
      </c>
      <c r="W26" s="999"/>
      <c r="X26" s="999"/>
      <c r="Y26" s="999"/>
      <c r="Z26" s="1000"/>
      <c r="AA26" s="998" t="s">
        <v>383</v>
      </c>
      <c r="AB26" s="999"/>
      <c r="AC26" s="999"/>
      <c r="AD26" s="999"/>
      <c r="AE26" s="999"/>
      <c r="AF26" s="1052" t="s">
        <v>384</v>
      </c>
      <c r="AG26" s="1005"/>
      <c r="AH26" s="1005"/>
      <c r="AI26" s="1005"/>
      <c r="AJ26" s="1053"/>
      <c r="AK26" s="999" t="s">
        <v>385</v>
      </c>
      <c r="AL26" s="999"/>
      <c r="AM26" s="999"/>
      <c r="AN26" s="999"/>
      <c r="AO26" s="1000"/>
      <c r="AP26" s="998" t="s">
        <v>386</v>
      </c>
      <c r="AQ26" s="999"/>
      <c r="AR26" s="999"/>
      <c r="AS26" s="999"/>
      <c r="AT26" s="1000"/>
      <c r="AU26" s="998" t="s">
        <v>387</v>
      </c>
      <c r="AV26" s="999"/>
      <c r="AW26" s="999"/>
      <c r="AX26" s="999"/>
      <c r="AY26" s="1000"/>
      <c r="AZ26" s="998" t="s">
        <v>388</v>
      </c>
      <c r="BA26" s="999"/>
      <c r="BB26" s="999"/>
      <c r="BC26" s="999"/>
      <c r="BD26" s="1000"/>
      <c r="BE26" s="998" t="s">
        <v>364</v>
      </c>
      <c r="BF26" s="999"/>
      <c r="BG26" s="999"/>
      <c r="BH26" s="999"/>
      <c r="BI26" s="1012"/>
      <c r="BJ26" s="232"/>
      <c r="BK26" s="232"/>
      <c r="BL26" s="232"/>
      <c r="BM26" s="232"/>
      <c r="BN26" s="232"/>
      <c r="BO26" s="241"/>
      <c r="BP26" s="241"/>
      <c r="BQ26" s="238">
        <v>20</v>
      </c>
      <c r="BR26" s="239"/>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x14ac:dyDescent="0.15">
      <c r="A28" s="242">
        <v>1</v>
      </c>
      <c r="B28" s="1044" t="s">
        <v>389</v>
      </c>
      <c r="C28" s="1045"/>
      <c r="D28" s="1045"/>
      <c r="E28" s="1045"/>
      <c r="F28" s="1045"/>
      <c r="G28" s="1045"/>
      <c r="H28" s="1045"/>
      <c r="I28" s="1045"/>
      <c r="J28" s="1045"/>
      <c r="K28" s="1045"/>
      <c r="L28" s="1045"/>
      <c r="M28" s="1045"/>
      <c r="N28" s="1045"/>
      <c r="O28" s="1045"/>
      <c r="P28" s="1046"/>
      <c r="Q28" s="1047">
        <v>6279</v>
      </c>
      <c r="R28" s="1048"/>
      <c r="S28" s="1048"/>
      <c r="T28" s="1048"/>
      <c r="U28" s="1048"/>
      <c r="V28" s="1048">
        <v>6208</v>
      </c>
      <c r="W28" s="1048"/>
      <c r="X28" s="1048"/>
      <c r="Y28" s="1048"/>
      <c r="Z28" s="1048"/>
      <c r="AA28" s="1048">
        <v>70</v>
      </c>
      <c r="AB28" s="1048"/>
      <c r="AC28" s="1048"/>
      <c r="AD28" s="1048"/>
      <c r="AE28" s="1049"/>
      <c r="AF28" s="1050">
        <v>70</v>
      </c>
      <c r="AG28" s="1048"/>
      <c r="AH28" s="1048"/>
      <c r="AI28" s="1048"/>
      <c r="AJ28" s="1051"/>
      <c r="AK28" s="1039">
        <v>633</v>
      </c>
      <c r="AL28" s="1040"/>
      <c r="AM28" s="1040"/>
      <c r="AN28" s="1040"/>
      <c r="AO28" s="1040"/>
      <c r="AP28" s="1040" t="s">
        <v>556</v>
      </c>
      <c r="AQ28" s="1040"/>
      <c r="AR28" s="1040"/>
      <c r="AS28" s="1040"/>
      <c r="AT28" s="1040"/>
      <c r="AU28" s="1040" t="s">
        <v>556</v>
      </c>
      <c r="AV28" s="1040"/>
      <c r="AW28" s="1040"/>
      <c r="AX28" s="1040"/>
      <c r="AY28" s="1040"/>
      <c r="AZ28" s="1041" t="s">
        <v>556</v>
      </c>
      <c r="BA28" s="1041"/>
      <c r="BB28" s="1041"/>
      <c r="BC28" s="1041"/>
      <c r="BD28" s="1041"/>
      <c r="BE28" s="1042"/>
      <c r="BF28" s="1042"/>
      <c r="BG28" s="1042"/>
      <c r="BH28" s="1042"/>
      <c r="BI28" s="1043"/>
      <c r="BJ28" s="232"/>
      <c r="BK28" s="232"/>
      <c r="BL28" s="232"/>
      <c r="BM28" s="232"/>
      <c r="BN28" s="232"/>
      <c r="BO28" s="241"/>
      <c r="BP28" s="241"/>
      <c r="BQ28" s="238">
        <v>22</v>
      </c>
      <c r="BR28" s="239"/>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x14ac:dyDescent="0.15">
      <c r="A29" s="242">
        <v>2</v>
      </c>
      <c r="B29" s="1027" t="s">
        <v>390</v>
      </c>
      <c r="C29" s="1028"/>
      <c r="D29" s="1028"/>
      <c r="E29" s="1028"/>
      <c r="F29" s="1028"/>
      <c r="G29" s="1028"/>
      <c r="H29" s="1028"/>
      <c r="I29" s="1028"/>
      <c r="J29" s="1028"/>
      <c r="K29" s="1028"/>
      <c r="L29" s="1028"/>
      <c r="M29" s="1028"/>
      <c r="N29" s="1028"/>
      <c r="O29" s="1028"/>
      <c r="P29" s="1029"/>
      <c r="Q29" s="1035">
        <v>6311</v>
      </c>
      <c r="R29" s="1036"/>
      <c r="S29" s="1036"/>
      <c r="T29" s="1036"/>
      <c r="U29" s="1036"/>
      <c r="V29" s="1036">
        <v>6144</v>
      </c>
      <c r="W29" s="1036"/>
      <c r="X29" s="1036"/>
      <c r="Y29" s="1036"/>
      <c r="Z29" s="1036"/>
      <c r="AA29" s="1036">
        <v>167</v>
      </c>
      <c r="AB29" s="1036"/>
      <c r="AC29" s="1036"/>
      <c r="AD29" s="1036"/>
      <c r="AE29" s="1037"/>
      <c r="AF29" s="1032">
        <v>167</v>
      </c>
      <c r="AG29" s="1033"/>
      <c r="AH29" s="1033"/>
      <c r="AI29" s="1033"/>
      <c r="AJ29" s="1034"/>
      <c r="AK29" s="980">
        <v>941</v>
      </c>
      <c r="AL29" s="971"/>
      <c r="AM29" s="971"/>
      <c r="AN29" s="971"/>
      <c r="AO29" s="971"/>
      <c r="AP29" s="971" t="s">
        <v>556</v>
      </c>
      <c r="AQ29" s="971"/>
      <c r="AR29" s="971"/>
      <c r="AS29" s="971"/>
      <c r="AT29" s="971"/>
      <c r="AU29" s="971" t="s">
        <v>556</v>
      </c>
      <c r="AV29" s="971"/>
      <c r="AW29" s="971"/>
      <c r="AX29" s="971"/>
      <c r="AY29" s="971"/>
      <c r="AZ29" s="1038" t="s">
        <v>556</v>
      </c>
      <c r="BA29" s="1038"/>
      <c r="BB29" s="1038"/>
      <c r="BC29" s="1038"/>
      <c r="BD29" s="1038"/>
      <c r="BE29" s="972"/>
      <c r="BF29" s="972"/>
      <c r="BG29" s="972"/>
      <c r="BH29" s="972"/>
      <c r="BI29" s="973"/>
      <c r="BJ29" s="232"/>
      <c r="BK29" s="232"/>
      <c r="BL29" s="232"/>
      <c r="BM29" s="232"/>
      <c r="BN29" s="232"/>
      <c r="BO29" s="241"/>
      <c r="BP29" s="241"/>
      <c r="BQ29" s="238">
        <v>23</v>
      </c>
      <c r="BR29" s="239"/>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x14ac:dyDescent="0.15">
      <c r="A30" s="242">
        <v>3</v>
      </c>
      <c r="B30" s="1027" t="s">
        <v>391</v>
      </c>
      <c r="C30" s="1028"/>
      <c r="D30" s="1028"/>
      <c r="E30" s="1028"/>
      <c r="F30" s="1028"/>
      <c r="G30" s="1028"/>
      <c r="H30" s="1028"/>
      <c r="I30" s="1028"/>
      <c r="J30" s="1028"/>
      <c r="K30" s="1028"/>
      <c r="L30" s="1028"/>
      <c r="M30" s="1028"/>
      <c r="N30" s="1028"/>
      <c r="O30" s="1028"/>
      <c r="P30" s="1029"/>
      <c r="Q30" s="1035">
        <v>947</v>
      </c>
      <c r="R30" s="1036"/>
      <c r="S30" s="1036"/>
      <c r="T30" s="1036"/>
      <c r="U30" s="1036"/>
      <c r="V30" s="1036">
        <v>946</v>
      </c>
      <c r="W30" s="1036"/>
      <c r="X30" s="1036"/>
      <c r="Y30" s="1036"/>
      <c r="Z30" s="1036"/>
      <c r="AA30" s="1036">
        <v>2</v>
      </c>
      <c r="AB30" s="1036"/>
      <c r="AC30" s="1036"/>
      <c r="AD30" s="1036"/>
      <c r="AE30" s="1037"/>
      <c r="AF30" s="1032">
        <v>2</v>
      </c>
      <c r="AG30" s="1033"/>
      <c r="AH30" s="1033"/>
      <c r="AI30" s="1033"/>
      <c r="AJ30" s="1034"/>
      <c r="AK30" s="980">
        <v>232</v>
      </c>
      <c r="AL30" s="971"/>
      <c r="AM30" s="971"/>
      <c r="AN30" s="971"/>
      <c r="AO30" s="971"/>
      <c r="AP30" s="971" t="s">
        <v>556</v>
      </c>
      <c r="AQ30" s="971"/>
      <c r="AR30" s="971"/>
      <c r="AS30" s="971"/>
      <c r="AT30" s="971"/>
      <c r="AU30" s="971" t="s">
        <v>556</v>
      </c>
      <c r="AV30" s="971"/>
      <c r="AW30" s="971"/>
      <c r="AX30" s="971"/>
      <c r="AY30" s="971"/>
      <c r="AZ30" s="1038" t="s">
        <v>556</v>
      </c>
      <c r="BA30" s="1038"/>
      <c r="BB30" s="1038"/>
      <c r="BC30" s="1038"/>
      <c r="BD30" s="1038"/>
      <c r="BE30" s="972"/>
      <c r="BF30" s="972"/>
      <c r="BG30" s="972"/>
      <c r="BH30" s="972"/>
      <c r="BI30" s="973"/>
      <c r="BJ30" s="232"/>
      <c r="BK30" s="232"/>
      <c r="BL30" s="232"/>
      <c r="BM30" s="232"/>
      <c r="BN30" s="232"/>
      <c r="BO30" s="241"/>
      <c r="BP30" s="241"/>
      <c r="BQ30" s="238">
        <v>24</v>
      </c>
      <c r="BR30" s="239"/>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x14ac:dyDescent="0.15">
      <c r="A31" s="242">
        <v>4</v>
      </c>
      <c r="B31" s="1027" t="s">
        <v>392</v>
      </c>
      <c r="C31" s="1028"/>
      <c r="D31" s="1028"/>
      <c r="E31" s="1028"/>
      <c r="F31" s="1028"/>
      <c r="G31" s="1028"/>
      <c r="H31" s="1028"/>
      <c r="I31" s="1028"/>
      <c r="J31" s="1028"/>
      <c r="K31" s="1028"/>
      <c r="L31" s="1028"/>
      <c r="M31" s="1028"/>
      <c r="N31" s="1028"/>
      <c r="O31" s="1028"/>
      <c r="P31" s="1029"/>
      <c r="Q31" s="1035">
        <v>1752</v>
      </c>
      <c r="R31" s="1036"/>
      <c r="S31" s="1036"/>
      <c r="T31" s="1036"/>
      <c r="U31" s="1036"/>
      <c r="V31" s="1036">
        <v>1495</v>
      </c>
      <c r="W31" s="1036"/>
      <c r="X31" s="1036"/>
      <c r="Y31" s="1036"/>
      <c r="Z31" s="1036"/>
      <c r="AA31" s="1036">
        <v>257</v>
      </c>
      <c r="AB31" s="1036"/>
      <c r="AC31" s="1036"/>
      <c r="AD31" s="1036"/>
      <c r="AE31" s="1037"/>
      <c r="AF31" s="1032">
        <v>2335</v>
      </c>
      <c r="AG31" s="1033"/>
      <c r="AH31" s="1033"/>
      <c r="AI31" s="1033"/>
      <c r="AJ31" s="1034"/>
      <c r="AK31" s="980">
        <v>17</v>
      </c>
      <c r="AL31" s="971"/>
      <c r="AM31" s="971"/>
      <c r="AN31" s="971"/>
      <c r="AO31" s="971"/>
      <c r="AP31" s="971">
        <v>1009</v>
      </c>
      <c r="AQ31" s="971"/>
      <c r="AR31" s="971"/>
      <c r="AS31" s="971"/>
      <c r="AT31" s="971"/>
      <c r="AU31" s="971">
        <v>50</v>
      </c>
      <c r="AV31" s="971"/>
      <c r="AW31" s="971"/>
      <c r="AX31" s="971"/>
      <c r="AY31" s="971"/>
      <c r="AZ31" s="1038" t="s">
        <v>556</v>
      </c>
      <c r="BA31" s="1038"/>
      <c r="BB31" s="1038"/>
      <c r="BC31" s="1038"/>
      <c r="BD31" s="1038"/>
      <c r="BE31" s="972" t="s">
        <v>393</v>
      </c>
      <c r="BF31" s="972"/>
      <c r="BG31" s="972"/>
      <c r="BH31" s="972"/>
      <c r="BI31" s="973"/>
      <c r="BJ31" s="232"/>
      <c r="BK31" s="232"/>
      <c r="BL31" s="232"/>
      <c r="BM31" s="232"/>
      <c r="BN31" s="232"/>
      <c r="BO31" s="241"/>
      <c r="BP31" s="241"/>
      <c r="BQ31" s="238">
        <v>25</v>
      </c>
      <c r="BR31" s="239"/>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x14ac:dyDescent="0.15">
      <c r="A32" s="242">
        <v>5</v>
      </c>
      <c r="B32" s="1027" t="s">
        <v>394</v>
      </c>
      <c r="C32" s="1028"/>
      <c r="D32" s="1028"/>
      <c r="E32" s="1028"/>
      <c r="F32" s="1028"/>
      <c r="G32" s="1028"/>
      <c r="H32" s="1028"/>
      <c r="I32" s="1028"/>
      <c r="J32" s="1028"/>
      <c r="K32" s="1028"/>
      <c r="L32" s="1028"/>
      <c r="M32" s="1028"/>
      <c r="N32" s="1028"/>
      <c r="O32" s="1028"/>
      <c r="P32" s="1029"/>
      <c r="Q32" s="1035">
        <v>2607</v>
      </c>
      <c r="R32" s="1036"/>
      <c r="S32" s="1036"/>
      <c r="T32" s="1036"/>
      <c r="U32" s="1036"/>
      <c r="V32" s="1036">
        <v>2121</v>
      </c>
      <c r="W32" s="1036"/>
      <c r="X32" s="1036"/>
      <c r="Y32" s="1036"/>
      <c r="Z32" s="1036"/>
      <c r="AA32" s="1036">
        <v>486</v>
      </c>
      <c r="AB32" s="1036"/>
      <c r="AC32" s="1036"/>
      <c r="AD32" s="1036"/>
      <c r="AE32" s="1037"/>
      <c r="AF32" s="1032">
        <v>1634</v>
      </c>
      <c r="AG32" s="1033"/>
      <c r="AH32" s="1033"/>
      <c r="AI32" s="1033"/>
      <c r="AJ32" s="1034"/>
      <c r="AK32" s="980">
        <v>1301</v>
      </c>
      <c r="AL32" s="971"/>
      <c r="AM32" s="971"/>
      <c r="AN32" s="971"/>
      <c r="AO32" s="971"/>
      <c r="AP32" s="971">
        <v>8811</v>
      </c>
      <c r="AQ32" s="971"/>
      <c r="AR32" s="971"/>
      <c r="AS32" s="971"/>
      <c r="AT32" s="971"/>
      <c r="AU32" s="971">
        <v>5533</v>
      </c>
      <c r="AV32" s="971"/>
      <c r="AW32" s="971"/>
      <c r="AX32" s="971"/>
      <c r="AY32" s="971"/>
      <c r="AZ32" s="1038" t="s">
        <v>556</v>
      </c>
      <c r="BA32" s="1038"/>
      <c r="BB32" s="1038"/>
      <c r="BC32" s="1038"/>
      <c r="BD32" s="1038"/>
      <c r="BE32" s="972" t="s">
        <v>393</v>
      </c>
      <c r="BF32" s="972"/>
      <c r="BG32" s="972"/>
      <c r="BH32" s="972"/>
      <c r="BI32" s="973"/>
      <c r="BJ32" s="232"/>
      <c r="BK32" s="232"/>
      <c r="BL32" s="232"/>
      <c r="BM32" s="232"/>
      <c r="BN32" s="232"/>
      <c r="BO32" s="241"/>
      <c r="BP32" s="241"/>
      <c r="BQ32" s="238">
        <v>26</v>
      </c>
      <c r="BR32" s="239"/>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0"/>
    </row>
    <row r="33" spans="1:131" ht="26.25" customHeight="1" x14ac:dyDescent="0.15">
      <c r="A33" s="242">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80"/>
      <c r="AL33" s="971"/>
      <c r="AM33" s="971"/>
      <c r="AN33" s="971"/>
      <c r="AO33" s="971"/>
      <c r="AP33" s="971"/>
      <c r="AQ33" s="971"/>
      <c r="AR33" s="971"/>
      <c r="AS33" s="971"/>
      <c r="AT33" s="971"/>
      <c r="AU33" s="971"/>
      <c r="AV33" s="971"/>
      <c r="AW33" s="971"/>
      <c r="AX33" s="971"/>
      <c r="AY33" s="971"/>
      <c r="AZ33" s="1038"/>
      <c r="BA33" s="1038"/>
      <c r="BB33" s="1038"/>
      <c r="BC33" s="1038"/>
      <c r="BD33" s="1038"/>
      <c r="BE33" s="972"/>
      <c r="BF33" s="972"/>
      <c r="BG33" s="972"/>
      <c r="BH33" s="972"/>
      <c r="BI33" s="973"/>
      <c r="BJ33" s="232"/>
      <c r="BK33" s="232"/>
      <c r="BL33" s="232"/>
      <c r="BM33" s="232"/>
      <c r="BN33" s="232"/>
      <c r="BO33" s="241"/>
      <c r="BP33" s="241"/>
      <c r="BQ33" s="238">
        <v>27</v>
      </c>
      <c r="BR33" s="239"/>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x14ac:dyDescent="0.15">
      <c r="A34" s="242">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80"/>
      <c r="AL34" s="971"/>
      <c r="AM34" s="971"/>
      <c r="AN34" s="971"/>
      <c r="AO34" s="971"/>
      <c r="AP34" s="971"/>
      <c r="AQ34" s="971"/>
      <c r="AR34" s="971"/>
      <c r="AS34" s="971"/>
      <c r="AT34" s="971"/>
      <c r="AU34" s="971"/>
      <c r="AV34" s="971"/>
      <c r="AW34" s="971"/>
      <c r="AX34" s="971"/>
      <c r="AY34" s="971"/>
      <c r="AZ34" s="1038"/>
      <c r="BA34" s="1038"/>
      <c r="BB34" s="1038"/>
      <c r="BC34" s="1038"/>
      <c r="BD34" s="1038"/>
      <c r="BE34" s="972"/>
      <c r="BF34" s="972"/>
      <c r="BG34" s="972"/>
      <c r="BH34" s="972"/>
      <c r="BI34" s="973"/>
      <c r="BJ34" s="232"/>
      <c r="BK34" s="232"/>
      <c r="BL34" s="232"/>
      <c r="BM34" s="232"/>
      <c r="BN34" s="232"/>
      <c r="BO34" s="241"/>
      <c r="BP34" s="241"/>
      <c r="BQ34" s="238">
        <v>28</v>
      </c>
      <c r="BR34" s="239"/>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x14ac:dyDescent="0.15">
      <c r="A35" s="242">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80"/>
      <c r="AL35" s="971"/>
      <c r="AM35" s="971"/>
      <c r="AN35" s="971"/>
      <c r="AO35" s="971"/>
      <c r="AP35" s="971"/>
      <c r="AQ35" s="971"/>
      <c r="AR35" s="971"/>
      <c r="AS35" s="971"/>
      <c r="AT35" s="971"/>
      <c r="AU35" s="971"/>
      <c r="AV35" s="971"/>
      <c r="AW35" s="971"/>
      <c r="AX35" s="971"/>
      <c r="AY35" s="971"/>
      <c r="AZ35" s="1038"/>
      <c r="BA35" s="1038"/>
      <c r="BB35" s="1038"/>
      <c r="BC35" s="1038"/>
      <c r="BD35" s="1038"/>
      <c r="BE35" s="972"/>
      <c r="BF35" s="972"/>
      <c r="BG35" s="972"/>
      <c r="BH35" s="972"/>
      <c r="BI35" s="973"/>
      <c r="BJ35" s="232"/>
      <c r="BK35" s="232"/>
      <c r="BL35" s="232"/>
      <c r="BM35" s="232"/>
      <c r="BN35" s="232"/>
      <c r="BO35" s="241"/>
      <c r="BP35" s="241"/>
      <c r="BQ35" s="238">
        <v>29</v>
      </c>
      <c r="BR35" s="239"/>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x14ac:dyDescent="0.15">
      <c r="A36" s="242">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2"/>
      <c r="BK36" s="232"/>
      <c r="BL36" s="232"/>
      <c r="BM36" s="232"/>
      <c r="BN36" s="232"/>
      <c r="BO36" s="241"/>
      <c r="BP36" s="241"/>
      <c r="BQ36" s="238">
        <v>30</v>
      </c>
      <c r="BR36" s="239"/>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x14ac:dyDescent="0.15">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0"/>
    </row>
    <row r="38" spans="1:131" ht="26.25" customHeight="1" x14ac:dyDescent="0.15">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x14ac:dyDescent="0.15">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0"/>
    </row>
    <row r="40" spans="1:131" ht="26.25" customHeight="1" x14ac:dyDescent="0.15">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x14ac:dyDescent="0.15">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x14ac:dyDescent="0.15">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x14ac:dyDescent="0.15">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x14ac:dyDescent="0.15">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x14ac:dyDescent="0.15">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x14ac:dyDescent="0.15">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x14ac:dyDescent="0.15">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x14ac:dyDescent="0.15">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x14ac:dyDescent="0.15">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x14ac:dyDescent="0.15">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x14ac:dyDescent="0.15">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x14ac:dyDescent="0.15">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x14ac:dyDescent="0.15">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x14ac:dyDescent="0.15">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x14ac:dyDescent="0.15">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x14ac:dyDescent="0.15">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x14ac:dyDescent="0.15">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x14ac:dyDescent="0.15">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x14ac:dyDescent="0.15">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x14ac:dyDescent="0.15">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x14ac:dyDescent="0.2">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x14ac:dyDescent="0.15">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395</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4208</v>
      </c>
      <c r="AG63" s="959"/>
      <c r="AH63" s="959"/>
      <c r="AI63" s="959"/>
      <c r="AJ63" s="1019"/>
      <c r="AK63" s="1020"/>
      <c r="AL63" s="963"/>
      <c r="AM63" s="963"/>
      <c r="AN63" s="963"/>
      <c r="AO63" s="963"/>
      <c r="AP63" s="959">
        <v>9820</v>
      </c>
      <c r="AQ63" s="959"/>
      <c r="AR63" s="959"/>
      <c r="AS63" s="959"/>
      <c r="AT63" s="959"/>
      <c r="AU63" s="959">
        <v>5584</v>
      </c>
      <c r="AV63" s="959"/>
      <c r="AW63" s="959"/>
      <c r="AX63" s="959"/>
      <c r="AY63" s="959"/>
      <c r="AZ63" s="1014"/>
      <c r="BA63" s="1014"/>
      <c r="BB63" s="1014"/>
      <c r="BC63" s="1014"/>
      <c r="BD63" s="1014"/>
      <c r="BE63" s="960"/>
      <c r="BF63" s="960"/>
      <c r="BG63" s="960"/>
      <c r="BH63" s="960"/>
      <c r="BI63" s="961"/>
      <c r="BJ63" s="1015" t="s">
        <v>122</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x14ac:dyDescent="0.15">
      <c r="A66" s="992" t="s">
        <v>398</v>
      </c>
      <c r="B66" s="993"/>
      <c r="C66" s="993"/>
      <c r="D66" s="993"/>
      <c r="E66" s="993"/>
      <c r="F66" s="993"/>
      <c r="G66" s="993"/>
      <c r="H66" s="993"/>
      <c r="I66" s="993"/>
      <c r="J66" s="993"/>
      <c r="K66" s="993"/>
      <c r="L66" s="993"/>
      <c r="M66" s="993"/>
      <c r="N66" s="993"/>
      <c r="O66" s="993"/>
      <c r="P66" s="994"/>
      <c r="Q66" s="998" t="s">
        <v>381</v>
      </c>
      <c r="R66" s="999"/>
      <c r="S66" s="999"/>
      <c r="T66" s="999"/>
      <c r="U66" s="1000"/>
      <c r="V66" s="998" t="s">
        <v>382</v>
      </c>
      <c r="W66" s="999"/>
      <c r="X66" s="999"/>
      <c r="Y66" s="999"/>
      <c r="Z66" s="1000"/>
      <c r="AA66" s="998" t="s">
        <v>383</v>
      </c>
      <c r="AB66" s="999"/>
      <c r="AC66" s="999"/>
      <c r="AD66" s="999"/>
      <c r="AE66" s="1000"/>
      <c r="AF66" s="1004" t="s">
        <v>384</v>
      </c>
      <c r="AG66" s="1005"/>
      <c r="AH66" s="1005"/>
      <c r="AI66" s="1005"/>
      <c r="AJ66" s="1006"/>
      <c r="AK66" s="998" t="s">
        <v>385</v>
      </c>
      <c r="AL66" s="993"/>
      <c r="AM66" s="993"/>
      <c r="AN66" s="993"/>
      <c r="AO66" s="994"/>
      <c r="AP66" s="998" t="s">
        <v>386</v>
      </c>
      <c r="AQ66" s="999"/>
      <c r="AR66" s="999"/>
      <c r="AS66" s="999"/>
      <c r="AT66" s="1000"/>
      <c r="AU66" s="998" t="s">
        <v>399</v>
      </c>
      <c r="AV66" s="999"/>
      <c r="AW66" s="999"/>
      <c r="AX66" s="999"/>
      <c r="AY66" s="1000"/>
      <c r="AZ66" s="998" t="s">
        <v>364</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1106" t="s">
        <v>548</v>
      </c>
      <c r="C68" s="1107"/>
      <c r="D68" s="1107"/>
      <c r="E68" s="1107"/>
      <c r="F68" s="1107"/>
      <c r="G68" s="1107"/>
      <c r="H68" s="1107"/>
      <c r="I68" s="1107"/>
      <c r="J68" s="1107"/>
      <c r="K68" s="1107"/>
      <c r="L68" s="1107"/>
      <c r="M68" s="1107"/>
      <c r="N68" s="1107"/>
      <c r="O68" s="1107"/>
      <c r="P68" s="1108"/>
      <c r="Q68" s="985">
        <v>14208</v>
      </c>
      <c r="R68" s="982"/>
      <c r="S68" s="982"/>
      <c r="T68" s="982"/>
      <c r="U68" s="982"/>
      <c r="V68" s="982">
        <v>13916</v>
      </c>
      <c r="W68" s="982"/>
      <c r="X68" s="982"/>
      <c r="Y68" s="982"/>
      <c r="Z68" s="982"/>
      <c r="AA68" s="982">
        <v>292</v>
      </c>
      <c r="AB68" s="982"/>
      <c r="AC68" s="982"/>
      <c r="AD68" s="982"/>
      <c r="AE68" s="982"/>
      <c r="AF68" s="982">
        <v>268</v>
      </c>
      <c r="AG68" s="982"/>
      <c r="AH68" s="982"/>
      <c r="AI68" s="982"/>
      <c r="AJ68" s="982"/>
      <c r="AK68" s="982">
        <v>64</v>
      </c>
      <c r="AL68" s="982"/>
      <c r="AM68" s="982"/>
      <c r="AN68" s="982"/>
      <c r="AO68" s="982"/>
      <c r="AP68" s="982">
        <v>4474</v>
      </c>
      <c r="AQ68" s="982"/>
      <c r="AR68" s="982"/>
      <c r="AS68" s="982"/>
      <c r="AT68" s="982"/>
      <c r="AU68" s="982">
        <v>427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4092</v>
      </c>
      <c r="R69" s="971"/>
      <c r="S69" s="971"/>
      <c r="T69" s="971"/>
      <c r="U69" s="971"/>
      <c r="V69" s="971">
        <v>4075</v>
      </c>
      <c r="W69" s="971"/>
      <c r="X69" s="971"/>
      <c r="Y69" s="971"/>
      <c r="Z69" s="971"/>
      <c r="AA69" s="971">
        <v>16</v>
      </c>
      <c r="AB69" s="971"/>
      <c r="AC69" s="971"/>
      <c r="AD69" s="971"/>
      <c r="AE69" s="971"/>
      <c r="AF69" s="971">
        <v>16</v>
      </c>
      <c r="AG69" s="971"/>
      <c r="AH69" s="971"/>
      <c r="AI69" s="971"/>
      <c r="AJ69" s="971"/>
      <c r="AK69" s="971">
        <v>10</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113</v>
      </c>
      <c r="R70" s="971"/>
      <c r="S70" s="971"/>
      <c r="T70" s="971"/>
      <c r="U70" s="971"/>
      <c r="V70" s="971">
        <v>106</v>
      </c>
      <c r="W70" s="971"/>
      <c r="X70" s="971"/>
      <c r="Y70" s="971"/>
      <c r="Z70" s="971"/>
      <c r="AA70" s="971">
        <v>7</v>
      </c>
      <c r="AB70" s="971"/>
      <c r="AC70" s="971"/>
      <c r="AD70" s="971"/>
      <c r="AE70" s="971"/>
      <c r="AF70" s="971">
        <v>7</v>
      </c>
      <c r="AG70" s="971"/>
      <c r="AH70" s="971"/>
      <c r="AI70" s="971"/>
      <c r="AJ70" s="971"/>
      <c r="AK70" s="971">
        <v>15</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146</v>
      </c>
      <c r="R71" s="971"/>
      <c r="S71" s="971"/>
      <c r="T71" s="971"/>
      <c r="U71" s="971"/>
      <c r="V71" s="971">
        <v>146</v>
      </c>
      <c r="W71" s="971"/>
      <c r="X71" s="971"/>
      <c r="Y71" s="971"/>
      <c r="Z71" s="971"/>
      <c r="AA71" s="971">
        <v>0</v>
      </c>
      <c r="AB71" s="971"/>
      <c r="AC71" s="971"/>
      <c r="AD71" s="971"/>
      <c r="AE71" s="971"/>
      <c r="AF71" s="971">
        <v>0</v>
      </c>
      <c r="AG71" s="971"/>
      <c r="AH71" s="971"/>
      <c r="AI71" s="971"/>
      <c r="AJ71" s="971"/>
      <c r="AK71" s="971">
        <v>1</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302</v>
      </c>
      <c r="R72" s="971"/>
      <c r="S72" s="971"/>
      <c r="T72" s="971"/>
      <c r="U72" s="971"/>
      <c r="V72" s="971">
        <v>280</v>
      </c>
      <c r="W72" s="971"/>
      <c r="X72" s="971"/>
      <c r="Y72" s="971"/>
      <c r="Z72" s="971"/>
      <c r="AA72" s="971">
        <v>23</v>
      </c>
      <c r="AB72" s="971"/>
      <c r="AC72" s="971"/>
      <c r="AD72" s="971"/>
      <c r="AE72" s="971"/>
      <c r="AF72" s="971">
        <v>23</v>
      </c>
      <c r="AG72" s="971"/>
      <c r="AH72" s="971"/>
      <c r="AI72" s="971"/>
      <c r="AJ72" s="971"/>
      <c r="AK72" s="971">
        <v>193</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5801</v>
      </c>
      <c r="R73" s="971"/>
      <c r="S73" s="971"/>
      <c r="T73" s="971"/>
      <c r="U73" s="971"/>
      <c r="V73" s="971">
        <v>5783</v>
      </c>
      <c r="W73" s="971"/>
      <c r="X73" s="971"/>
      <c r="Y73" s="971"/>
      <c r="Z73" s="971"/>
      <c r="AA73" s="971">
        <v>18</v>
      </c>
      <c r="AB73" s="971"/>
      <c r="AC73" s="971"/>
      <c r="AD73" s="971"/>
      <c r="AE73" s="971"/>
      <c r="AF73" s="971">
        <v>18</v>
      </c>
      <c r="AG73" s="971"/>
      <c r="AH73" s="971"/>
      <c r="AI73" s="971"/>
      <c r="AJ73" s="971"/>
      <c r="AK73" s="971">
        <v>71</v>
      </c>
      <c r="AL73" s="971"/>
      <c r="AM73" s="971"/>
      <c r="AN73" s="971"/>
      <c r="AO73" s="971"/>
      <c r="AP73" s="971" t="s">
        <v>555</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v>
      </c>
      <c r="AG88" s="959"/>
      <c r="AH88" s="959"/>
      <c r="AI88" s="959"/>
      <c r="AJ88" s="959"/>
      <c r="AK88" s="963"/>
      <c r="AL88" s="963"/>
      <c r="AM88" s="963"/>
      <c r="AN88" s="963"/>
      <c r="AO88" s="963"/>
      <c r="AP88" s="959">
        <v>4474</v>
      </c>
      <c r="AQ88" s="959"/>
      <c r="AR88" s="959"/>
      <c r="AS88" s="959"/>
      <c r="AT88" s="959"/>
      <c r="AU88" s="959">
        <v>427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v>31</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2738790</v>
      </c>
      <c r="AB110" s="889"/>
      <c r="AC110" s="889"/>
      <c r="AD110" s="889"/>
      <c r="AE110" s="890"/>
      <c r="AF110" s="891">
        <v>2654623</v>
      </c>
      <c r="AG110" s="889"/>
      <c r="AH110" s="889"/>
      <c r="AI110" s="889"/>
      <c r="AJ110" s="890"/>
      <c r="AK110" s="891">
        <v>2501214</v>
      </c>
      <c r="AL110" s="889"/>
      <c r="AM110" s="889"/>
      <c r="AN110" s="889"/>
      <c r="AO110" s="890"/>
      <c r="AP110" s="892">
        <v>18.8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24431685</v>
      </c>
      <c r="BR110" s="842"/>
      <c r="BS110" s="842"/>
      <c r="BT110" s="842"/>
      <c r="BU110" s="842"/>
      <c r="BV110" s="842">
        <v>23238885</v>
      </c>
      <c r="BW110" s="842"/>
      <c r="BX110" s="842"/>
      <c r="BY110" s="842"/>
      <c r="BZ110" s="842"/>
      <c r="CA110" s="842">
        <v>22606209</v>
      </c>
      <c r="CB110" s="842"/>
      <c r="CC110" s="842"/>
      <c r="CD110" s="842"/>
      <c r="CE110" s="842"/>
      <c r="CF110" s="866">
        <v>169.9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7261164</v>
      </c>
      <c r="BR112" s="817"/>
      <c r="BS112" s="817"/>
      <c r="BT112" s="817"/>
      <c r="BU112" s="817"/>
      <c r="BV112" s="817">
        <v>6217314</v>
      </c>
      <c r="BW112" s="817"/>
      <c r="BX112" s="817"/>
      <c r="BY112" s="817"/>
      <c r="BZ112" s="817"/>
      <c r="CA112" s="817">
        <v>5583624</v>
      </c>
      <c r="CB112" s="817"/>
      <c r="CC112" s="817"/>
      <c r="CD112" s="817"/>
      <c r="CE112" s="817"/>
      <c r="CF112" s="875">
        <v>42</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1061401</v>
      </c>
      <c r="AB113" s="919"/>
      <c r="AC113" s="919"/>
      <c r="AD113" s="919"/>
      <c r="AE113" s="920"/>
      <c r="AF113" s="921">
        <v>1026141</v>
      </c>
      <c r="AG113" s="919"/>
      <c r="AH113" s="919"/>
      <c r="AI113" s="919"/>
      <c r="AJ113" s="920"/>
      <c r="AK113" s="921">
        <v>992925</v>
      </c>
      <c r="AL113" s="919"/>
      <c r="AM113" s="919"/>
      <c r="AN113" s="919"/>
      <c r="AO113" s="920"/>
      <c r="AP113" s="922">
        <v>7.5</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488759</v>
      </c>
      <c r="BR113" s="817"/>
      <c r="BS113" s="817"/>
      <c r="BT113" s="817"/>
      <c r="BU113" s="817"/>
      <c r="BV113" s="817">
        <v>445457</v>
      </c>
      <c r="BW113" s="817"/>
      <c r="BX113" s="817"/>
      <c r="BY113" s="817"/>
      <c r="BZ113" s="817"/>
      <c r="CA113" s="817">
        <v>426840</v>
      </c>
      <c r="CB113" s="817"/>
      <c r="CC113" s="817"/>
      <c r="CD113" s="817"/>
      <c r="CE113" s="817"/>
      <c r="CF113" s="875">
        <v>3.2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77291</v>
      </c>
      <c r="AB114" s="780"/>
      <c r="AC114" s="780"/>
      <c r="AD114" s="780"/>
      <c r="AE114" s="781"/>
      <c r="AF114" s="782">
        <v>70936</v>
      </c>
      <c r="AG114" s="780"/>
      <c r="AH114" s="780"/>
      <c r="AI114" s="780"/>
      <c r="AJ114" s="781"/>
      <c r="AK114" s="782">
        <v>59170</v>
      </c>
      <c r="AL114" s="780"/>
      <c r="AM114" s="780"/>
      <c r="AN114" s="780"/>
      <c r="AO114" s="781"/>
      <c r="AP114" s="824">
        <v>0.4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2884872</v>
      </c>
      <c r="BR114" s="817"/>
      <c r="BS114" s="817"/>
      <c r="BT114" s="817"/>
      <c r="BU114" s="817"/>
      <c r="BV114" s="817">
        <v>2627893</v>
      </c>
      <c r="BW114" s="817"/>
      <c r="BX114" s="817"/>
      <c r="BY114" s="817"/>
      <c r="BZ114" s="817"/>
      <c r="CA114" s="817">
        <v>2817010</v>
      </c>
      <c r="CB114" s="817"/>
      <c r="CC114" s="817"/>
      <c r="CD114" s="817"/>
      <c r="CE114" s="817"/>
      <c r="CF114" s="875">
        <v>21.2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367</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3877849</v>
      </c>
      <c r="AB117" s="903"/>
      <c r="AC117" s="903"/>
      <c r="AD117" s="903"/>
      <c r="AE117" s="904"/>
      <c r="AF117" s="905">
        <v>3751700</v>
      </c>
      <c r="AG117" s="903"/>
      <c r="AH117" s="903"/>
      <c r="AI117" s="903"/>
      <c r="AJ117" s="904"/>
      <c r="AK117" s="905">
        <v>3553309</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35066480</v>
      </c>
      <c r="BR119" s="845"/>
      <c r="BS119" s="845"/>
      <c r="BT119" s="845"/>
      <c r="BU119" s="845"/>
      <c r="BV119" s="845">
        <v>32529549</v>
      </c>
      <c r="BW119" s="845"/>
      <c r="BX119" s="845"/>
      <c r="BY119" s="845"/>
      <c r="BZ119" s="845"/>
      <c r="CA119" s="845">
        <v>31433683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3364773</v>
      </c>
      <c r="BR120" s="842"/>
      <c r="BS120" s="842"/>
      <c r="BT120" s="842"/>
      <c r="BU120" s="842"/>
      <c r="BV120" s="842">
        <v>4913984</v>
      </c>
      <c r="BW120" s="842"/>
      <c r="BX120" s="842"/>
      <c r="BY120" s="842"/>
      <c r="BZ120" s="842"/>
      <c r="CA120" s="842">
        <v>5918417</v>
      </c>
      <c r="CB120" s="842"/>
      <c r="CC120" s="842"/>
      <c r="CD120" s="842"/>
      <c r="CE120" s="842"/>
      <c r="CF120" s="866">
        <v>44.5</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7188926</v>
      </c>
      <c r="DH120" s="842"/>
      <c r="DI120" s="842"/>
      <c r="DJ120" s="842"/>
      <c r="DK120" s="842"/>
      <c r="DL120" s="842">
        <v>6157244</v>
      </c>
      <c r="DM120" s="842"/>
      <c r="DN120" s="842"/>
      <c r="DO120" s="842"/>
      <c r="DP120" s="842"/>
      <c r="DQ120" s="842">
        <v>5533184</v>
      </c>
      <c r="DR120" s="842"/>
      <c r="DS120" s="842"/>
      <c r="DT120" s="842"/>
      <c r="DU120" s="842"/>
      <c r="DV120" s="843">
        <v>41.6</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3023901</v>
      </c>
      <c r="BR121" s="817"/>
      <c r="BS121" s="817"/>
      <c r="BT121" s="817"/>
      <c r="BU121" s="817"/>
      <c r="BV121" s="817">
        <v>2861382</v>
      </c>
      <c r="BW121" s="817"/>
      <c r="BX121" s="817"/>
      <c r="BY121" s="817"/>
      <c r="BZ121" s="817"/>
      <c r="CA121" s="817">
        <v>2734265</v>
      </c>
      <c r="CB121" s="817"/>
      <c r="CC121" s="817"/>
      <c r="CD121" s="817"/>
      <c r="CE121" s="817"/>
      <c r="CF121" s="875">
        <v>20.6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72238</v>
      </c>
      <c r="DH121" s="817"/>
      <c r="DI121" s="817"/>
      <c r="DJ121" s="817"/>
      <c r="DK121" s="817"/>
      <c r="DL121" s="817">
        <v>60070</v>
      </c>
      <c r="DM121" s="817"/>
      <c r="DN121" s="817"/>
      <c r="DO121" s="817"/>
      <c r="DP121" s="817"/>
      <c r="DQ121" s="817">
        <v>50440</v>
      </c>
      <c r="DR121" s="817"/>
      <c r="DS121" s="817"/>
      <c r="DT121" s="817"/>
      <c r="DU121" s="817"/>
      <c r="DV121" s="794">
        <v>0.4</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21915765</v>
      </c>
      <c r="BR122" s="845"/>
      <c r="BS122" s="845"/>
      <c r="BT122" s="845"/>
      <c r="BU122" s="845"/>
      <c r="BV122" s="845">
        <v>20513564</v>
      </c>
      <c r="BW122" s="845"/>
      <c r="BX122" s="845"/>
      <c r="BY122" s="845"/>
      <c r="BZ122" s="845"/>
      <c r="CA122" s="845">
        <v>19471718</v>
      </c>
      <c r="CB122" s="845"/>
      <c r="CC122" s="845"/>
      <c r="CD122" s="845"/>
      <c r="CE122" s="845"/>
      <c r="CF122" s="846">
        <v>146.4</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28304439</v>
      </c>
      <c r="BR123" s="833"/>
      <c r="BS123" s="833"/>
      <c r="BT123" s="833"/>
      <c r="BU123" s="833"/>
      <c r="BV123" s="833">
        <v>28288930</v>
      </c>
      <c r="BW123" s="833"/>
      <c r="BX123" s="833"/>
      <c r="BY123" s="833"/>
      <c r="BZ123" s="833"/>
      <c r="CA123" s="833">
        <v>28124400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50.8</v>
      </c>
      <c r="BR124" s="831"/>
      <c r="BS124" s="831"/>
      <c r="BT124" s="831"/>
      <c r="BU124" s="831"/>
      <c r="BV124" s="831">
        <v>32.5</v>
      </c>
      <c r="BW124" s="831"/>
      <c r="BX124" s="831"/>
      <c r="BY124" s="831"/>
      <c r="BZ124" s="831"/>
      <c r="CA124" s="831">
        <v>24.8</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393564</v>
      </c>
      <c r="AB128" s="801"/>
      <c r="AC128" s="801"/>
      <c r="AD128" s="801"/>
      <c r="AE128" s="802"/>
      <c r="AF128" s="803">
        <v>404165</v>
      </c>
      <c r="AG128" s="801"/>
      <c r="AH128" s="801"/>
      <c r="AI128" s="801"/>
      <c r="AJ128" s="802"/>
      <c r="AK128" s="803">
        <v>416382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12.75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15468648</v>
      </c>
      <c r="AB129" s="780"/>
      <c r="AC129" s="780"/>
      <c r="AD129" s="780"/>
      <c r="AE129" s="781"/>
      <c r="AF129" s="782">
        <v>15137632</v>
      </c>
      <c r="AG129" s="780"/>
      <c r="AH129" s="780"/>
      <c r="AI129" s="780"/>
      <c r="AJ129" s="781"/>
      <c r="AK129" s="782">
        <v>15344133</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17.75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2157989</v>
      </c>
      <c r="AB130" s="780"/>
      <c r="AC130" s="780"/>
      <c r="AD130" s="780"/>
      <c r="AE130" s="781"/>
      <c r="AF130" s="782">
        <v>2103794</v>
      </c>
      <c r="AG130" s="780"/>
      <c r="AH130" s="780"/>
      <c r="AI130" s="780"/>
      <c r="AJ130" s="781"/>
      <c r="AK130" s="782">
        <v>2041890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9.1999999999999993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13310659</v>
      </c>
      <c r="AB131" s="764"/>
      <c r="AC131" s="764"/>
      <c r="AD131" s="764"/>
      <c r="AE131" s="765"/>
      <c r="AF131" s="766">
        <v>13033838</v>
      </c>
      <c r="AG131" s="764"/>
      <c r="AH131" s="764"/>
      <c r="AI131" s="764"/>
      <c r="AJ131" s="765"/>
      <c r="AK131" s="766">
        <v>13302243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24.8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9.9641648099999998</v>
      </c>
      <c r="AB132" s="745"/>
      <c r="AC132" s="745"/>
      <c r="AD132" s="745"/>
      <c r="AE132" s="746"/>
      <c r="AF132" s="747">
        <v>9.5424003279999994</v>
      </c>
      <c r="AG132" s="745"/>
      <c r="AH132" s="745"/>
      <c r="AI132" s="745"/>
      <c r="AJ132" s="746"/>
      <c r="AK132" s="747">
        <v>8.2319726079999995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10.4</v>
      </c>
      <c r="AB133" s="724"/>
      <c r="AC133" s="724"/>
      <c r="AD133" s="724"/>
      <c r="AE133" s="725"/>
      <c r="AF133" s="723">
        <v>10</v>
      </c>
      <c r="AG133" s="724"/>
      <c r="AH133" s="724"/>
      <c r="AI133" s="724"/>
      <c r="AJ133" s="725"/>
      <c r="AK133" s="723">
        <v>9.1999999999999993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rhDe5jhZK/0y6hSWAaamfSm7S4HYynpmAeNXy/hW+Uwt9lXYO3tC5tmk5b1hz3p30YR4FJA2DnWME5bVSlU1g==" saltValue="Za95WDcIUTKFChG3D5KQ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73:P73"/>
    <mergeCell ref="B72:P72"/>
    <mergeCell ref="B71:P71"/>
    <mergeCell ref="B70:P70"/>
    <mergeCell ref="B69:P69"/>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3u7k+Dm00YSG0e0xKrINpAbGPonEgpaHcmBk7BgCXZetqqMkfni1mU4mElHKrpgVytk7DCc2NgTsdyLqiFePQ==" saltValue="QVzRMruCDoXlvumtsqW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FhfdDxUKe39KnycM76nGo/ZF4HaoHvfRfs/gOA0JOyGLmtEozTFYjTtbJzMsAcNKmGBQo3cBAFAT10zNYL2/Q==" saltValue="eGCQ2RZvT5D3K1mpEJe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5030431</v>
      </c>
      <c r="AP9" s="281">
        <v>82025</v>
      </c>
      <c r="AQ9" s="282">
        <v>66486</v>
      </c>
      <c r="AR9" s="283">
        <v>23.4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594665</v>
      </c>
      <c r="AP10" s="284">
        <v>9696</v>
      </c>
      <c r="AQ10" s="285">
        <v>6147</v>
      </c>
      <c r="AR10" s="286">
        <v>57.7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1219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185389</v>
      </c>
      <c r="AP13" s="284">
        <v>3023</v>
      </c>
      <c r="AQ13" s="285">
        <v>2955</v>
      </c>
      <c r="AR13" s="286">
        <v>2.2999999999999998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65899</v>
      </c>
      <c r="AP14" s="284">
        <v>1075</v>
      </c>
      <c r="AQ14" s="285">
        <v>1434</v>
      </c>
      <c r="AR14" s="286">
        <v>-25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-162609</v>
      </c>
      <c r="AP15" s="284">
        <v>-2651</v>
      </c>
      <c r="AQ15" s="285">
        <v>-3102</v>
      </c>
      <c r="AR15" s="286">
        <v>-14.5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5713775</v>
      </c>
      <c r="AP16" s="284">
        <v>93167</v>
      </c>
      <c r="AQ16" s="285">
        <v>75147</v>
      </c>
      <c r="AR16" s="286">
        <v>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7.76</v>
      </c>
      <c r="AP21" s="298">
        <v>6.62</v>
      </c>
      <c r="AQ21" s="299">
        <v>1.1399999999999999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101.8</v>
      </c>
      <c r="AP22" s="303">
        <v>98.3</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2501214</v>
      </c>
      <c r="AP32" s="312">
        <v>40784</v>
      </c>
      <c r="AQ32" s="313">
        <v>34847</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992925</v>
      </c>
      <c r="AP35" s="312">
        <v>16190</v>
      </c>
      <c r="AQ35" s="313">
        <v>8260</v>
      </c>
      <c r="AR35" s="314">
        <v>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59170</v>
      </c>
      <c r="AP36" s="312">
        <v>965</v>
      </c>
      <c r="AQ36" s="313">
        <v>1689</v>
      </c>
      <c r="AR36" s="314">
        <v>-42.9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748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-416382</v>
      </c>
      <c r="AP39" s="312">
        <v>-6789</v>
      </c>
      <c r="AQ39" s="313">
        <v>-5762</v>
      </c>
      <c r="AR39" s="314">
        <v>17.8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-2041890</v>
      </c>
      <c r="AP40" s="312">
        <v>-33295</v>
      </c>
      <c r="AQ40" s="313">
        <v>-27609</v>
      </c>
      <c r="AR40" s="314">
        <v>20.6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1095037</v>
      </c>
      <c r="AP41" s="312">
        <v>17855</v>
      </c>
      <c r="AQ41" s="313">
        <v>12179</v>
      </c>
      <c r="AR41" s="314">
        <v>46.6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1224776</v>
      </c>
      <c r="AN51" s="334">
        <v>18873</v>
      </c>
      <c r="AO51" s="335">
        <v>-22.4</v>
      </c>
      <c r="AP51" s="336">
        <v>45588</v>
      </c>
      <c r="AQ51" s="337">
        <v>8.6999999999999993</v>
      </c>
      <c r="AR51" s="338">
        <v>-31.1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687880</v>
      </c>
      <c r="AN52" s="342">
        <v>10600</v>
      </c>
      <c r="AO52" s="343">
        <v>-25.1</v>
      </c>
      <c r="AP52" s="344">
        <v>24150</v>
      </c>
      <c r="AQ52" s="345">
        <v>3.4</v>
      </c>
      <c r="AR52" s="346">
        <v>-28.5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2868071</v>
      </c>
      <c r="AN53" s="334">
        <v>44795</v>
      </c>
      <c r="AO53" s="335">
        <v>137.30000000000001</v>
      </c>
      <c r="AP53" s="336">
        <v>45483</v>
      </c>
      <c r="AQ53" s="337">
        <v>-0.2</v>
      </c>
      <c r="AR53" s="338">
        <v>137.5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1358543</v>
      </c>
      <c r="AN54" s="342">
        <v>21218</v>
      </c>
      <c r="AO54" s="343">
        <v>100.2</v>
      </c>
      <c r="AP54" s="344">
        <v>24241</v>
      </c>
      <c r="AQ54" s="345">
        <v>0.4</v>
      </c>
      <c r="AR54" s="346">
        <v>99.8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3682099</v>
      </c>
      <c r="AN55" s="334">
        <v>58286</v>
      </c>
      <c r="AO55" s="335">
        <v>30.1</v>
      </c>
      <c r="AP55" s="336">
        <v>45945</v>
      </c>
      <c r="AQ55" s="337">
        <v>1</v>
      </c>
      <c r="AR55" s="338">
        <v>29.1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1824452</v>
      </c>
      <c r="AN56" s="342">
        <v>28880</v>
      </c>
      <c r="AO56" s="343">
        <v>36.1</v>
      </c>
      <c r="AP56" s="344">
        <v>25180</v>
      </c>
      <c r="AQ56" s="345">
        <v>3.9</v>
      </c>
      <c r="AR56" s="346">
        <v>32.200000000000003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2364635</v>
      </c>
      <c r="AN57" s="334">
        <v>38090</v>
      </c>
      <c r="AO57" s="335">
        <v>-34.6</v>
      </c>
      <c r="AP57" s="336">
        <v>44475</v>
      </c>
      <c r="AQ57" s="337">
        <v>-3.2</v>
      </c>
      <c r="AR57" s="338">
        <v>-31.4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826286</v>
      </c>
      <c r="AN58" s="342">
        <v>13310</v>
      </c>
      <c r="AO58" s="343">
        <v>-53.9</v>
      </c>
      <c r="AP58" s="344">
        <v>24780</v>
      </c>
      <c r="AQ58" s="345">
        <v>-1.6</v>
      </c>
      <c r="AR58" s="346">
        <v>-52.3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1174482</v>
      </c>
      <c r="AN59" s="334">
        <v>19151</v>
      </c>
      <c r="AO59" s="335">
        <v>-49.7</v>
      </c>
      <c r="AP59" s="336">
        <v>45982</v>
      </c>
      <c r="AQ59" s="337">
        <v>3.4</v>
      </c>
      <c r="AR59" s="338">
        <v>-53.1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869335</v>
      </c>
      <c r="AN60" s="342">
        <v>14175</v>
      </c>
      <c r="AO60" s="343">
        <v>6.5</v>
      </c>
      <c r="AP60" s="344">
        <v>25583</v>
      </c>
      <c r="AQ60" s="345">
        <v>3.2</v>
      </c>
      <c r="AR60" s="346">
        <v>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2262813</v>
      </c>
      <c r="AN61" s="349">
        <v>35839</v>
      </c>
      <c r="AO61" s="350">
        <v>12.1</v>
      </c>
      <c r="AP61" s="351">
        <v>45495</v>
      </c>
      <c r="AQ61" s="352">
        <v>1.9</v>
      </c>
      <c r="AR61" s="338">
        <v>10.199999999999999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1113299</v>
      </c>
      <c r="AN62" s="342">
        <v>17637</v>
      </c>
      <c r="AO62" s="343">
        <v>12.8</v>
      </c>
      <c r="AP62" s="344">
        <v>24787</v>
      </c>
      <c r="AQ62" s="345">
        <v>1.9</v>
      </c>
      <c r="AR62" s="346">
        <v>10.9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t7VbApYAe3mjJLUIEbwkiJ4RmgpRbVS1OOLQlCXIJ2XI6PCXl0NyVQv5F+xsNE9JUCPzbAcT8ukxF7JB44KRw==" saltValue="1mUm0llrDBIFH5R3dizR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hrzEJfpbU0ArU3wH/H+s0z03WC65a1kC9FzE+cvH5pJyvyzrfbGDXsSoh4SpLFIu7FqqOUKdWZBZHssuXUxB6w==" saltValue="TaAp79Jmmvwp5oVxOPIb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FPTn4V7n/GHWh/XJwONsWLgOHkT8rZ+W3bex/Ugg2BMLRQEwIXB1NQza0tYcwBkQAeNZT3NWX+MaTZWlbiRnHQ==" saltValue="a3EpXUSVzXywupUoT/aMY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7.02</v>
      </c>
      <c r="G47" s="12">
        <v>7.07</v>
      </c>
      <c r="H47" s="12">
        <v>7.44</v>
      </c>
      <c r="I47" s="12">
        <v>16.190000000000001</v>
      </c>
      <c r="J47" s="13">
        <v>21.84</v>
      </c>
    </row>
    <row r="48" spans="2:10" ht="57.75" customHeight="1" x14ac:dyDescent="0.15">
      <c r="B48" s="14"/>
      <c r="C48" s="1141" t="s">
        <v>4</v>
      </c>
      <c r="D48" s="1141"/>
      <c r="E48" s="1142"/>
      <c r="F48" s="15">
        <v>8.1</v>
      </c>
      <c r="G48" s="16">
        <v>7.66</v>
      </c>
      <c r="H48" s="16">
        <v>12.85</v>
      </c>
      <c r="I48" s="16">
        <v>11.02</v>
      </c>
      <c r="J48" s="17">
        <v>9.57</v>
      </c>
    </row>
    <row r="49" spans="2:10" ht="57.75" customHeight="1" thickBot="1" x14ac:dyDescent="0.2">
      <c r="B49" s="18"/>
      <c r="C49" s="1143" t="s">
        <v>5</v>
      </c>
      <c r="D49" s="1143"/>
      <c r="E49" s="1144"/>
      <c r="F49" s="19" t="s">
        <v>530</v>
      </c>
      <c r="G49" s="20" t="s">
        <v>531</v>
      </c>
      <c r="H49" s="20">
        <v>1.94</v>
      </c>
      <c r="I49" s="20" t="s">
        <v>532</v>
      </c>
      <c r="J49" s="21" t="s">
        <v>533</v>
      </c>
    </row>
    <row r="50" spans="2:10" x14ac:dyDescent="0.15"/>
  </sheetData>
  <sheetProtection algorithmName="SHA-512" hashValue="NFTSm6b64iUJnZC8FPTJUHN2EA+0vk08v07EdwexbkJE73/Xivaw2okEXLBygLQvo5CqmeQyeiiWDE9cd/85iA==" saltValue="dhRKkxSmBimkkqIL0in3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10.220000000000001</v>
      </c>
      <c r="G34" s="33">
        <v>10.72</v>
      </c>
      <c r="H34" s="33">
        <v>11.26</v>
      </c>
      <c r="I34" s="33">
        <v>14.68</v>
      </c>
      <c r="J34" s="34">
        <v>15.21</v>
      </c>
      <c r="K34" s="22"/>
      <c r="L34" s="22"/>
      <c r="M34" s="22"/>
      <c r="N34" s="22"/>
      <c r="O34" s="22"/>
      <c r="P34" s="22"/>
    </row>
    <row r="35" spans="1:16" ht="39" customHeight="1" x14ac:dyDescent="0.15">
      <c r="A35" s="22"/>
      <c r="B35" s="35"/>
      <c r="C35" s="1145" t="s">
        <v>535</v>
      </c>
      <c r="D35" s="1146"/>
      <c r="E35" s="1147"/>
      <c r="F35" s="36">
        <v>8.7799999999999994</v>
      </c>
      <c r="G35" s="37">
        <v>9.36</v>
      </c>
      <c r="H35" s="37">
        <v>9.42</v>
      </c>
      <c r="I35" s="37">
        <v>10.08</v>
      </c>
      <c r="J35" s="38">
        <v>10.64</v>
      </c>
      <c r="K35" s="22"/>
      <c r="L35" s="22"/>
      <c r="M35" s="22"/>
      <c r="N35" s="22"/>
      <c r="O35" s="22"/>
      <c r="P35" s="22"/>
    </row>
    <row r="36" spans="1:16" ht="39" customHeight="1" x14ac:dyDescent="0.15">
      <c r="A36" s="22"/>
      <c r="B36" s="35"/>
      <c r="C36" s="1145" t="s">
        <v>536</v>
      </c>
      <c r="D36" s="1146"/>
      <c r="E36" s="1147"/>
      <c r="F36" s="36">
        <v>8.0399999999999991</v>
      </c>
      <c r="G36" s="37">
        <v>7.62</v>
      </c>
      <c r="H36" s="37">
        <v>12.76</v>
      </c>
      <c r="I36" s="37">
        <v>11.01</v>
      </c>
      <c r="J36" s="38">
        <v>9.56</v>
      </c>
      <c r="K36" s="22"/>
      <c r="L36" s="22"/>
      <c r="M36" s="22"/>
      <c r="N36" s="22"/>
      <c r="O36" s="22"/>
      <c r="P36" s="22"/>
    </row>
    <row r="37" spans="1:16" ht="39" customHeight="1" x14ac:dyDescent="0.15">
      <c r="A37" s="22"/>
      <c r="B37" s="35"/>
      <c r="C37" s="1145" t="s">
        <v>537</v>
      </c>
      <c r="D37" s="1146"/>
      <c r="E37" s="1147"/>
      <c r="F37" s="36">
        <v>0.66</v>
      </c>
      <c r="G37" s="37">
        <v>0.51</v>
      </c>
      <c r="H37" s="37">
        <v>1.24</v>
      </c>
      <c r="I37" s="37">
        <v>1.48</v>
      </c>
      <c r="J37" s="38">
        <v>1.08</v>
      </c>
      <c r="K37" s="22"/>
      <c r="L37" s="22"/>
      <c r="M37" s="22"/>
      <c r="N37" s="22"/>
      <c r="O37" s="22"/>
      <c r="P37" s="22"/>
    </row>
    <row r="38" spans="1:16" ht="39" customHeight="1" x14ac:dyDescent="0.15">
      <c r="A38" s="22"/>
      <c r="B38" s="35"/>
      <c r="C38" s="1145" t="s">
        <v>538</v>
      </c>
      <c r="D38" s="1146"/>
      <c r="E38" s="1147"/>
      <c r="F38" s="36">
        <v>1.67</v>
      </c>
      <c r="G38" s="37">
        <v>0.94</v>
      </c>
      <c r="H38" s="37">
        <v>0.96</v>
      </c>
      <c r="I38" s="37">
        <v>0.43</v>
      </c>
      <c r="J38" s="38">
        <v>0.45</v>
      </c>
      <c r="K38" s="22"/>
      <c r="L38" s="22"/>
      <c r="M38" s="22"/>
      <c r="N38" s="22"/>
      <c r="O38" s="22"/>
      <c r="P38" s="22"/>
    </row>
    <row r="39" spans="1:16" ht="39" customHeight="1" x14ac:dyDescent="0.15">
      <c r="A39" s="22"/>
      <c r="B39" s="35"/>
      <c r="C39" s="1145" t="s">
        <v>539</v>
      </c>
      <c r="D39" s="1146"/>
      <c r="E39" s="1147"/>
      <c r="F39" s="36">
        <v>0.02</v>
      </c>
      <c r="G39" s="37">
        <v>0.01</v>
      </c>
      <c r="H39" s="37">
        <v>0.01</v>
      </c>
      <c r="I39" s="37">
        <v>0.01</v>
      </c>
      <c r="J39" s="38">
        <v>0.01</v>
      </c>
      <c r="K39" s="22"/>
      <c r="L39" s="22"/>
      <c r="M39" s="22"/>
      <c r="N39" s="22"/>
      <c r="O39" s="22"/>
      <c r="P39" s="22"/>
    </row>
    <row r="40" spans="1:16" ht="39" customHeight="1" x14ac:dyDescent="0.15">
      <c r="A40" s="22"/>
      <c r="B40" s="35"/>
      <c r="C40" s="1145" t="s">
        <v>540</v>
      </c>
      <c r="D40" s="1146"/>
      <c r="E40" s="1147"/>
      <c r="F40" s="36">
        <v>0.06</v>
      </c>
      <c r="G40" s="37">
        <v>0.04</v>
      </c>
      <c r="H40" s="37">
        <v>0.03</v>
      </c>
      <c r="I40" s="37">
        <v>0.01</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542</v>
      </c>
      <c r="D43" s="1149"/>
      <c r="E43" s="1150"/>
      <c r="F43" s="41">
        <v>0</v>
      </c>
      <c r="G43" s="42">
        <v>0.02</v>
      </c>
      <c r="H43" s="42">
        <v>7.0000000000000007E-2</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0D7wGsyFTbmB8kxdkDj/xXs8S4aoxRDhgACl+/JH+9V0/IIKw+cHON9OOc6k09rOiKmQEPrNOMflET47Yqgag==" saltValue="1PNpMFd2yIkEpGcrX5+i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2706</v>
      </c>
      <c r="L45" s="60">
        <v>2743</v>
      </c>
      <c r="M45" s="60">
        <v>2739</v>
      </c>
      <c r="N45" s="60">
        <v>2655</v>
      </c>
      <c r="O45" s="61">
        <v>2501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1127</v>
      </c>
      <c r="L48" s="64">
        <v>1098</v>
      </c>
      <c r="M48" s="64">
        <v>1061</v>
      </c>
      <c r="N48" s="64">
        <v>1026</v>
      </c>
      <c r="O48" s="65">
        <v>993</v>
      </c>
      <c r="P48" s="48"/>
      <c r="Q48" s="48"/>
      <c r="R48" s="48"/>
      <c r="S48" s="48"/>
      <c r="T48" s="48"/>
      <c r="U48" s="48"/>
    </row>
    <row r="49" spans="1:21" ht="30.75" customHeight="1" x14ac:dyDescent="0.15">
      <c r="A49" s="48"/>
      <c r="B49" s="1178"/>
      <c r="C49" s="1179"/>
      <c r="D49" s="62"/>
      <c r="E49" s="1155" t="s">
        <v>14</v>
      </c>
      <c r="F49" s="1155"/>
      <c r="G49" s="1155"/>
      <c r="H49" s="1155"/>
      <c r="I49" s="1155"/>
      <c r="J49" s="1156"/>
      <c r="K49" s="63">
        <v>98</v>
      </c>
      <c r="L49" s="64">
        <v>100</v>
      </c>
      <c r="M49" s="64">
        <v>77</v>
      </c>
      <c r="N49" s="64">
        <v>71</v>
      </c>
      <c r="O49" s="65">
        <v>59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1</v>
      </c>
      <c r="M51" s="64">
        <v>0</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2613</v>
      </c>
      <c r="L52" s="64">
        <v>2575</v>
      </c>
      <c r="M52" s="64">
        <v>2551</v>
      </c>
      <c r="N52" s="64">
        <v>2507</v>
      </c>
      <c r="O52" s="65">
        <v>2458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1318</v>
      </c>
      <c r="L53" s="69">
        <v>1367</v>
      </c>
      <c r="M53" s="69">
        <v>1326</v>
      </c>
      <c r="N53" s="69">
        <v>1245</v>
      </c>
      <c r="O53" s="70">
        <v>1095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nAP+DM0GifQ0pqfNSxOg6JD0tH+/fwWD5Vh39TnDrQ8G5qpXyO3rA3SYtZL4q8lW4K0njFQmYA997gu2uN2Uw==" saltValue="6lhJkSMX9zukujkl5Urq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24190</v>
      </c>
      <c r="J41" s="356">
        <v>23867</v>
      </c>
      <c r="K41" s="356">
        <v>24432</v>
      </c>
      <c r="L41" s="356">
        <v>23239</v>
      </c>
      <c r="M41" s="357">
        <v>22606</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8737</v>
      </c>
      <c r="J43" s="359">
        <v>8033</v>
      </c>
      <c r="K43" s="359">
        <v>7261</v>
      </c>
      <c r="L43" s="359">
        <v>6217</v>
      </c>
      <c r="M43" s="360">
        <v>5584</v>
      </c>
    </row>
    <row r="44" spans="2:13" ht="27.75" customHeight="1" x14ac:dyDescent="0.15">
      <c r="B44" s="1186"/>
      <c r="C44" s="1187"/>
      <c r="D44" s="106"/>
      <c r="E44" s="1190" t="s">
        <v>34</v>
      </c>
      <c r="F44" s="1190"/>
      <c r="G44" s="1190"/>
      <c r="H44" s="1191"/>
      <c r="I44" s="358">
        <v>870</v>
      </c>
      <c r="J44" s="359">
        <v>780</v>
      </c>
      <c r="K44" s="359">
        <v>489</v>
      </c>
      <c r="L44" s="359">
        <v>445</v>
      </c>
      <c r="M44" s="360">
        <v>427</v>
      </c>
    </row>
    <row r="45" spans="2:13" ht="27.75" customHeight="1" x14ac:dyDescent="0.15">
      <c r="B45" s="1186"/>
      <c r="C45" s="1187"/>
      <c r="D45" s="106"/>
      <c r="E45" s="1190" t="s">
        <v>35</v>
      </c>
      <c r="F45" s="1190"/>
      <c r="G45" s="1190"/>
      <c r="H45" s="1191"/>
      <c r="I45" s="358">
        <v>2830</v>
      </c>
      <c r="J45" s="359">
        <v>2772</v>
      </c>
      <c r="K45" s="359">
        <v>2885</v>
      </c>
      <c r="L45" s="359">
        <v>2628</v>
      </c>
      <c r="M45" s="360">
        <v>2817</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2143</v>
      </c>
      <c r="J50" s="359">
        <v>2844</v>
      </c>
      <c r="K50" s="359">
        <v>3365</v>
      </c>
      <c r="L50" s="359">
        <v>4914</v>
      </c>
      <c r="M50" s="360">
        <v>5918</v>
      </c>
    </row>
    <row r="51" spans="2:13" ht="27.75" customHeight="1" x14ac:dyDescent="0.15">
      <c r="B51" s="1186"/>
      <c r="C51" s="1187"/>
      <c r="D51" s="106"/>
      <c r="E51" s="1190" t="s">
        <v>42</v>
      </c>
      <c r="F51" s="1190"/>
      <c r="G51" s="1190"/>
      <c r="H51" s="1191"/>
      <c r="I51" s="358">
        <v>3621</v>
      </c>
      <c r="J51" s="359">
        <v>3319</v>
      </c>
      <c r="K51" s="359">
        <v>3024</v>
      </c>
      <c r="L51" s="359">
        <v>2861</v>
      </c>
      <c r="M51" s="360">
        <v>2734</v>
      </c>
    </row>
    <row r="52" spans="2:13" ht="27.75" customHeight="1" x14ac:dyDescent="0.15">
      <c r="B52" s="1188"/>
      <c r="C52" s="1189"/>
      <c r="D52" s="106"/>
      <c r="E52" s="1190" t="s">
        <v>43</v>
      </c>
      <c r="F52" s="1190"/>
      <c r="G52" s="1190"/>
      <c r="H52" s="1191"/>
      <c r="I52" s="358">
        <v>22889</v>
      </c>
      <c r="J52" s="359">
        <v>22142</v>
      </c>
      <c r="K52" s="359">
        <v>21916</v>
      </c>
      <c r="L52" s="359">
        <v>20514</v>
      </c>
      <c r="M52" s="360">
        <v>19472</v>
      </c>
    </row>
    <row r="53" spans="2:13" ht="27.75" customHeight="1" thickBot="1" x14ac:dyDescent="0.2">
      <c r="B53" s="1192" t="s">
        <v>19</v>
      </c>
      <c r="C53" s="1193"/>
      <c r="D53" s="110"/>
      <c r="E53" s="1194" t="s">
        <v>44</v>
      </c>
      <c r="F53" s="1194"/>
      <c r="G53" s="1194"/>
      <c r="H53" s="1195"/>
      <c r="I53" s="361">
        <v>7975</v>
      </c>
      <c r="J53" s="362">
        <v>7147</v>
      </c>
      <c r="K53" s="362">
        <v>6762</v>
      </c>
      <c r="L53" s="362">
        <v>4241</v>
      </c>
      <c r="M53" s="363">
        <v>3309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9U+jT52n7lzICZImChZF0bvud+/LTcjYt/5E7rUUS7DPBRch3PdlU6dPE/SSPDpjzbTFNmZ+zg71RIC5WiQWA==" saltValue="/AIdyIjCE7BiBc84E92P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1151</v>
      </c>
      <c r="G55" s="122">
        <v>2451</v>
      </c>
      <c r="H55" s="123">
        <v>3351</v>
      </c>
    </row>
    <row r="56" spans="2:8" ht="52.5" customHeight="1" x14ac:dyDescent="0.15">
      <c r="B56" s="124"/>
      <c r="C56" s="1213" t="s">
        <v>47</v>
      </c>
      <c r="D56" s="1213"/>
      <c r="E56" s="1214"/>
      <c r="F56" s="125">
        <v>813</v>
      </c>
      <c r="G56" s="125">
        <v>706</v>
      </c>
      <c r="H56" s="126">
        <v>634</v>
      </c>
    </row>
    <row r="57" spans="2:8" ht="53.25" customHeight="1" x14ac:dyDescent="0.15">
      <c r="B57" s="124"/>
      <c r="C57" s="1215" t="s">
        <v>48</v>
      </c>
      <c r="D57" s="1215"/>
      <c r="E57" s="1216"/>
      <c r="F57" s="127">
        <v>834</v>
      </c>
      <c r="G57" s="127">
        <v>950</v>
      </c>
      <c r="H57" s="128">
        <v>1015</v>
      </c>
    </row>
    <row r="58" spans="2:8" ht="45.75" customHeight="1" x14ac:dyDescent="0.15">
      <c r="B58" s="129"/>
      <c r="C58" s="1203" t="s">
        <v>557</v>
      </c>
      <c r="D58" s="1204"/>
      <c r="E58" s="1205"/>
      <c r="F58" s="130">
        <v>352</v>
      </c>
      <c r="G58" s="130">
        <v>352</v>
      </c>
      <c r="H58" s="131">
        <v>345</v>
      </c>
    </row>
    <row r="59" spans="2:8" ht="45.75" customHeight="1" x14ac:dyDescent="0.15">
      <c r="B59" s="129"/>
      <c r="C59" s="1203" t="s">
        <v>558</v>
      </c>
      <c r="D59" s="1204"/>
      <c r="E59" s="1205"/>
      <c r="F59" s="130">
        <v>245</v>
      </c>
      <c r="G59" s="130">
        <v>266</v>
      </c>
      <c r="H59" s="131">
        <v>271</v>
      </c>
    </row>
    <row r="60" spans="2:8" ht="45.75" customHeight="1" x14ac:dyDescent="0.15">
      <c r="B60" s="129"/>
      <c r="C60" s="1203" t="s">
        <v>559</v>
      </c>
      <c r="D60" s="1204"/>
      <c r="E60" s="1205"/>
      <c r="F60" s="130">
        <v>81</v>
      </c>
      <c r="G60" s="130">
        <v>181</v>
      </c>
      <c r="H60" s="131">
        <v>181</v>
      </c>
    </row>
    <row r="61" spans="2:8" ht="45.75" customHeight="1" x14ac:dyDescent="0.15">
      <c r="B61" s="129"/>
      <c r="C61" s="1203" t="s">
        <v>560</v>
      </c>
      <c r="D61" s="1204"/>
      <c r="E61" s="1205"/>
      <c r="F61" s="130">
        <v>97</v>
      </c>
      <c r="G61" s="130">
        <v>110</v>
      </c>
      <c r="H61" s="131">
        <v>159</v>
      </c>
    </row>
    <row r="62" spans="2:8" ht="45.75" customHeight="1" thickBot="1" x14ac:dyDescent="0.2">
      <c r="B62" s="132"/>
      <c r="C62" s="1206" t="s">
        <v>561</v>
      </c>
      <c r="D62" s="1207"/>
      <c r="E62" s="1208"/>
      <c r="F62" s="133">
        <v>19</v>
      </c>
      <c r="G62" s="133">
        <v>26</v>
      </c>
      <c r="H62" s="134">
        <v>31</v>
      </c>
    </row>
    <row r="63" spans="2:8" ht="52.5" customHeight="1" thickBot="1" x14ac:dyDescent="0.2">
      <c r="B63" s="135"/>
      <c r="C63" s="1209" t="s">
        <v>49</v>
      </c>
      <c r="D63" s="1209"/>
      <c r="E63" s="1210"/>
      <c r="F63" s="136">
        <v>2798</v>
      </c>
      <c r="G63" s="136">
        <v>4108</v>
      </c>
      <c r="H63" s="137">
        <v>5000</v>
      </c>
    </row>
    <row r="64" spans="2:8" x14ac:dyDescent="0.15"/>
  </sheetData>
  <sheetProtection algorithmName="SHA-512" hashValue="6p+If6N3dV9sCvJ987B1PGzGyWHnCHXQfelPKCJkq4GZ7rm+l+F2FYjGTrRheiPo8CPXiAHTAFC/I1RM5yJAqQ==" saltValue="4vQdjGt9DfMhLGJhzJcn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18873</v>
      </c>
      <c r="E3" s="156"/>
      <c r="F3" s="157">
        <v>45588</v>
      </c>
      <c r="G3" s="158"/>
      <c r="H3" s="159"/>
    </row>
    <row r="4" spans="1:8" x14ac:dyDescent="0.15">
      <c r="A4" s="160"/>
      <c r="B4" s="161"/>
      <c r="C4" s="162"/>
      <c r="D4" s="163">
        <v>10600</v>
      </c>
      <c r="E4" s="164"/>
      <c r="F4" s="165">
        <v>24150</v>
      </c>
      <c r="G4" s="166"/>
      <c r="H4" s="167"/>
    </row>
    <row r="5" spans="1:8" x14ac:dyDescent="0.15">
      <c r="A5" s="148" t="s">
        <v>519</v>
      </c>
      <c r="B5" s="153"/>
      <c r="C5" s="154"/>
      <c r="D5" s="155">
        <v>44795</v>
      </c>
      <c r="E5" s="156"/>
      <c r="F5" s="157">
        <v>45483</v>
      </c>
      <c r="G5" s="158"/>
      <c r="H5" s="159"/>
    </row>
    <row r="6" spans="1:8" x14ac:dyDescent="0.15">
      <c r="A6" s="160"/>
      <c r="B6" s="161"/>
      <c r="C6" s="162"/>
      <c r="D6" s="163">
        <v>21218</v>
      </c>
      <c r="E6" s="164"/>
      <c r="F6" s="165">
        <v>24241</v>
      </c>
      <c r="G6" s="166"/>
      <c r="H6" s="167"/>
    </row>
    <row r="7" spans="1:8" x14ac:dyDescent="0.15">
      <c r="A7" s="148" t="s">
        <v>520</v>
      </c>
      <c r="B7" s="153"/>
      <c r="C7" s="154"/>
      <c r="D7" s="155">
        <v>58286</v>
      </c>
      <c r="E7" s="156"/>
      <c r="F7" s="157">
        <v>45945</v>
      </c>
      <c r="G7" s="158"/>
      <c r="H7" s="159"/>
    </row>
    <row r="8" spans="1:8" x14ac:dyDescent="0.15">
      <c r="A8" s="160"/>
      <c r="B8" s="161"/>
      <c r="C8" s="162"/>
      <c r="D8" s="163">
        <v>28880</v>
      </c>
      <c r="E8" s="164"/>
      <c r="F8" s="165">
        <v>25180</v>
      </c>
      <c r="G8" s="166"/>
      <c r="H8" s="167"/>
    </row>
    <row r="9" spans="1:8" x14ac:dyDescent="0.15">
      <c r="A9" s="148" t="s">
        <v>521</v>
      </c>
      <c r="B9" s="153"/>
      <c r="C9" s="154"/>
      <c r="D9" s="155">
        <v>38090</v>
      </c>
      <c r="E9" s="156"/>
      <c r="F9" s="157">
        <v>44475</v>
      </c>
      <c r="G9" s="158"/>
      <c r="H9" s="159"/>
    </row>
    <row r="10" spans="1:8" x14ac:dyDescent="0.15">
      <c r="A10" s="160"/>
      <c r="B10" s="161"/>
      <c r="C10" s="162"/>
      <c r="D10" s="163">
        <v>13310</v>
      </c>
      <c r="E10" s="164"/>
      <c r="F10" s="165">
        <v>24780</v>
      </c>
      <c r="G10" s="166"/>
      <c r="H10" s="167"/>
    </row>
    <row r="11" spans="1:8" x14ac:dyDescent="0.15">
      <c r="A11" s="148" t="s">
        <v>522</v>
      </c>
      <c r="B11" s="153"/>
      <c r="C11" s="154"/>
      <c r="D11" s="155">
        <v>19151</v>
      </c>
      <c r="E11" s="156"/>
      <c r="F11" s="157">
        <v>45982</v>
      </c>
      <c r="G11" s="158"/>
      <c r="H11" s="159"/>
    </row>
    <row r="12" spans="1:8" x14ac:dyDescent="0.15">
      <c r="A12" s="160"/>
      <c r="B12" s="161"/>
      <c r="C12" s="168"/>
      <c r="D12" s="163">
        <v>14175</v>
      </c>
      <c r="E12" s="164"/>
      <c r="F12" s="165">
        <v>25583</v>
      </c>
      <c r="G12" s="166"/>
      <c r="H12" s="167"/>
    </row>
    <row r="13" spans="1:8" x14ac:dyDescent="0.15">
      <c r="A13" s="148"/>
      <c r="B13" s="153"/>
      <c r="C13" s="169"/>
      <c r="D13" s="170">
        <v>35839</v>
      </c>
      <c r="E13" s="171"/>
      <c r="F13" s="172">
        <v>45495</v>
      </c>
      <c r="G13" s="173"/>
      <c r="H13" s="159"/>
    </row>
    <row r="14" spans="1:8" x14ac:dyDescent="0.15">
      <c r="A14" s="160"/>
      <c r="B14" s="161"/>
      <c r="C14" s="162"/>
      <c r="D14" s="163">
        <v>17637</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8.1</v>
      </c>
      <c r="C19" s="174">
        <f>ROUND(VALUE(SUBSTITUTE(実質収支比率等に係る経年分析!G$48,"▲","-")),2)</f>
        <v>7.66</v>
      </c>
      <c r="D19" s="174">
        <f>ROUND(VALUE(SUBSTITUTE(実質収支比率等に係る経年分析!H$48,"▲","-")),2)</f>
        <v>12.85</v>
      </c>
      <c r="E19" s="174">
        <f>ROUND(VALUE(SUBSTITUTE(実質収支比率等に係る経年分析!I$48,"▲","-")),2)</f>
        <v>11.02</v>
      </c>
      <c r="F19" s="174">
        <f>ROUND(VALUE(SUBSTITUTE(実質収支比率等に係る経年分析!J$48,"▲","-")),2)</f>
        <v>9.57</v>
      </c>
    </row>
    <row r="20" spans="1:11" x14ac:dyDescent="0.15">
      <c r="A20" s="174" t="s">
        <v>53</v>
      </c>
      <c r="B20" s="174">
        <f>ROUND(VALUE(SUBSTITUTE(実質収支比率等に係る経年分析!F$47,"▲","-")),2)</f>
        <v>7.02</v>
      </c>
      <c r="C20" s="174">
        <f>ROUND(VALUE(SUBSTITUTE(実質収支比率等に係る経年分析!G$47,"▲","-")),2)</f>
        <v>7.07</v>
      </c>
      <c r="D20" s="174">
        <f>ROUND(VALUE(SUBSTITUTE(実質収支比率等に係る経年分析!H$47,"▲","-")),2)</f>
        <v>7.44</v>
      </c>
      <c r="E20" s="174">
        <f>ROUND(VALUE(SUBSTITUTE(実質収支比率等に係る経年分析!I$47,"▲","-")),2)</f>
        <v>16.190000000000001</v>
      </c>
      <c r="F20" s="174">
        <f>ROUND(VALUE(SUBSTITUTE(実質収支比率等に係る経年分析!J$47,"▲","-")),2)</f>
        <v>21.84</v>
      </c>
    </row>
    <row r="21" spans="1:11" x14ac:dyDescent="0.15">
      <c r="A21" s="174" t="s">
        <v>54</v>
      </c>
      <c r="B21" s="174">
        <f>IF(ISNUMBER(VALUE(SUBSTITUTE(実質収支比率等に係る経年分析!F$49,"▲","-"))),ROUND(VALUE(SUBSTITUTE(実質収支比率等に係る経年分析!F$49,"▲","-")),2),NA())</f>
        <v>-3.02</v>
      </c>
      <c r="C21" s="174">
        <f>IF(ISNUMBER(VALUE(SUBSTITUTE(実質収支比率等に係る経年分析!G$49,"▲","-"))),ROUND(VALUE(SUBSTITUTE(実質収支比率等に係る経年分析!G$49,"▲","-")),2),NA())</f>
        <v>-4.3499999999999996</v>
      </c>
      <c r="D21" s="174">
        <f>IF(ISNUMBER(VALUE(SUBSTITUTE(実質収支比率等に係る経年分析!H$49,"▲","-"))),ROUND(VALUE(SUBSTITUTE(実質収支比率等に係る経年分析!H$49,"▲","-")),2),NA())</f>
        <v>1.94</v>
      </c>
      <c r="E21" s="174">
        <f>IF(ISNUMBER(VALUE(SUBSTITUTE(実質収支比率等に係る経年分析!I$49,"▲","-"))),ROUND(VALUE(SUBSTITUTE(実質収支比率等に係る経年分析!I$49,"▲","-")),2),NA())</f>
        <v>-2.1</v>
      </c>
      <c r="F21" s="174">
        <f>IF(ISNUMBER(VALUE(SUBSTITUTE(実質収支比率等に係る経年分析!J$49,"▲","-"))),ROUND(VALUE(SUBSTITUTE(実質収支比率等に係る経年分析!J$49,"▲","-")),2),NA())</f>
        <v>-2.6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8.0399999999999991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9.56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8.7799999999999994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10.220000000000001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2613</v>
      </c>
      <c r="E42" s="176"/>
      <c r="F42" s="176"/>
      <c r="G42" s="176">
        <f>'実質公債費比率（分子）の構造'!L$52</f>
        <v>2575</v>
      </c>
      <c r="H42" s="176"/>
      <c r="I42" s="176"/>
      <c r="J42" s="176">
        <f>'実質公債費比率（分子）の構造'!M$52</f>
        <v>2551</v>
      </c>
      <c r="K42" s="176"/>
      <c r="L42" s="176"/>
      <c r="M42" s="176">
        <f>'実質公債費比率（分子）の構造'!N$52</f>
        <v>2507</v>
      </c>
      <c r="N42" s="176"/>
      <c r="O42" s="176"/>
      <c r="P42" s="176">
        <f>'実質公債費比率（分子）の構造'!O$52</f>
        <v>2458</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98</v>
      </c>
      <c r="C45" s="176"/>
      <c r="D45" s="176"/>
      <c r="E45" s="176">
        <f>'実質公債費比率（分子）の構造'!L$49</f>
        <v>100</v>
      </c>
      <c r="F45" s="176"/>
      <c r="G45" s="176"/>
      <c r="H45" s="176">
        <f>'実質公債費比率（分子）の構造'!M$49</f>
        <v>77</v>
      </c>
      <c r="I45" s="176"/>
      <c r="J45" s="176"/>
      <c r="K45" s="176">
        <f>'実質公債費比率（分子）の構造'!N$49</f>
        <v>71</v>
      </c>
      <c r="L45" s="176"/>
      <c r="M45" s="176"/>
      <c r="N45" s="176">
        <f>'実質公債費比率（分子）の構造'!O$49</f>
        <v>59</v>
      </c>
      <c r="O45" s="176"/>
      <c r="P45" s="176"/>
    </row>
    <row r="46" spans="1:16" x14ac:dyDescent="0.15">
      <c r="A46" s="176" t="s">
        <v>64</v>
      </c>
      <c r="B46" s="176">
        <f>'実質公債費比率（分子）の構造'!K$48</f>
        <v>1127</v>
      </c>
      <c r="C46" s="176"/>
      <c r="D46" s="176"/>
      <c r="E46" s="176">
        <f>'実質公債費比率（分子）の構造'!L$48</f>
        <v>1098</v>
      </c>
      <c r="F46" s="176"/>
      <c r="G46" s="176"/>
      <c r="H46" s="176">
        <f>'実質公債費比率（分子）の構造'!M$48</f>
        <v>1061</v>
      </c>
      <c r="I46" s="176"/>
      <c r="J46" s="176"/>
      <c r="K46" s="176">
        <f>'実質公債費比率（分子）の構造'!N$48</f>
        <v>1026</v>
      </c>
      <c r="L46" s="176"/>
      <c r="M46" s="176"/>
      <c r="N46" s="176">
        <f>'実質公債費比率（分子）の構造'!O$48</f>
        <v>993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2706</v>
      </c>
      <c r="C49" s="176"/>
      <c r="D49" s="176"/>
      <c r="E49" s="176">
        <f>'実質公債費比率（分子）の構造'!L$45</f>
        <v>2743</v>
      </c>
      <c r="F49" s="176"/>
      <c r="G49" s="176"/>
      <c r="H49" s="176">
        <f>'実質公債費比率（分子）の構造'!M$45</f>
        <v>2739</v>
      </c>
      <c r="I49" s="176"/>
      <c r="J49" s="176"/>
      <c r="K49" s="176">
        <f>'実質公債費比率（分子）の構造'!N$45</f>
        <v>2655</v>
      </c>
      <c r="L49" s="176"/>
      <c r="M49" s="176"/>
      <c r="N49" s="176">
        <f>'実質公債費比率（分子）の構造'!O$45</f>
        <v>2501</v>
      </c>
      <c r="O49" s="176"/>
      <c r="P49" s="176"/>
    </row>
    <row r="50" spans="1:16" x14ac:dyDescent="0.15">
      <c r="A50" s="176" t="s">
        <v>67</v>
      </c>
      <c r="B50" s="176" t="e">
        <f>NA()</f>
        <v>#N/A</v>
      </c>
      <c r="C50" s="176">
        <f>IF(ISNUMBER('実質公債費比率（分子）の構造'!K$53),'実質公債費比率（分子）の構造'!K$53,NA())</f>
        <v>1318</v>
      </c>
      <c r="D50" s="176" t="e">
        <f>NA()</f>
        <v>#N/A</v>
      </c>
      <c r="E50" s="176" t="e">
        <f>NA()</f>
        <v>#N/A</v>
      </c>
      <c r="F50" s="176">
        <f>IF(ISNUMBER('実質公債費比率（分子）の構造'!L$53),'実質公債費比率（分子）の構造'!L$53,NA())</f>
        <v>1367</v>
      </c>
      <c r="G50" s="176" t="e">
        <f>NA()</f>
        <v>#N/A</v>
      </c>
      <c r="H50" s="176" t="e">
        <f>NA()</f>
        <v>#N/A</v>
      </c>
      <c r="I50" s="176">
        <f>IF(ISNUMBER('実質公債費比率（分子）の構造'!M$53),'実質公債費比率（分子）の構造'!M$53,NA())</f>
        <v>1326</v>
      </c>
      <c r="J50" s="176" t="e">
        <f>NA()</f>
        <v>#N/A</v>
      </c>
      <c r="K50" s="176" t="e">
        <f>NA()</f>
        <v>#N/A</v>
      </c>
      <c r="L50" s="176">
        <f>IF(ISNUMBER('実質公債費比率（分子）の構造'!N$53),'実質公債費比率（分子）の構造'!N$53,NA())</f>
        <v>1245</v>
      </c>
      <c r="M50" s="176" t="e">
        <f>NA()</f>
        <v>#N/A</v>
      </c>
      <c r="N50" s="176" t="e">
        <f>NA()</f>
        <v>#N/A</v>
      </c>
      <c r="O50" s="176">
        <f>IF(ISNUMBER('実質公債費比率（分子）の構造'!O$53),'実質公債費比率（分子）の構造'!O$53,NA())</f>
        <v>1095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22889</v>
      </c>
      <c r="E56" s="175"/>
      <c r="F56" s="175"/>
      <c r="G56" s="175">
        <f>'将来負担比率（分子）の構造'!J$52</f>
        <v>22142</v>
      </c>
      <c r="H56" s="175"/>
      <c r="I56" s="175"/>
      <c r="J56" s="175">
        <f>'将来負担比率（分子）の構造'!K$52</f>
        <v>21916</v>
      </c>
      <c r="K56" s="175"/>
      <c r="L56" s="175"/>
      <c r="M56" s="175">
        <f>'将来負担比率（分子）の構造'!L$52</f>
        <v>20514</v>
      </c>
      <c r="N56" s="175"/>
      <c r="O56" s="175"/>
      <c r="P56" s="175">
        <f>'将来負担比率（分子）の構造'!M$52</f>
        <v>19472</v>
      </c>
    </row>
    <row r="57" spans="1:16" x14ac:dyDescent="0.15">
      <c r="A57" s="175" t="s">
        <v>42</v>
      </c>
      <c r="B57" s="175"/>
      <c r="C57" s="175"/>
      <c r="D57" s="175">
        <f>'将来負担比率（分子）の構造'!I$51</f>
        <v>3621</v>
      </c>
      <c r="E57" s="175"/>
      <c r="F57" s="175"/>
      <c r="G57" s="175">
        <f>'将来負担比率（分子）の構造'!J$51</f>
        <v>3319</v>
      </c>
      <c r="H57" s="175"/>
      <c r="I57" s="175"/>
      <c r="J57" s="175">
        <f>'将来負担比率（分子）の構造'!K$51</f>
        <v>3024</v>
      </c>
      <c r="K57" s="175"/>
      <c r="L57" s="175"/>
      <c r="M57" s="175">
        <f>'将来負担比率（分子）の構造'!L$51</f>
        <v>2861</v>
      </c>
      <c r="N57" s="175"/>
      <c r="O57" s="175"/>
      <c r="P57" s="175">
        <f>'将来負担比率（分子）の構造'!M$51</f>
        <v>2734</v>
      </c>
    </row>
    <row r="58" spans="1:16" x14ac:dyDescent="0.15">
      <c r="A58" s="175" t="s">
        <v>41</v>
      </c>
      <c r="B58" s="175"/>
      <c r="C58" s="175"/>
      <c r="D58" s="175">
        <f>'将来負担比率（分子）の構造'!I$50</f>
        <v>2143</v>
      </c>
      <c r="E58" s="175"/>
      <c r="F58" s="175"/>
      <c r="G58" s="175">
        <f>'将来負担比率（分子）の構造'!J$50</f>
        <v>2844</v>
      </c>
      <c r="H58" s="175"/>
      <c r="I58" s="175"/>
      <c r="J58" s="175">
        <f>'将来負担比率（分子）の構造'!K$50</f>
        <v>3365</v>
      </c>
      <c r="K58" s="175"/>
      <c r="L58" s="175"/>
      <c r="M58" s="175">
        <f>'将来負担比率（分子）の構造'!L$50</f>
        <v>4914</v>
      </c>
      <c r="N58" s="175"/>
      <c r="O58" s="175"/>
      <c r="P58" s="175">
        <f>'将来負担比率（分子）の構造'!M$50</f>
        <v>5918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2830</v>
      </c>
      <c r="C62" s="175"/>
      <c r="D62" s="175"/>
      <c r="E62" s="175">
        <f>'将来負担比率（分子）の構造'!J$45</f>
        <v>2772</v>
      </c>
      <c r="F62" s="175"/>
      <c r="G62" s="175"/>
      <c r="H62" s="175">
        <f>'将来負担比率（分子）の構造'!K$45</f>
        <v>2885</v>
      </c>
      <c r="I62" s="175"/>
      <c r="J62" s="175"/>
      <c r="K62" s="175">
        <f>'将来負担比率（分子）の構造'!L$45</f>
        <v>2628</v>
      </c>
      <c r="L62" s="175"/>
      <c r="M62" s="175"/>
      <c r="N62" s="175">
        <f>'将来負担比率（分子）の構造'!M$45</f>
        <v>2817</v>
      </c>
      <c r="O62" s="175"/>
      <c r="P62" s="175"/>
    </row>
    <row r="63" spans="1:16" x14ac:dyDescent="0.15">
      <c r="A63" s="175" t="s">
        <v>34</v>
      </c>
      <c r="B63" s="175">
        <f>'将来負担比率（分子）の構造'!I$44</f>
        <v>870</v>
      </c>
      <c r="C63" s="175"/>
      <c r="D63" s="175"/>
      <c r="E63" s="175">
        <f>'将来負担比率（分子）の構造'!J$44</f>
        <v>780</v>
      </c>
      <c r="F63" s="175"/>
      <c r="G63" s="175"/>
      <c r="H63" s="175">
        <f>'将来負担比率（分子）の構造'!K$44</f>
        <v>489</v>
      </c>
      <c r="I63" s="175"/>
      <c r="J63" s="175"/>
      <c r="K63" s="175">
        <f>'将来負担比率（分子）の構造'!L$44</f>
        <v>445</v>
      </c>
      <c r="L63" s="175"/>
      <c r="M63" s="175"/>
      <c r="N63" s="175">
        <f>'将来負担比率（分子）の構造'!M$44</f>
        <v>427</v>
      </c>
      <c r="O63" s="175"/>
      <c r="P63" s="175"/>
    </row>
    <row r="64" spans="1:16" x14ac:dyDescent="0.15">
      <c r="A64" s="175" t="s">
        <v>33</v>
      </c>
      <c r="B64" s="175">
        <f>'将来負担比率（分子）の構造'!I$43</f>
        <v>8737</v>
      </c>
      <c r="C64" s="175"/>
      <c r="D64" s="175"/>
      <c r="E64" s="175">
        <f>'将来負担比率（分子）の構造'!J$43</f>
        <v>8033</v>
      </c>
      <c r="F64" s="175"/>
      <c r="G64" s="175"/>
      <c r="H64" s="175">
        <f>'将来負担比率（分子）の構造'!K$43</f>
        <v>7261</v>
      </c>
      <c r="I64" s="175"/>
      <c r="J64" s="175"/>
      <c r="K64" s="175">
        <f>'将来負担比率（分子）の構造'!L$43</f>
        <v>6217</v>
      </c>
      <c r="L64" s="175"/>
      <c r="M64" s="175"/>
      <c r="N64" s="175">
        <f>'将来負担比率（分子）の構造'!M$43</f>
        <v>5584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24190</v>
      </c>
      <c r="C66" s="175"/>
      <c r="D66" s="175"/>
      <c r="E66" s="175">
        <f>'将来負担比率（分子）の構造'!J$41</f>
        <v>23867</v>
      </c>
      <c r="F66" s="175"/>
      <c r="G66" s="175"/>
      <c r="H66" s="175">
        <f>'将来負担比率（分子）の構造'!K$41</f>
        <v>24432</v>
      </c>
      <c r="I66" s="175"/>
      <c r="J66" s="175"/>
      <c r="K66" s="175">
        <f>'将来負担比率（分子）の構造'!L$41</f>
        <v>23239</v>
      </c>
      <c r="L66" s="175"/>
      <c r="M66" s="175"/>
      <c r="N66" s="175">
        <f>'将来負担比率（分子）の構造'!M$41</f>
        <v>22606</v>
      </c>
      <c r="O66" s="175"/>
      <c r="P66" s="175"/>
    </row>
    <row r="67" spans="1:16" x14ac:dyDescent="0.15">
      <c r="A67" s="175" t="s">
        <v>71</v>
      </c>
      <c r="B67" s="175" t="e">
        <f>NA()</f>
        <v>#N/A</v>
      </c>
      <c r="C67" s="175">
        <f>IF(ISNUMBER('将来負担比率（分子）の構造'!I$53), IF('将来負担比率（分子）の構造'!I$53 &lt; 0, 0, '将来負担比率（分子）の構造'!I$53), NA())</f>
        <v>7975</v>
      </c>
      <c r="D67" s="175" t="e">
        <f>NA()</f>
        <v>#N/A</v>
      </c>
      <c r="E67" s="175" t="e">
        <f>NA()</f>
        <v>#N/A</v>
      </c>
      <c r="F67" s="175">
        <f>IF(ISNUMBER('将来負担比率（分子）の構造'!J$53), IF('将来負担比率（分子）の構造'!J$53 &lt; 0, 0, '将来負担比率（分子）の構造'!J$53), NA())</f>
        <v>7147</v>
      </c>
      <c r="G67" s="175" t="e">
        <f>NA()</f>
        <v>#N/A</v>
      </c>
      <c r="H67" s="175" t="e">
        <f>NA()</f>
        <v>#N/A</v>
      </c>
      <c r="I67" s="175">
        <f>IF(ISNUMBER('将来負担比率（分子）の構造'!K$53), IF('将来負担比率（分子）の構造'!K$53 &lt; 0, 0, '将来負担比率（分子）の構造'!K$53), NA())</f>
        <v>6762</v>
      </c>
      <c r="J67" s="175" t="e">
        <f>NA()</f>
        <v>#N/A</v>
      </c>
      <c r="K67" s="175" t="e">
        <f>NA()</f>
        <v>#N/A</v>
      </c>
      <c r="L67" s="175">
        <f>IF(ISNUMBER('将来負担比率（分子）の構造'!L$53), IF('将来負担比率（分子）の構造'!L$53 &lt; 0, 0, '将来負担比率（分子）の構造'!L$53), NA())</f>
        <v>4241</v>
      </c>
      <c r="M67" s="175" t="e">
        <f>NA()</f>
        <v>#N/A</v>
      </c>
      <c r="N67" s="175" t="e">
        <f>NA()</f>
        <v>#N/A</v>
      </c>
      <c r="O67" s="175">
        <f>IF(ISNUMBER('将来負担比率（分子）の構造'!M$53), IF('将来負担比率（分子）の構造'!M$53 &lt; 0, 0, '将来負担比率（分子）の構造'!M$53), NA())</f>
        <v>3309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1151</v>
      </c>
      <c r="C72" s="179">
        <f>基金残高に係る経年分析!G55</f>
        <v>2451</v>
      </c>
      <c r="D72" s="179">
        <f>基金残高に係る経年分析!H55</f>
        <v>3351</v>
      </c>
    </row>
    <row r="73" spans="1:16" x14ac:dyDescent="0.15">
      <c r="A73" s="178" t="s">
        <v>74</v>
      </c>
      <c r="B73" s="179">
        <f>基金残高に係る経年分析!F56</f>
        <v>813</v>
      </c>
      <c r="C73" s="179">
        <f>基金残高に係る経年分析!G56</f>
        <v>706</v>
      </c>
      <c r="D73" s="179">
        <f>基金残高に係る経年分析!H56</f>
        <v>634</v>
      </c>
    </row>
    <row r="74" spans="1:16" x14ac:dyDescent="0.15">
      <c r="A74" s="178" t="s">
        <v>75</v>
      </c>
      <c r="B74" s="179">
        <f>基金残高に係る経年分析!F57</f>
        <v>834</v>
      </c>
      <c r="C74" s="179">
        <f>基金残高に係る経年分析!G57</f>
        <v>950</v>
      </c>
      <c r="D74" s="179">
        <f>基金残高に係る経年分析!H57</f>
        <v>1015</v>
      </c>
    </row>
  </sheetData>
  <sheetProtection algorithmName="SHA-512" hashValue="JBRJhuZ8WSVYlouZa9qdWRC/sT21rSKCJDaO1vbgIsJqbVxhpKklln9pcIbzpgXjhMeHCb/50vSt7bHrrYK4Cw==" saltValue="ilOIZ1GP8Ji5W7P9lxGK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2025-03-26T04:08:06Z</cp:lastPrinted>
  <dcterms:created xsi:type="dcterms:W3CDTF">2025-02-19T03:44:02Z</dcterms:created>
  <dcterms:modified xsi:type="dcterms:W3CDTF">2025-03-26T04:39:25Z</dcterms:modified>
  <cp:category/>
</cp:coreProperties>
</file>