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0103_財政課\10_財政係\財政状況資料集\R5年度\３．回答\"/>
    </mc:Choice>
  </mc:AlternateContent>
  <xr:revisionPtr revIDLastSave="0" documentId="13_ncr:1_{410BCEE0-7874-4B2F-9E2F-15449DB2F731}" xr6:coauthVersionLast="36" xr6:coauthVersionMax="36" xr10:uidLastSave="{00000000-0000-0000-0000-000000000000}"/>
  <bookViews>
    <workbookView xWindow="0" yWindow="0" windowWidth="28800" windowHeight="14115" tabRatio="6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 r="AM35" i="10" s="1"/>
</calcChain>
</file>

<file path=xl/sharedStrings.xml><?xml version="1.0" encoding="utf-8"?>
<sst xmlns="http://schemas.openxmlformats.org/spreadsheetml/2006/main" count="1099" uniqueCount="567">
  <si>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</si>
  <si>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</si>
  <si>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</si>
  <si>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</si>
  <si>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</si>
  <si>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</si>
  <si>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</si>
  <si>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</si>
  <si>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</si>
  <si>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</si>
  <si>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</si>
  <si>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</si>
  <si>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</si>
  <si>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</si>
  <si>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</si>
  <si>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</si>
  <si>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</si>
  <si>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</si>
  <si>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</si>
  <si>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</si>
  <si>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</si>
  <si>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</si>
  <si>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</si>
  <si>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</si>
  <si>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</si>
  <si>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</si>
  <si>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</si>
  <si>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</si>
  <si>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</si>
  <si>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</si>
  <si>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</si>
  <si>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</si>
  <si>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</si>
  <si>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</si>
  <si>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</si>
  <si>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</si>
  <si>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</si>
  <si>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</si>
  <si>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</si>
  <si>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</si>
  <si>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</si>
  <si>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</si>
  <si>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</si>
  <si>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</si>
  <si>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</si>
  <si>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</si>
  <si>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</si>
  <si>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</si>
  <si>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</si>
  <si>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</si>
  <si>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</si>
  <si>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</si>
  <si>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</si>
  <si>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</si>
  <si>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</si>
  <si>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</si>
  <si>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</si>
  <si>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</si>
  <si>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</si>
  <si>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</si>
  <si>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</si>
  <si>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</si>
  <si>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</si>
  <si>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</si>
  <si>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</si>
  <si>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</si>
  <si>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</si>
  <si>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</si>
  <si>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</si>
  <si>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</si>
  <si>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</si>
  <si>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</si>
  <si>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</si>
  <si>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</si>
  <si>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</si>
  <si>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</si>
  <si>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</si>
  <si>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</si>
  <si>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</si>
  <si>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</si>
  <si>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</si>
  <si>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</si>
  <si>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</si>
  <si>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</si>
  <si>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</si>
  <si>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</si>
  <si>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</si>
  <si>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</si>
  <si>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</si>
  <si>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</si>
  <si>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</si>
  <si>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</si>
  <si>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</si>
  <si>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</si>
  <si>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</si>
  <si>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</si>
  <si>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</si>
  <si>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</si>
  <si>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</si>
  <si>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</si>
  <si>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</si>
  <si>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</si>
  <si>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</si>
  <si>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</si>
  <si>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</si>
  <si>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</si>
  <si>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</si>
  <si>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</si>
  <si>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</si>
  <si>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</si>
  <si>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</si>
  <si>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</si>
  <si>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</si>
  <si>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</si>
  <si>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</si>
  <si>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</si>
  <si>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</si>
  <si>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</si>
  <si>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</si>
  <si>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</si>
  <si>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</si>
  <si>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</si>
  <si>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</si>
  <si>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</si>
  <si>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</si>
  <si>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</si>
  <si>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</si>
  <si>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</si>
  <si>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</si>
  <si>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</si>
  <si>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</si>
  <si>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</si>
  <si>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</si>
  <si>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</si>
  <si>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</si>
  <si>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</si>
  <si>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</si>
  <si>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</si>
  <si>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</si>
  <si>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</si>
  <si>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</si>
  <si>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</si>
  <si>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</si>
  <si>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</si>
  <si>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</si>
  <si>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</si>
  <si>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</si>
  <si>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</si>
  <si>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</si>
  <si>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</si>
  <si>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</si>
  <si>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</si>
  <si>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</si>
  <si>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</si>
  <si>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</si>
  <si>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</si>
  <si>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</si>
  <si>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</si>
  <si>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</si>
  <si>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</si>
  <si>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</si>
  <si>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</si>
  <si>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</si>
  <si>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</si>
  <si>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</si>
  <si>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</si>
  <si>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</si>
  <si>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</si>
  <si>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</si>
  <si>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</si>
  <si>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</si>
  <si>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</si>
  <si>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</si>
  <si>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</si>
  <si>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</si>
  <si>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</si>
  <si>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</si>
  <si>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</si>
  <si>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</si>
  <si>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</si>
  <si>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</si>
  <si>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</si>
  <si>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</si>
  <si>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</si>
  <si>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</si>
  <si>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</si>
  <si>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</si>
  <si>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</si>
  <si>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</si>
  <si>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</si>
  <si>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</si>
  <si>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</si>
  <si>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</si>
  <si>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</si>
  <si>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</si>
  <si>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</si>
  <si>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</si>
  <si>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</si>
  <si>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</si>
  <si>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</si>
  <si>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</si>
  <si>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</si>
  <si>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</si>
  <si>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奈良県御所市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</si>
  <si>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</si>
  <si>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</si>
  <si>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</si>
  <si>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</si>
  <si>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</si>
  <si>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</si>
  <si>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</si>
  <si>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</si>
  <si>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</si>
  <si>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</si>
  <si>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</si>
  <si>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</si>
  <si>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</si>
  <si>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</si>
  <si>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</si>
  <si>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</si>
  <si>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</si>
  <si>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</si>
  <si>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</si>
  <si>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</si>
  <si>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</si>
  <si>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</si>
  <si>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</si>
  <si>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</si>
  <si>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</si>
  <si>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</si>
  <si>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</si>
  <si>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</si>
  <si>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</si>
  <si>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</si>
  <si>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</si>
  <si>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</si>
  <si>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</si>
  <si>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</si>
  <si>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</si>
  <si>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</si>
  <si>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</si>
  <si>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</si>
  <si>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</si>
  <si>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</si>
  <si>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</si>
  <si>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</si>
  <si>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</si>
  <si>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</si>
  <si>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</si>
  <si>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</si>
  <si>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</si>
  <si>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</si>
  <si>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</si>
  <si>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</si>
  <si>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</si>
  <si>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</si>
  <si>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</si>
  <si>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</si>
  <si>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</si>
  <si>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</si>
  <si>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</si>
  <si>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</si>
  <si>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</si>
  <si>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</si>
  <si>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</si>
  <si>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</si>
  <si>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</si>
  <si>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</si>
  <si>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</si>
  <si>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</si>
  <si>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</si>
  <si>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</si>
  <si>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</si>
  <si>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</si>
  <si>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</si>
  <si>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</si>
  <si>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</si>
  <si>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</si>
  <si>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</si>
  <si>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</si>
  <si>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</si>
  <si>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</si>
  <si>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</si>
  <si>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</si>
  <si>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</si>
  <si>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</si>
  <si>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</si>
  <si>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</si>
  <si>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</si>
  <si>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</si>
  <si>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</si>
  <si>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</si>
  <si>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</si>
  <si>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</si>
  <si>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</si>
  <si>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</si>
  <si>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</si>
  <si>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</si>
  <si>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</si>
  <si>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</si>
  <si>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</si>
  <si>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</si>
  <si>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</si>
  <si>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</si>
  <si>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</si>
  <si>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</si>
  <si>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</si>
  <si>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</si>
  <si>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</si>
  <si>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</si>
  <si>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</si>
  <si>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</si>
  <si>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</si>
  <si>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</si>
  <si>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</si>
  <si>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</si>
  <si>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</si>
  <si>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</si>
  <si>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</si>
  <si>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</si>
  <si>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</si>
  <si>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</si>
  <si>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</si>
  <si>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</si>
  <si>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</si>
  <si>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</si>
  <si>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</si>
  <si>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</si>
  <si>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</si>
  <si>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</si>
  <si>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</si>
  <si>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</si>
  <si>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</si>
  <si>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</si>
  <si>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</si>
  <si>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</si>
  <si>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</si>
  <si>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</si>
  <si>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</si>
  <si>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</si>
  <si>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</si>
  <si>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</si>
  <si>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</si>
  <si>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</si>
  <si>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</si>
  <si>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</si>
  <si>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</si>
  <si>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</si>
  <si>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</si>
  <si>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</si>
  <si>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</si>
  <si>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</si>
  <si>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</si>
  <si>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</si>
  <si>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奈良県御所市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</si>
  <si>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</si>
  <si>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</si>
  <si>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</si>
  <si>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</si>
  <si>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</si>
  <si>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</si>
  <si>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</si>
  <si>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</si>
  <si>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</si>
  <si>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</si>
  <si>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</si>
  <si>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</si>
  <si>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</si>
  <si>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</si>
  <si>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</si>
  <si>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</si>
  <si>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</si>
  <si>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</si>
  <si>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</si>
  <si>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</si>
  <si>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</si>
  <si>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</si>
  <si>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</si>
  <si>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</si>
  <si>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</si>
  <si>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</si>
  <si>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</si>
  <si>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</si>
  <si>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</si>
  <si>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</si>
  <si>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</si>
  <si>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</si>
  <si>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</si>
  <si>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</si>
  <si>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</si>
  <si>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</si>
  <si>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</si>
  <si>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</si>
  <si>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</si>
  <si>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下水道事業会計</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</si>
  <si>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</si>
  <si>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</si>
  <si>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</si>
  <si>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</si>
  <si>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</si>
  <si>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</si>
  <si>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</si>
  <si>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</si>
  <si>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</si>
  <si>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</si>
  <si>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</si>
  <si>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</si>
  <si>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</si>
  <si>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</si>
  <si>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</si>
  <si>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</si>
  <si>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</si>
  <si>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</si>
  <si>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</si>
  <si>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</si>
  <si>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</si>
  <si>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</si>
  <si>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</si>
  <si>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</si>
  <si>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</si>
  <si>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</si>
  <si>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</si>
  <si>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</si>
  <si>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</si>
  <si>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</si>
  <si>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</si>
  <si>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</si>
  <si>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</si>
  <si>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</si>
  <si>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</si>
  <si>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</si>
  <si>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</si>
  <si>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</si>
  <si>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</si>
  <si>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</si>
  <si>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</si>
  <si>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</si>
  <si>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</si>
  <si>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</si>
  <si>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</si>
  <si>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</si>
  <si>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</si>
  <si>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</si>
  <si>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</si>
  <si>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</si>
  <si>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</si>
  <si>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</si>
  <si>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</si>
  <si>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</si>
  <si>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</si>
  <si>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</si>
  <si>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</si>
  <si>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</si>
  <si>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</si>
  <si>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</si>
  <si>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</si>
  <si>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</si>
  <si>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</si>
  <si>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</si>
  <si>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</si>
  <si>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</si>
  <si>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</si>
  <si>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</si>
  <si>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</si>
  <si>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</si>
  <si>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</si>
  <si>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</si>
  <si>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</si>
  <si>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</si>
  <si>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</si>
  <si>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</si>
  <si>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</si>
  <si>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</si>
  <si>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</si>
  <si>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</si>
  <si>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</si>
  <si>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</si>
  <si>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</si>
  <si>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</si>
  <si>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</si>
  <si>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</si>
  <si>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</si>
  <si>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</si>
  <si>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</si>
  <si>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</si>
  <si>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</si>
  <si>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</si>
  <si>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</si>
  <si>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</si>
  <si>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</si>
  <si>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</si>
  <si>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</si>
  <si>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</si>
  <si>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</si>
  <si>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</si>
  <si>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</si>
  <si>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</si>
  <si>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</si>
  <si>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</si>
  <si>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</si>
  <si>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</si>
  <si>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</si>
  <si>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</si>
  <si>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</si>
  <si>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</si>
  <si>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</si>
  <si>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</si>
  <si>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</si>
  <si>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</si>
  <si>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</si>
  <si>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</si>
  <si>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</si>
  <si>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</si>
  <si>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</si>
  <si>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</si>
  <si>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</si>
  <si>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</si>
  <si>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</si>
  <si>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</si>
  <si>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</si>
  <si>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</si>
  <si>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</si>
  <si>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</si>
  <si>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</si>
  <si>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</si>
  <si>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</si>
  <si>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</si>
  <si>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</si>
  <si>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</si>
  <si>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</si>
  <si>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</si>
  <si>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</si>
  <si>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0.99</t>
  </si>
  <si>
    <t>学校給食費特別会計</t>
  </si>
  <si>
    <t>▲ 0.01</t>
  </si>
  <si>
    <t>▲ 0.02</t>
  </si>
  <si>
    <t>一般会計</t>
  </si>
  <si>
    <t>水道事業会計</t>
  </si>
  <si>
    <t>下水道事業会計</t>
  </si>
  <si>
    <t>介護保険事業特別会計</t>
  </si>
  <si>
    <t>国民健康保険事業特別会計</t>
  </si>
  <si>
    <t>▲ 3.89</t>
  </si>
  <si>
    <t>▲ 2.29</t>
  </si>
  <si>
    <t>▲ 1.16</t>
  </si>
  <si>
    <t>▲ 0.16</t>
  </si>
  <si>
    <t>後期高齢者医療保険事業特別会計</t>
  </si>
  <si>
    <t>国民宿舎葛城高原ロッジ特別会計</t>
  </si>
  <si>
    <t>その他会計（赤字）</t>
  </si>
  <si>
    <t>その他会計（黒字）</t>
  </si>
  <si>
    <t>R01</t>
    <phoneticPr fontId="5"/>
  </si>
  <si>
    <t>R02</t>
    <phoneticPr fontId="5"/>
  </si>
  <si>
    <t>R03</t>
    <phoneticPr fontId="5"/>
  </si>
  <si>
    <t>R04</t>
    <phoneticPr fontId="5"/>
  </si>
  <si>
    <t>R05</t>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</si>
  <si>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</si>
  <si>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</si>
  <si>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</si>
  <si>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</si>
  <si>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</si>
  <si>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</si>
  <si>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</si>
  <si>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</si>
  <si>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</si>
  <si>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</si>
  <si>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</si>
  <si>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</si>
  <si>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教育振興基金</t>
    <rPh sb="0" eb="2">
      <t>キョウイク</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</si>
</sst>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DC8A-4B45-8807-55A01ACF3A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106219</c:v>
                </c:pt>
                <c:pt idx="1">
                  <c:v>108202</c:v>
                </c:pt>
                <c:pt idx="2">
                  <c:v>118404</c:v>
                </c:pt>
                <c:pt idx="3">
                  <c:v>193291</c:v>
                </c:pt>
                <c:pt idx="4">
                  <c:v>191535</c:v>
                </c:pt>
              </c:numCache>
            </c:numRef>
          </c:val>
          <c:smooth val="0"/>
          <c:extLst>
            <c:ext xmlns:c16="http://schemas.microsoft.com/office/drawing/2014/chart" uri="{C3380CC4-5D6E-409C-BE32-E72D297353CC}">
              <c16:uniqueId val="{00000001-DC8A-4B45-8807-55A01ACF3A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1.65</c:v>
                </c:pt>
                <c:pt idx="1">
                  <c:v>4.49</c:v>
                </c:pt>
                <c:pt idx="2">
                  <c:v>14.13</c:v>
                </c:pt>
                <c:pt idx="3">
                  <c:v>10.61</c:v>
                </c:pt>
                <c:pt idx="4">
                  <c:v>9.15</c:v>
                </c:pt>
              </c:numCache>
            </c:numRef>
          </c:val>
          <c:extLst>
            <c:ext xmlns:c16="http://schemas.microsoft.com/office/drawing/2014/chart" uri="{C3380CC4-5D6E-409C-BE32-E72D297353CC}">
              <c16:uniqueId val="{00000000-518C-4EEE-AAA5-D06C79F4BD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29.51</c:v>
                </c:pt>
                <c:pt idx="1">
                  <c:v>31.81</c:v>
                </c:pt>
                <c:pt idx="2">
                  <c:v>32.18</c:v>
                </c:pt>
                <c:pt idx="3">
                  <c:v>37.1</c:v>
                </c:pt>
                <c:pt idx="4">
                  <c:v>34.49</c:v>
                </c:pt>
              </c:numCache>
            </c:numRef>
          </c:val>
          <c:extLst>
            <c:ext xmlns:c16="http://schemas.microsoft.com/office/drawing/2014/chart" uri="{C3380CC4-5D6E-409C-BE32-E72D297353CC}">
              <c16:uniqueId val="{00000001-518C-4EEE-AAA5-D06C79F4BD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-0.99</c:v>
                </c:pt>
                <c:pt idx="1">
                  <c:v>6.04</c:v>
                </c:pt>
                <c:pt idx="2">
                  <c:v>12.04</c:v>
                </c:pt>
                <c:pt idx="3">
                  <c:v>3.27</c:v>
                </c:pt>
                <c:pt idx="4">
                  <c:v>8.16</c:v>
                </c:pt>
              </c:numCache>
            </c:numRef>
          </c:val>
          <c:smooth val="0"/>
          <c:extLst>
            <c:ext xmlns:c16="http://schemas.microsoft.com/office/drawing/2014/chart" uri="{C3380CC4-5D6E-409C-BE32-E72D297353CC}">
              <c16:uniqueId val="{00000002-518C-4EEE-AAA5-D06C79F4BD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CF-48D3-8ECE-2FC39F98D8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CF-48D3-8ECE-2FC39F98D86E}"/>
            </c:ext>
          </c:extLst>
        </c:ser>
        <c:ser>
          <c:idx val="2"/>
          <c:order val="2"/>
          <c:tx>
            <c:strRef>
              <c:f>データシート!$A$29</c:f>
              <c:strCache>
                <c:ptCount val="1"/>
                <c:pt idx="0">
                  <c:v>国民宿舎葛城高原ロッジ特別会計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9CF-48D3-8ECE-2FC39F98D86E}"/>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9CF-48D3-8ECE-2FC39F98D86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3.89</c:v>
                </c:pt>
                <c:pt idx="1">
                  <c:v>#N/A</c:v>
                </c:pt>
                <c:pt idx="2">
                  <c:v>2.29</c:v>
                </c:pt>
                <c:pt idx="3">
                  <c:v>#N/A</c:v>
                </c:pt>
                <c:pt idx="4">
                  <c:v>1.1599999999999999</c:v>
                </c:pt>
                <c:pt idx="5">
                  <c:v>#N/A</c:v>
                </c:pt>
                <c:pt idx="6">
                  <c:v>0.16</c:v>
                </c:pt>
                <c:pt idx="7">
                  <c:v>#N/A</c:v>
                </c:pt>
                <c:pt idx="8">
                  <c:v>#N/A</c:v>
                </c:pt>
                <c:pt idx="9">
                  <c:v>0.6</c:v>
                </c:pt>
              </c:numCache>
            </c:numRef>
          </c:val>
          <c:extLst>
            <c:ext xmlns:c16="http://schemas.microsoft.com/office/drawing/2014/chart" uri="{C3380CC4-5D6E-409C-BE32-E72D297353CC}">
              <c16:uniqueId val="{00000004-F9CF-48D3-8ECE-2FC39F98D86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0.93</c:v>
                </c:pt>
                <c:pt idx="2">
                  <c:v>#N/A</c:v>
                </c:pt>
                <c:pt idx="3">
                  <c:v>0.68</c:v>
                </c:pt>
                <c:pt idx="4">
                  <c:v>#N/A</c:v>
                </c:pt>
                <c:pt idx="5">
                  <c:v>1.84</c:v>
                </c:pt>
                <c:pt idx="6">
                  <c:v>#N/A</c:v>
                </c:pt>
                <c:pt idx="7">
                  <c:v>3.21</c:v>
                </c:pt>
                <c:pt idx="8">
                  <c:v>#N/A</c:v>
                </c:pt>
                <c:pt idx="9">
                  <c:v>1.1599999999999999</c:v>
                </c:pt>
              </c:numCache>
            </c:numRef>
          </c:val>
          <c:extLst>
            <c:ext xmlns:c16="http://schemas.microsoft.com/office/drawing/2014/chart" uri="{C3380CC4-5D6E-409C-BE32-E72D297353CC}">
              <c16:uniqueId val="{00000005-F9CF-48D3-8ECE-2FC39F98D86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0.93</c:v>
                </c:pt>
                <c:pt idx="4">
                  <c:v>#N/A</c:v>
                </c:pt>
                <c:pt idx="5">
                  <c:v>1</c:v>
                </c:pt>
                <c:pt idx="6">
                  <c:v>#N/A</c:v>
                </c:pt>
                <c:pt idx="7">
                  <c:v>2.67</c:v>
                </c:pt>
                <c:pt idx="8">
                  <c:v>#N/A</c:v>
                </c:pt>
                <c:pt idx="9">
                  <c:v>1.86</c:v>
                </c:pt>
              </c:numCache>
            </c:numRef>
          </c:val>
          <c:extLst>
            <c:ext xmlns:c16="http://schemas.microsoft.com/office/drawing/2014/chart" uri="{C3380CC4-5D6E-409C-BE32-E72D297353CC}">
              <c16:uniqueId val="{00000006-F9CF-48D3-8ECE-2FC39F98D86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7.74</c:v>
                </c:pt>
                <c:pt idx="2">
                  <c:v>#N/A</c:v>
                </c:pt>
                <c:pt idx="3">
                  <c:v>6.56</c:v>
                </c:pt>
                <c:pt idx="4">
                  <c:v>#N/A</c:v>
                </c:pt>
                <c:pt idx="5">
                  <c:v>5.13</c:v>
                </c:pt>
                <c:pt idx="6">
                  <c:v>#N/A</c:v>
                </c:pt>
                <c:pt idx="7">
                  <c:v>4.1399999999999997</c:v>
                </c:pt>
                <c:pt idx="8">
                  <c:v>#N/A</c:v>
                </c:pt>
                <c:pt idx="9">
                  <c:v>3.64</c:v>
                </c:pt>
              </c:numCache>
            </c:numRef>
          </c:val>
          <c:extLst>
            <c:ext xmlns:c16="http://schemas.microsoft.com/office/drawing/2014/chart" uri="{C3380CC4-5D6E-409C-BE32-E72D297353CC}">
              <c16:uniqueId val="{00000007-F9CF-48D3-8ECE-2FC39F98D8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1.65</c:v>
                </c:pt>
                <c:pt idx="2">
                  <c:v>#N/A</c:v>
                </c:pt>
                <c:pt idx="3">
                  <c:v>4.5</c:v>
                </c:pt>
                <c:pt idx="4">
                  <c:v>#N/A</c:v>
                </c:pt>
                <c:pt idx="5">
                  <c:v>14.14</c:v>
                </c:pt>
                <c:pt idx="6">
                  <c:v>#N/A</c:v>
                </c:pt>
                <c:pt idx="7">
                  <c:v>10.63</c:v>
                </c:pt>
                <c:pt idx="8">
                  <c:v>#N/A</c:v>
                </c:pt>
                <c:pt idx="9">
                  <c:v>9.17</c:v>
                </c:pt>
              </c:numCache>
            </c:numRef>
          </c:val>
          <c:extLst>
            <c:ext xmlns:c16="http://schemas.microsoft.com/office/drawing/2014/chart" uri="{C3380CC4-5D6E-409C-BE32-E72D297353CC}">
              <c16:uniqueId val="{00000008-F9CF-48D3-8ECE-2FC39F98D86E}"/>
            </c:ext>
          </c:extLst>
        </c:ser>
        <c:ser>
          <c:idx val="9"/>
          <c:order val="9"/>
          <c:tx>
            <c:strRef>
              <c:f>データシート!$A$36</c:f>
              <c:strCache>
                <c:ptCount val="1"/>
                <c:pt idx="0">
                  <c:v>学校給食費特別会計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0.01</c:v>
                </c:pt>
                <c:pt idx="1">
                  <c:v>#N/A</c:v>
                </c:pt>
                <c:pt idx="2">
                  <c:v>0.01</c:v>
                </c:pt>
                <c:pt idx="3">
                  <c:v>#N/A</c:v>
                </c:pt>
                <c:pt idx="4">
                  <c:v>0.02</c:v>
                </c:pt>
                <c:pt idx="5">
                  <c:v>#N/A</c:v>
                </c:pt>
                <c:pt idx="6">
                  <c:v>0.02</c:v>
                </c:pt>
                <c:pt idx="7">
                  <c:v>#N/A</c:v>
                </c:pt>
                <c:pt idx="8">
                  <c:v>0.02</c:v>
                </c:pt>
                <c:pt idx="9">
                  <c:v>#N/A</c:v>
                </c:pt>
              </c:numCache>
            </c:numRef>
          </c:val>
          <c:extLst>
            <c:ext xmlns:c16="http://schemas.microsoft.com/office/drawing/2014/chart" uri="{C3380CC4-5D6E-409C-BE32-E72D297353CC}">
              <c16:uniqueId val="{00000009-F9CF-48D3-8ECE-2FC39F98D8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1332</c:v>
                </c:pt>
                <c:pt idx="5">
                  <c:v>1329</c:v>
                </c:pt>
                <c:pt idx="8">
                  <c:v>1332</c:v>
                </c:pt>
                <c:pt idx="11">
                  <c:v>1297</c:v>
                </c:pt>
                <c:pt idx="14">
                  <c:v>1326</c:v>
                </c:pt>
              </c:numCache>
            </c:numRef>
          </c:val>
          <c:extLst>
            <c:ext xmlns:c16="http://schemas.microsoft.com/office/drawing/2014/chart" uri="{C3380CC4-5D6E-409C-BE32-E72D297353CC}">
              <c16:uniqueId val="{00000000-F0E2-42A0-9DA0-69BAC78E74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3</c:v>
                </c:pt>
                <c:pt idx="12">
                  <c:v>2</c:v>
                </c:pt>
              </c:numCache>
            </c:numRef>
          </c:val>
          <c:extLst>
            <c:ext xmlns:c16="http://schemas.microsoft.com/office/drawing/2014/chart" uri="{C3380CC4-5D6E-409C-BE32-E72D297353CC}">
              <c16:uniqueId val="{00000001-F0E2-42A0-9DA0-69BAC78E74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E2-42A0-9DA0-69BAC78E74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29</c:v>
                </c:pt>
                <c:pt idx="6">
                  <c:v>27</c:v>
                </c:pt>
                <c:pt idx="9">
                  <c:v>26</c:v>
                </c:pt>
                <c:pt idx="12">
                  <c:v>26</c:v>
                </c:pt>
              </c:numCache>
            </c:numRef>
          </c:val>
          <c:extLst>
            <c:ext xmlns:c16="http://schemas.microsoft.com/office/drawing/2014/chart" uri="{C3380CC4-5D6E-409C-BE32-E72D297353CC}">
              <c16:uniqueId val="{00000003-F0E2-42A0-9DA0-69BAC78E74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334</c:v>
                </c:pt>
                <c:pt idx="3">
                  <c:v>281</c:v>
                </c:pt>
                <c:pt idx="6">
                  <c:v>289</c:v>
                </c:pt>
                <c:pt idx="9">
                  <c:v>258</c:v>
                </c:pt>
                <c:pt idx="12">
                  <c:v>301</c:v>
                </c:pt>
              </c:numCache>
            </c:numRef>
          </c:val>
          <c:extLst>
            <c:ext xmlns:c16="http://schemas.microsoft.com/office/drawing/2014/chart" uri="{C3380CC4-5D6E-409C-BE32-E72D297353CC}">
              <c16:uniqueId val="{00000004-F0E2-42A0-9DA0-69BAC78E74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E2-42A0-9DA0-69BAC78E74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E2-42A0-9DA0-69BAC78E74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1764</c:v>
                </c:pt>
                <c:pt idx="3">
                  <c:v>1742</c:v>
                </c:pt>
                <c:pt idx="6">
                  <c:v>1756</c:v>
                </c:pt>
                <c:pt idx="9">
                  <c:v>1727</c:v>
                </c:pt>
                <c:pt idx="12">
                  <c:v>1818</c:v>
                </c:pt>
              </c:numCache>
            </c:numRef>
          </c:val>
          <c:extLst>
            <c:ext xmlns:c16="http://schemas.microsoft.com/office/drawing/2014/chart" uri="{C3380CC4-5D6E-409C-BE32-E72D297353CC}">
              <c16:uniqueId val="{00000007-F0E2-42A0-9DA0-69BAC78E74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792</c:v>
                </c:pt>
                <c:pt idx="2">
                  <c:v>#N/A</c:v>
                </c:pt>
                <c:pt idx="3">
                  <c:v>#N/A</c:v>
                </c:pt>
                <c:pt idx="4">
                  <c:v>723</c:v>
                </c:pt>
                <c:pt idx="5">
                  <c:v>#N/A</c:v>
                </c:pt>
                <c:pt idx="6">
                  <c:v>#N/A</c:v>
                </c:pt>
                <c:pt idx="7">
                  <c:v>740</c:v>
                </c:pt>
                <c:pt idx="8">
                  <c:v>#N/A</c:v>
                </c:pt>
                <c:pt idx="9">
                  <c:v>#N/A</c:v>
                </c:pt>
                <c:pt idx="10">
                  <c:v>717</c:v>
                </c:pt>
                <c:pt idx="11">
                  <c:v>#N/A</c:v>
                </c:pt>
                <c:pt idx="12">
                  <c:v>#N/A</c:v>
                </c:pt>
                <c:pt idx="13">
                  <c:v>821</c:v>
                </c:pt>
                <c:pt idx="14">
                  <c:v>#N/A</c:v>
                </c:pt>
              </c:numCache>
            </c:numRef>
          </c:val>
          <c:smooth val="0"/>
          <c:extLst>
            <c:ext xmlns:c16="http://schemas.microsoft.com/office/drawing/2014/chart" uri="{C3380CC4-5D6E-409C-BE32-E72D297353CC}">
              <c16:uniqueId val="{00000008-F0E2-42A0-9DA0-69BAC78E74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12997</c:v>
                </c:pt>
                <c:pt idx="5">
                  <c:v>13593</c:v>
                </c:pt>
                <c:pt idx="8">
                  <c:v>14231</c:v>
                </c:pt>
                <c:pt idx="11">
                  <c:v>16145</c:v>
                </c:pt>
                <c:pt idx="14">
                  <c:v>17749</c:v>
                </c:pt>
              </c:numCache>
            </c:numRef>
          </c:val>
          <c:extLst>
            <c:ext xmlns:c16="http://schemas.microsoft.com/office/drawing/2014/chart" uri="{C3380CC4-5D6E-409C-BE32-E72D297353CC}">
              <c16:uniqueId val="{00000000-0AE1-4219-8D5F-915467A8D9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1154</c:v>
                </c:pt>
                <c:pt idx="5">
                  <c:v>1086</c:v>
                </c:pt>
                <c:pt idx="8">
                  <c:v>1018</c:v>
                </c:pt>
                <c:pt idx="11">
                  <c:v>986</c:v>
                </c:pt>
                <c:pt idx="14">
                  <c:v>989</c:v>
                </c:pt>
              </c:numCache>
            </c:numRef>
          </c:val>
          <c:extLst>
            <c:ext xmlns:c16="http://schemas.microsoft.com/office/drawing/2014/chart" uri="{C3380CC4-5D6E-409C-BE32-E72D297353CC}">
              <c16:uniqueId val="{00000001-0AE1-4219-8D5F-915467A8D9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4745</c:v>
                </c:pt>
                <c:pt idx="5">
                  <c:v>5016</c:v>
                </c:pt>
                <c:pt idx="8">
                  <c:v>5232</c:v>
                </c:pt>
                <c:pt idx="11">
                  <c:v>5665</c:v>
                </c:pt>
                <c:pt idx="14">
                  <c:v>5665</c:v>
                </c:pt>
              </c:numCache>
            </c:numRef>
          </c:val>
          <c:extLst>
            <c:ext xmlns:c16="http://schemas.microsoft.com/office/drawing/2014/chart" uri="{C3380CC4-5D6E-409C-BE32-E72D297353CC}">
              <c16:uniqueId val="{00000002-0AE1-4219-8D5F-915467A8D9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E1-4219-8D5F-915467A8D9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E1-4219-8D5F-915467A8D9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E1-4219-8D5F-915467A8D9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2627</c:v>
                </c:pt>
                <c:pt idx="3">
                  <c:v>2355</c:v>
                </c:pt>
                <c:pt idx="6">
                  <c:v>2304</c:v>
                </c:pt>
                <c:pt idx="9">
                  <c:v>2148</c:v>
                </c:pt>
                <c:pt idx="12">
                  <c:v>2196</c:v>
                </c:pt>
              </c:numCache>
            </c:numRef>
          </c:val>
          <c:extLst>
            <c:ext xmlns:c16="http://schemas.microsoft.com/office/drawing/2014/chart" uri="{C3380CC4-5D6E-409C-BE32-E72D297353CC}">
              <c16:uniqueId val="{00000006-0AE1-4219-8D5F-915467A8D9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119</c:v>
                </c:pt>
                <c:pt idx="3">
                  <c:v>118</c:v>
                </c:pt>
                <c:pt idx="6">
                  <c:v>123</c:v>
                </c:pt>
                <c:pt idx="9">
                  <c:v>115</c:v>
                </c:pt>
                <c:pt idx="12">
                  <c:v>109</c:v>
                </c:pt>
              </c:numCache>
            </c:numRef>
          </c:val>
          <c:extLst>
            <c:ext xmlns:c16="http://schemas.microsoft.com/office/drawing/2014/chart" uri="{C3380CC4-5D6E-409C-BE32-E72D297353CC}">
              <c16:uniqueId val="{00000007-0AE1-4219-8D5F-915467A8D9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3986</c:v>
                </c:pt>
                <c:pt idx="3">
                  <c:v>3731</c:v>
                </c:pt>
                <c:pt idx="6">
                  <c:v>4037</c:v>
                </c:pt>
                <c:pt idx="9">
                  <c:v>3702</c:v>
                </c:pt>
                <c:pt idx="12">
                  <c:v>3527</c:v>
                </c:pt>
              </c:numCache>
            </c:numRef>
          </c:val>
          <c:extLst>
            <c:ext xmlns:c16="http://schemas.microsoft.com/office/drawing/2014/chart" uri="{C3380CC4-5D6E-409C-BE32-E72D297353CC}">
              <c16:uniqueId val="{00000008-0AE1-4219-8D5F-915467A8D9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E1-4219-8D5F-915467A8D9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18853</c:v>
                </c:pt>
                <c:pt idx="3">
                  <c:v>19579</c:v>
                </c:pt>
                <c:pt idx="6">
                  <c:v>20107</c:v>
                </c:pt>
                <c:pt idx="9">
                  <c:v>22224</c:v>
                </c:pt>
                <c:pt idx="12">
                  <c:v>23568</c:v>
                </c:pt>
              </c:numCache>
            </c:numRef>
          </c:val>
          <c:extLst>
            <c:ext xmlns:c16="http://schemas.microsoft.com/office/drawing/2014/chart" uri="{C3380CC4-5D6E-409C-BE32-E72D297353CC}">
              <c16:uniqueId val="{0000000A-0AE1-4219-8D5F-915467A8D9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6688</c:v>
                </c:pt>
                <c:pt idx="2">
                  <c:v>#N/A</c:v>
                </c:pt>
                <c:pt idx="3">
                  <c:v>#N/A</c:v>
                </c:pt>
                <c:pt idx="4">
                  <c:v>6086</c:v>
                </c:pt>
                <c:pt idx="5">
                  <c:v>#N/A</c:v>
                </c:pt>
                <c:pt idx="6">
                  <c:v>#N/A</c:v>
                </c:pt>
                <c:pt idx="7">
                  <c:v>6089</c:v>
                </c:pt>
                <c:pt idx="8">
                  <c:v>#N/A</c:v>
                </c:pt>
                <c:pt idx="9">
                  <c:v>#N/A</c:v>
                </c:pt>
                <c:pt idx="10">
                  <c:v>5394</c:v>
                </c:pt>
                <c:pt idx="11">
                  <c:v>#N/A</c:v>
                </c:pt>
                <c:pt idx="12">
                  <c:v>#N/A</c:v>
                </c:pt>
                <c:pt idx="13">
                  <c:v>4997</c:v>
                </c:pt>
                <c:pt idx="14">
                  <c:v>#N/A</c:v>
                </c:pt>
              </c:numCache>
            </c:numRef>
          </c:val>
          <c:smooth val="0"/>
          <c:extLst>
            <c:ext xmlns:c16="http://schemas.microsoft.com/office/drawing/2014/chart" uri="{C3380CC4-5D6E-409C-BE32-E72D297353CC}">
              <c16:uniqueId val="{0000000B-0AE1-4219-8D5F-915467A8D9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2621</c:v>
                </c:pt>
                <c:pt idx="1">
                  <c:v>2901</c:v>
                </c:pt>
                <c:pt idx="2">
                  <c:v>2705</c:v>
                </c:pt>
              </c:numCache>
            </c:numRef>
          </c:val>
          <c:extLst>
            <c:ext xmlns:c16="http://schemas.microsoft.com/office/drawing/2014/chart" uri="{C3380CC4-5D6E-409C-BE32-E72D297353CC}">
              <c16:uniqueId val="{00000000-CA25-41E4-9C37-88972EA710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889</c:v>
                </c:pt>
                <c:pt idx="1">
                  <c:v>957</c:v>
                </c:pt>
                <c:pt idx="2">
                  <c:v>1041</c:v>
                </c:pt>
              </c:numCache>
            </c:numRef>
          </c:val>
          <c:extLst>
            <c:ext xmlns:c16="http://schemas.microsoft.com/office/drawing/2014/chart" uri="{C3380CC4-5D6E-409C-BE32-E72D297353CC}">
              <c16:uniqueId val="{00000001-CA25-41E4-9C37-88972EA710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1352</c:v>
                </c:pt>
                <c:pt idx="1">
                  <c:v>1368</c:v>
                </c:pt>
                <c:pt idx="2">
                  <c:v>1388</c:v>
                </c:pt>
              </c:numCache>
            </c:numRef>
          </c:val>
          <c:extLst>
            <c:ext xmlns:c16="http://schemas.microsoft.com/office/drawing/2014/chart" uri="{C3380CC4-5D6E-409C-BE32-E72D297353CC}">
              <c16:uniqueId val="{00000002-CA25-41E4-9C37-88972EA710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23,677
23,237
60.58
19,556,696
18,778,708
718,028
7,843,100
23,568,167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類似団体の数値を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ヵ年連続で</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ポイント下回っており、さらに近年の数値は若干の低下傾向（令和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低下）にある。例年低い水準で推移している主な要因としては、少子高齢化に伴う人口減少や市内に大規模な事業所が存在しないこと等により、財政基盤が脆弱であることが挙げられる。これまでに引き続き、今後も税の徴収強化や企業誘致の推進等による市税の基盤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税基盤が脆弱であること、社会的・地理的要因から、施設数やそれに伴う職員数が多く人件費が類似団体内平均値より高いこと等により、経常収支比率は高い数値で推移している。令和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年度では、歳出において、平成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過疎対策事業債を発行し続けている影響により公債費が増加傾向にあり、また、障害福祉サービス費等の扶助費についても増加している。しかしながら、歳入における普通交付税の増等の影響が大きく、結果として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％改善することとなった。税収等の更なる徴収強化や、地方債の任意繰上償還の実施による公債費の抑制などに取り組み、経常収支比率の改善を図る。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64</xdr:row>
      <xdr:rowOff>39370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25532"/>
          <a:ext cx="0" cy="78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24892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7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157497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24892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563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73406</xdr:rowOff>
    </xdr:from>
    <xdr:to>
      <xdr:col>19</xdr:col>
      <xdr:colOff>184150</xdr:colOff>
      <xdr:row>62</xdr:row>
      <xdr:rowOff>3556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64</xdr:row>
      <xdr:rowOff>116586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563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99568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8938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22115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いる。これは、主にごみ収集業務や保育所等の施設運営を直営で行っているためであり、また、少子高齢化に伴う人口減少により人口１人当たりの決算額も増加し続けている。今後も人口の減少が見込まれるため、保育所の統廃合により人件費や施設維持管理費の抑制を図るなど、コスト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80065</xdr:rowOff>
    </xdr:from>
    <xdr:to>
      <xdr:col>23</xdr:col>
      <xdr:colOff>133350</xdr:colOff>
      <xdr:row>85</xdr:row>
      <xdr:rowOff>88540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53315"/>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65074</xdr:rowOff>
    </xdr:from>
    <xdr:to>
      <xdr:col>19</xdr:col>
      <xdr:colOff>133350</xdr:colOff>
      <xdr:row>85</xdr:row>
      <xdr:rowOff>80065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638324"/>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164333</xdr:rowOff>
    </xdr:from>
    <xdr:to>
      <xdr:col>15</xdr:col>
      <xdr:colOff>82550</xdr:colOff>
      <xdr:row>85</xdr:row>
      <xdr:rowOff>65074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66133"/>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44732</xdr:rowOff>
    </xdr:from>
    <xdr:to>
      <xdr:col>11</xdr:col>
      <xdr:colOff>31750</xdr:colOff>
      <xdr:row>84</xdr:row>
      <xdr:rowOff>164333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46532"/>
          <a:ext cx="889000" cy="1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37740</xdr:rowOff>
    </xdr:from>
    <xdr:to>
      <xdr:col>23</xdr:col>
      <xdr:colOff>184150</xdr:colOff>
      <xdr:row>85</xdr:row>
      <xdr:rowOff>139340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9817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8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29265</xdr:rowOff>
    </xdr:from>
    <xdr:to>
      <xdr:col>19</xdr:col>
      <xdr:colOff>184150</xdr:colOff>
      <xdr:row>85</xdr:row>
      <xdr:rowOff>130865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115642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8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14274</xdr:rowOff>
    </xdr:from>
    <xdr:to>
      <xdr:col>15</xdr:col>
      <xdr:colOff>133350</xdr:colOff>
      <xdr:row>85</xdr:row>
      <xdr:rowOff>115874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100651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113533</xdr:rowOff>
    </xdr:from>
    <xdr:to>
      <xdr:col>11</xdr:col>
      <xdr:colOff>82550</xdr:colOff>
      <xdr:row>85</xdr:row>
      <xdr:rowOff>43683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28460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60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165382</xdr:rowOff>
    </xdr:from>
    <xdr:to>
      <xdr:col>7</xdr:col>
      <xdr:colOff>31750</xdr:colOff>
      <xdr:row>84</xdr:row>
      <xdr:rowOff>95532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80309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8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財政健全化計画が終了したことに伴い、計画の一環として実施していた職員給与の１０％カット分を復活させた。その結果近年では類似団体を上回っており、県内の市町村の動向を注視しながら、給与制度の運用や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167481</xdr:rowOff>
    </xdr:from>
    <xdr:to>
      <xdr:col>81</xdr:col>
      <xdr:colOff>44450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40731"/>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167481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653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137319</xdr:rowOff>
    </xdr:from>
    <xdr:to>
      <xdr:col>68</xdr:col>
      <xdr:colOff>152400</xdr:colOff>
      <xdr:row>85</xdr:row>
      <xdr:rowOff>167481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105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116681</xdr:rowOff>
    </xdr:from>
    <xdr:to>
      <xdr:col>81</xdr:col>
      <xdr:colOff>95250</xdr:colOff>
      <xdr:row>86</xdr:row>
      <xdr:rowOff>46831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88758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86519</xdr:rowOff>
    </xdr:from>
    <xdr:to>
      <xdr:col>64</xdr:col>
      <xdr:colOff>152400</xdr:colOff>
      <xdr:row>86</xdr:row>
      <xdr:rowOff>16669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1446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年度に策定した御所市第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次定員適正化計画に則り職員数の適正管理を図る。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24433</xdr:rowOff>
    </xdr:from>
    <xdr:to>
      <xdr:col>81</xdr:col>
      <xdr:colOff>44450</xdr:colOff>
      <xdr:row>64</xdr:row>
      <xdr:rowOff>27880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9723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12942</xdr:rowOff>
    </xdr:from>
    <xdr:to>
      <xdr:col>77</xdr:col>
      <xdr:colOff>44450</xdr:colOff>
      <xdr:row>64</xdr:row>
      <xdr:rowOff>24433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8574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153367</xdr:rowOff>
    </xdr:from>
    <xdr:to>
      <xdr:col>72</xdr:col>
      <xdr:colOff>203200</xdr:colOff>
      <xdr:row>64</xdr:row>
      <xdr:rowOff>12942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471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153367</xdr:rowOff>
    </xdr:from>
    <xdr:to>
      <xdr:col>68</xdr:col>
      <xdr:colOff>152400</xdr:colOff>
      <xdr:row>63</xdr:row>
      <xdr:rowOff>164858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5471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148530</xdr:rowOff>
    </xdr:from>
    <xdr:to>
      <xdr:col>81</xdr:col>
      <xdr:colOff>95250</xdr:colOff>
      <xdr:row>64</xdr:row>
      <xdr:rowOff>78680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120607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145083</xdr:rowOff>
    </xdr:from>
    <xdr:to>
      <xdr:col>77</xdr:col>
      <xdr:colOff>95250</xdr:colOff>
      <xdr:row>64</xdr:row>
      <xdr:rowOff>75233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133592</xdr:rowOff>
    </xdr:from>
    <xdr:to>
      <xdr:col>73</xdr:col>
      <xdr:colOff>44450</xdr:colOff>
      <xdr:row>64</xdr:row>
      <xdr:rowOff>63742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48519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102567</xdr:rowOff>
    </xdr:from>
    <xdr:to>
      <xdr:col>68</xdr:col>
      <xdr:colOff>203200</xdr:colOff>
      <xdr:row>64</xdr:row>
      <xdr:rowOff>32717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17494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114058</xdr:rowOff>
    </xdr:from>
    <xdr:to>
      <xdr:col>64</xdr:col>
      <xdr:colOff>152400</xdr:colOff>
      <xdr:row>64</xdr:row>
      <xdr:rowOff>44208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28985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早期健全化基準を下回っているものの類似団体に比べ高い数値で推移を続けている。令和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年度より発行を続けている過疎対策事業債の元金償還が重なってきたことにより公債費が増加している。また、公営企業債の元利償還金に対する繰入金も増加しており、実質公債費比率は前年度に比べ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％悪化することとなった。実質公債費比率の上昇を抑えるために地方債の任意繰上償還の実施や、普通建設事業の取捨選択をおこない財政負担の平準化に努めていく。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26307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526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49288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5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216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96157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類似団体平均に比べて数値は高いものの将来負担比率は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年連続で減少している。令和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一般会計における地方債残高は増加しているが現在高の内訳が過疎対策事業債等の交付税措置率の高いものに置き換わっていることや、簡易水道事業に係る基準内繰出（見込）が減少していることにより、前年度に比べ</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改善している。しかしながら、後年度には学校規模適正化事業等の大型事業が実施を控えており、今後も地方債残高及び公債費は増加していく見込みのため、地方債の任意繰上償還の実施や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65989</xdr:rowOff>
    </xdr:from>
    <xdr:to>
      <xdr:col>81</xdr:col>
      <xdr:colOff>44450</xdr:colOff>
      <xdr:row>16</xdr:row>
      <xdr:rowOff>94463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09189"/>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94463</xdr:rowOff>
    </xdr:from>
    <xdr:to>
      <xdr:col>77</xdr:col>
      <xdr:colOff>44450</xdr:colOff>
      <xdr:row>16</xdr:row>
      <xdr:rowOff>124384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3766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124384</xdr:rowOff>
    </xdr:from>
    <xdr:to>
      <xdr:col>72</xdr:col>
      <xdr:colOff>203200</xdr:colOff>
      <xdr:row>16</xdr:row>
      <xdr:rowOff>155270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6758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155270</xdr:rowOff>
    </xdr:from>
    <xdr:to>
      <xdr:col>68</xdr:col>
      <xdr:colOff>152400</xdr:colOff>
      <xdr:row>17</xdr:row>
      <xdr:rowOff>46076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98470"/>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15189</xdr:rowOff>
    </xdr:from>
    <xdr:to>
      <xdr:col>81</xdr:col>
      <xdr:colOff>95250</xdr:colOff>
      <xdr:row>16</xdr:row>
      <xdr:rowOff>116789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158716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3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43663</xdr:rowOff>
    </xdr:from>
    <xdr:to>
      <xdr:col>77</xdr:col>
      <xdr:colOff>95250</xdr:colOff>
      <xdr:row>16</xdr:row>
      <xdr:rowOff>145263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130040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7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73584</xdr:rowOff>
    </xdr:from>
    <xdr:to>
      <xdr:col>73</xdr:col>
      <xdr:colOff>44450</xdr:colOff>
      <xdr:row>17</xdr:row>
      <xdr:rowOff>3734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159961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0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104470</xdr:rowOff>
    </xdr:from>
    <xdr:to>
      <xdr:col>68</xdr:col>
      <xdr:colOff>203200</xdr:colOff>
      <xdr:row>17</xdr:row>
      <xdr:rowOff>34620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19397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3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166726</xdr:rowOff>
    </xdr:from>
    <xdr:to>
      <xdr:col>64</xdr:col>
      <xdr:colOff>152400</xdr:colOff>
      <xdr:row>17</xdr:row>
      <xdr:rowOff>96876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81653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23,677
23,237
60.58
19,556,696
18,778,708
718,028
7,843,100
23,568,167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地理的・社会的要因等から公共施設が現在も数多く存在しており類似団体と比較して職員数が多いため人件費が高く、例年、類似団体平均を上回っているが、令和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退職手当の減少により一時的に類似団体平均を下回る結果となった。新規採用の抑制や保育所の統廃合による人件費の抑制、会計年度任用職員の雇用形態の見直しを図るなどコストの低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38</xdr:row>
      <xdr:rowOff>148772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61100"/>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38</xdr:row>
      <xdr:rowOff>148772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6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76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39</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767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97972</xdr:rowOff>
    </xdr:from>
    <xdr:to>
      <xdr:col>20</xdr:col>
      <xdr:colOff>38100</xdr:colOff>
      <xdr:row>39</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従前より類似団体平均値を下回っているが、デマンド交通に係る委託費の増や学校施設の修繕経費の増、物価高騰による光熱水費の増等により前年と比べ上昇しており、類似団体との差も縮まってきている。</a:t>
          </a:r>
        </a:p>
        <a:p>
          <a:r>
            <a:rPr kumimoji="1" lang="ja-JP" altLang="en-US" sz="1300">
              <a:latin typeface="ＭＳ Ｐゴシック" panose="020B0600070205080204" pitchFamily="50" charset="-128"/>
              <a:ea typeface="ＭＳ Ｐゴシック" panose="020B0600070205080204" pitchFamily="50" charset="-128"/>
            </a:rPr>
            <a:t>事務事業の見直しや施設の再編・統合をおこない、経費の抑制に努める。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7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02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伴い、生活保護費については減少傾向であるが、類似団体よりも保護率が高い等により扶助費に係る経常収支比率は類似団体平均を上回っている。近年は障害福祉サービス費も増加しており、さらに今後は高齢化により医療費の増に伴う助成費の増加も見込まれるため、検診の実施や重複受診・多受診の防止、資格の的確な把握により、医療費の適正化を図るなど扶助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80735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009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年度より下水道事業が地方公営企業法を適用した公営企業会計へ移行し、下水道事業会計繰出金が補助費等に移行されたこと等により、繰出金に係る経常収支比率は改善したが、令和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年度以降は再び増加傾向になっている。高齢化が進捗していることから、介護給付や医療費に係る繰出金が増加傾向にあるため、予防や啓発に努め普通会計の負担抑制に努めていく。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39370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59</xdr:row>
      <xdr:rowOff>39370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120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年度に下水道事業の法適化に伴い下水道事業会計繰出金が補助費等に移行したこと等により補助費等に係る経常収支比率が悪化したものの、令和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との差は徐々に縮まっている。補助費等においては、各種団体等に対する補助金や負担金が多額であ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860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120142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40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公債費に係る経常収支比率ついては、過去に同和対策事業を中心とした公営住宅政策を進めてきたこと等により類似団体平均を上回っている。令和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年度までは類似団体との差は徐々に縮まっていたが、平成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年度より発行を続けている過疎対策事業債等の影響により、令和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年度以降は再び差が増大している。今後も公債費は更に増大していくと見込まれ、地方債の任意繰上償還の実施や事業の取捨選択をおこない公債費の抑制を図る。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001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163576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54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33274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年度は退職者数が少なかったため退職手当額が例年よりも減少しており、人件費に係る経常収支比率が類似団体平均を下回った。公債費以外の経常収支比率は合計で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改善することとなり、類似団体平均との差についても大きく縮まっている。しかし退職手当の減少は一時的なものであるため、施設の再編・統合に伴う職員の配置見直しや会計年度任用職員の雇用形態の見直しを図るなど、経常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5148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9718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86995</xdr:rowOff>
    </xdr:from>
    <xdr:to>
      <xdr:col>69</xdr:col>
      <xdr:colOff>92075</xdr:colOff>
      <xdr:row>78</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864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70486</xdr:rowOff>
    </xdr:from>
    <xdr:to>
      <xdr:col>82</xdr:col>
      <xdr:colOff>158750</xdr:colOff>
      <xdr:row>77</xdr:row>
      <xdr:rowOff>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42563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36195</xdr:rowOff>
    </xdr:from>
    <xdr:to>
      <xdr:col>69</xdr:col>
      <xdr:colOff>142875</xdr:colOff>
      <xdr:row>77</xdr:row>
      <xdr:rowOff>137795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168758</xdr:rowOff>
    </xdr:from>
    <xdr:to>
      <xdr:col>29</xdr:col>
      <xdr:colOff>127000</xdr:colOff>
      <xdr:row>13</xdr:row>
      <xdr:rowOff>61757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73783"/>
          <a:ext cx="647700" cy="6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44277</xdr:rowOff>
    </xdr:from>
    <xdr:to>
      <xdr:col>26</xdr:col>
      <xdr:colOff>50800</xdr:colOff>
      <xdr:row>13</xdr:row>
      <xdr:rowOff>61757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20752"/>
          <a:ext cx="6985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44277</xdr:rowOff>
    </xdr:from>
    <xdr:to>
      <xdr:col>22</xdr:col>
      <xdr:colOff>114300</xdr:colOff>
      <xdr:row>13</xdr:row>
      <xdr:rowOff>55601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20752"/>
          <a:ext cx="698500" cy="1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55601</xdr:rowOff>
    </xdr:from>
    <xdr:to>
      <xdr:col>18</xdr:col>
      <xdr:colOff>177800</xdr:colOff>
      <xdr:row>14</xdr:row>
      <xdr:rowOff>82941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32076"/>
          <a:ext cx="698500" cy="19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117958</xdr:rowOff>
    </xdr:from>
    <xdr:to>
      <xdr:col>29</xdr:col>
      <xdr:colOff>177800</xdr:colOff>
      <xdr:row>13</xdr:row>
      <xdr:rowOff>48108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2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10957</xdr:rowOff>
    </xdr:from>
    <xdr:to>
      <xdr:col>26</xdr:col>
      <xdr:colOff>101600</xdr:colOff>
      <xdr:row>13</xdr:row>
      <xdr:rowOff>112557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8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122734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5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164927</xdr:rowOff>
    </xdr:from>
    <xdr:to>
      <xdr:col>22</xdr:col>
      <xdr:colOff>165100</xdr:colOff>
      <xdr:row>13</xdr:row>
      <xdr:rowOff>95077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6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105254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4801</xdr:rowOff>
    </xdr:from>
    <xdr:to>
      <xdr:col>19</xdr:col>
      <xdr:colOff>38100</xdr:colOff>
      <xdr:row>13</xdr:row>
      <xdr:rowOff>106401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8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116578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5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32141</xdr:rowOff>
    </xdr:from>
    <xdr:to>
      <xdr:col>15</xdr:col>
      <xdr:colOff>101600</xdr:colOff>
      <xdr:row>14</xdr:row>
      <xdr:rowOff>133741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8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143918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4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209721</xdr:rowOff>
    </xdr:from>
    <xdr:to>
      <xdr:col>29</xdr:col>
      <xdr:colOff>127000</xdr:colOff>
      <xdr:row>35</xdr:row>
      <xdr:rowOff>29355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7171"/>
          <a:ext cx="647700" cy="16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12504</xdr:rowOff>
    </xdr:from>
    <xdr:to>
      <xdr:col>26</xdr:col>
      <xdr:colOff>50800</xdr:colOff>
      <xdr:row>35</xdr:row>
      <xdr:rowOff>29355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2854"/>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12504</xdr:rowOff>
    </xdr:from>
    <xdr:to>
      <xdr:col>22</xdr:col>
      <xdr:colOff>114300</xdr:colOff>
      <xdr:row>35</xdr:row>
      <xdr:rowOff>59889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22854"/>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329343</xdr:rowOff>
    </xdr:from>
    <xdr:to>
      <xdr:col>18</xdr:col>
      <xdr:colOff>177800</xdr:colOff>
      <xdr:row>35</xdr:row>
      <xdr:rowOff>59889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96793"/>
          <a:ext cx="698500" cy="7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158921</xdr:rowOff>
    </xdr:from>
    <xdr:to>
      <xdr:col>29</xdr:col>
      <xdr:colOff>177800</xdr:colOff>
      <xdr:row>34</xdr:row>
      <xdr:rowOff>260521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3998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7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321455</xdr:rowOff>
    </xdr:from>
    <xdr:to>
      <xdr:col>26</xdr:col>
      <xdr:colOff>101600</xdr:colOff>
      <xdr:row>35</xdr:row>
      <xdr:rowOff>80155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90332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304604</xdr:rowOff>
    </xdr:from>
    <xdr:to>
      <xdr:col>22</xdr:col>
      <xdr:colOff>165100</xdr:colOff>
      <xdr:row>35</xdr:row>
      <xdr:rowOff>63304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73481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9089</xdr:rowOff>
    </xdr:from>
    <xdr:to>
      <xdr:col>19</xdr:col>
      <xdr:colOff>38100</xdr:colOff>
      <xdr:row>35</xdr:row>
      <xdr:rowOff>110689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1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120867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8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278543</xdr:rowOff>
    </xdr:from>
    <xdr:to>
      <xdr:col>15</xdr:col>
      <xdr:colOff>101600</xdr:colOff>
      <xdr:row>35</xdr:row>
      <xdr:rowOff>37243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4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23,677
23,237
60.58
19,556,696
18,778,708
718,028
7,843,100
23,568,167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121526</xdr:rowOff>
    </xdr:from>
    <xdr:to>
      <xdr:col>24</xdr:col>
      <xdr:colOff>63500</xdr:colOff>
      <xdr:row>33</xdr:row>
      <xdr:rowOff>19571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07926"/>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121526</xdr:rowOff>
    </xdr:from>
    <xdr:to>
      <xdr:col>19</xdr:col>
      <xdr:colOff>177800</xdr:colOff>
      <xdr:row>32</xdr:row>
      <xdr:rowOff>149771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07926"/>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68771</xdr:rowOff>
    </xdr:from>
    <xdr:to>
      <xdr:col>15</xdr:col>
      <xdr:colOff>50800</xdr:colOff>
      <xdr:row>32</xdr:row>
      <xdr:rowOff>149771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55171"/>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68771</xdr:rowOff>
    </xdr:from>
    <xdr:to>
      <xdr:col>10</xdr:col>
      <xdr:colOff>114300</xdr:colOff>
      <xdr:row>34</xdr:row>
      <xdr:rowOff>139179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55171"/>
          <a:ext cx="889000" cy="4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140221</xdr:rowOff>
    </xdr:from>
    <xdr:to>
      <xdr:col>24</xdr:col>
      <xdr:colOff>114300</xdr:colOff>
      <xdr:row>33</xdr:row>
      <xdr:rowOff>70371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163098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70726</xdr:rowOff>
    </xdr:from>
    <xdr:to>
      <xdr:col>20</xdr:col>
      <xdr:colOff>38100</xdr:colOff>
      <xdr:row>33</xdr:row>
      <xdr:rowOff>876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17403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98971</xdr:rowOff>
    </xdr:from>
    <xdr:to>
      <xdr:col>15</xdr:col>
      <xdr:colOff>101600</xdr:colOff>
      <xdr:row>33</xdr:row>
      <xdr:rowOff>29121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8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45648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17971</xdr:rowOff>
    </xdr:from>
    <xdr:to>
      <xdr:col>10</xdr:col>
      <xdr:colOff>165100</xdr:colOff>
      <xdr:row>32</xdr:row>
      <xdr:rowOff>119571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136098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88379</xdr:rowOff>
    </xdr:from>
    <xdr:to>
      <xdr:col>6</xdr:col>
      <xdr:colOff>38100</xdr:colOff>
      <xdr:row>35</xdr:row>
      <xdr:rowOff>18529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35056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9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167854</xdr:rowOff>
    </xdr:from>
    <xdr:to>
      <xdr:col>24</xdr:col>
      <xdr:colOff>63500</xdr:colOff>
      <xdr:row>57</xdr:row>
      <xdr:rowOff>35111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9054"/>
          <a:ext cx="838200" cy="3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167854</xdr:rowOff>
    </xdr:from>
    <xdr:to>
      <xdr:col>19</xdr:col>
      <xdr:colOff>177800</xdr:colOff>
      <xdr:row>57</xdr:row>
      <xdr:rowOff>27915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9054"/>
          <a:ext cx="889000" cy="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27915</xdr:rowOff>
    </xdr:from>
    <xdr:to>
      <xdr:col>15</xdr:col>
      <xdr:colOff>50800</xdr:colOff>
      <xdr:row>57</xdr:row>
      <xdr:rowOff>136271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0565"/>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98388</xdr:rowOff>
    </xdr:from>
    <xdr:to>
      <xdr:col>10</xdr:col>
      <xdr:colOff>114300</xdr:colOff>
      <xdr:row>57</xdr:row>
      <xdr:rowOff>136271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1038"/>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155761</xdr:rowOff>
    </xdr:from>
    <xdr:to>
      <xdr:col>24</xdr:col>
      <xdr:colOff>114300</xdr:colOff>
      <xdr:row>57</xdr:row>
      <xdr:rowOff>85911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134188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117054</xdr:rowOff>
    </xdr:from>
    <xdr:to>
      <xdr:col>20</xdr:col>
      <xdr:colOff>38100</xdr:colOff>
      <xdr:row>57</xdr:row>
      <xdr:rowOff>47204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148565</xdr:rowOff>
    </xdr:from>
    <xdr:to>
      <xdr:col>15</xdr:col>
      <xdr:colOff>101600</xdr:colOff>
      <xdr:row>57</xdr:row>
      <xdr:rowOff>78715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95242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85471</xdr:rowOff>
    </xdr:from>
    <xdr:to>
      <xdr:col>10</xdr:col>
      <xdr:colOff>165100</xdr:colOff>
      <xdr:row>58</xdr:row>
      <xdr:rowOff>15621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47588</xdr:rowOff>
    </xdr:from>
    <xdr:to>
      <xdr:col>6</xdr:col>
      <xdr:colOff>38100</xdr:colOff>
      <xdr:row>57</xdr:row>
      <xdr:rowOff>149188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165715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167543</xdr:rowOff>
    </xdr:from>
    <xdr:to>
      <xdr:col>24</xdr:col>
      <xdr:colOff>63500</xdr:colOff>
      <xdr:row>78</xdr:row>
      <xdr:rowOff>15227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69193"/>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15227</xdr:rowOff>
    </xdr:from>
    <xdr:to>
      <xdr:col>19</xdr:col>
      <xdr:colOff>177800</xdr:colOff>
      <xdr:row>78</xdr:row>
      <xdr:rowOff>23594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832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21468</xdr:rowOff>
    </xdr:from>
    <xdr:to>
      <xdr:col>15</xdr:col>
      <xdr:colOff>50800</xdr:colOff>
      <xdr:row>78</xdr:row>
      <xdr:rowOff>23594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94568"/>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18954</xdr:rowOff>
    </xdr:from>
    <xdr:to>
      <xdr:col>10</xdr:col>
      <xdr:colOff>114300</xdr:colOff>
      <xdr:row>78</xdr:row>
      <xdr:rowOff>21468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205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116743</xdr:rowOff>
    </xdr:from>
    <xdr:to>
      <xdr:col>24</xdr:col>
      <xdr:colOff>114300</xdr:colOff>
      <xdr:row>78</xdr:row>
      <xdr:rowOff>46893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135877</xdr:rowOff>
    </xdr:from>
    <xdr:to>
      <xdr:col>20</xdr:col>
      <xdr:colOff>38100</xdr:colOff>
      <xdr:row>78</xdr:row>
      <xdr:rowOff>66027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57154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144244</xdr:rowOff>
    </xdr:from>
    <xdr:to>
      <xdr:col>15</xdr:col>
      <xdr:colOff>101600</xdr:colOff>
      <xdr:row>78</xdr:row>
      <xdr:rowOff>74394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65521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142118</xdr:rowOff>
    </xdr:from>
    <xdr:to>
      <xdr:col>10</xdr:col>
      <xdr:colOff>165100</xdr:colOff>
      <xdr:row>78</xdr:row>
      <xdr:rowOff>72268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139604</xdr:rowOff>
    </xdr:from>
    <xdr:to>
      <xdr:col>6</xdr:col>
      <xdr:colOff>38100</xdr:colOff>
      <xdr:row>78</xdr:row>
      <xdr:rowOff>69754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105614</xdr:rowOff>
    </xdr:from>
    <xdr:to>
      <xdr:col>24</xdr:col>
      <xdr:colOff>63500</xdr:colOff>
      <xdr:row>94</xdr:row>
      <xdr:rowOff>123761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50464"/>
          <a:ext cx="838200" cy="1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147307</xdr:rowOff>
    </xdr:from>
    <xdr:to>
      <xdr:col>19</xdr:col>
      <xdr:colOff>177800</xdr:colOff>
      <xdr:row>94</xdr:row>
      <xdr:rowOff>123761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092157"/>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147307</xdr:rowOff>
    </xdr:from>
    <xdr:to>
      <xdr:col>15</xdr:col>
      <xdr:colOff>50800</xdr:colOff>
      <xdr:row>95</xdr:row>
      <xdr:rowOff>170459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92157"/>
          <a:ext cx="889000" cy="3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170459</xdr:rowOff>
    </xdr:from>
    <xdr:to>
      <xdr:col>10</xdr:col>
      <xdr:colOff>114300</xdr:colOff>
      <xdr:row>96</xdr:row>
      <xdr:rowOff>60883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58209"/>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54814</xdr:rowOff>
    </xdr:from>
    <xdr:to>
      <xdr:col>24</xdr:col>
      <xdr:colOff>114300</xdr:colOff>
      <xdr:row>93</xdr:row>
      <xdr:rowOff>156414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77691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5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72961</xdr:rowOff>
    </xdr:from>
    <xdr:to>
      <xdr:col>20</xdr:col>
      <xdr:colOff>38100</xdr:colOff>
      <xdr:row>95</xdr:row>
      <xdr:rowOff>3111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19638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6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96507</xdr:rowOff>
    </xdr:from>
    <xdr:to>
      <xdr:col>15</xdr:col>
      <xdr:colOff>101600</xdr:colOff>
      <xdr:row>94</xdr:row>
      <xdr:rowOff>26657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43184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1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119659</xdr:rowOff>
    </xdr:from>
    <xdr:to>
      <xdr:col>10</xdr:col>
      <xdr:colOff>165100</xdr:colOff>
      <xdr:row>96</xdr:row>
      <xdr:rowOff>49809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66336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10083</xdr:rowOff>
    </xdr:from>
    <xdr:to>
      <xdr:col>6</xdr:col>
      <xdr:colOff>38100</xdr:colOff>
      <xdr:row>96</xdr:row>
      <xdr:rowOff>111683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128210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107957</xdr:rowOff>
    </xdr:from>
    <xdr:to>
      <xdr:col>55</xdr:col>
      <xdr:colOff>0</xdr:colOff>
      <xdr:row>36</xdr:row>
      <xdr:rowOff>124057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80157"/>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107957</xdr:rowOff>
    </xdr:from>
    <xdr:to>
      <xdr:col>50</xdr:col>
      <xdr:colOff>114300</xdr:colOff>
      <xdr:row>37</xdr:row>
      <xdr:rowOff>44385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80157"/>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156486</xdr:rowOff>
    </xdr:from>
    <xdr:to>
      <xdr:col>45</xdr:col>
      <xdr:colOff>177800</xdr:colOff>
      <xdr:row>37</xdr:row>
      <xdr:rowOff>44385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99986"/>
          <a:ext cx="889000" cy="10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156486</xdr:rowOff>
    </xdr:from>
    <xdr:to>
      <xdr:col>41</xdr:col>
      <xdr:colOff>50800</xdr:colOff>
      <xdr:row>37</xdr:row>
      <xdr:rowOff>158630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99986"/>
          <a:ext cx="889000" cy="120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73257</xdr:rowOff>
    </xdr:from>
    <xdr:to>
      <xdr:col>55</xdr:col>
      <xdr:colOff>50800</xdr:colOff>
      <xdr:row>37</xdr:row>
      <xdr:rowOff>3407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51684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57157</xdr:rowOff>
    </xdr:from>
    <xdr:to>
      <xdr:col>50</xdr:col>
      <xdr:colOff>165100</xdr:colOff>
      <xdr:row>36</xdr:row>
      <xdr:rowOff>158757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149884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165035</xdr:rowOff>
    </xdr:from>
    <xdr:to>
      <xdr:col>46</xdr:col>
      <xdr:colOff>38100</xdr:colOff>
      <xdr:row>37</xdr:row>
      <xdr:rowOff>95185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86312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105686</xdr:rowOff>
    </xdr:from>
    <xdr:to>
      <xdr:col>41</xdr:col>
      <xdr:colOff>101600</xdr:colOff>
      <xdr:row>31</xdr:row>
      <xdr:rowOff>35836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26963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107830</xdr:rowOff>
    </xdr:from>
    <xdr:to>
      <xdr:col>36</xdr:col>
      <xdr:colOff>165100</xdr:colOff>
      <xdr:row>38</xdr:row>
      <xdr:rowOff>37981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14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29108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36562</xdr:rowOff>
    </xdr:from>
    <xdr:to>
      <xdr:col>55</xdr:col>
      <xdr:colOff>0</xdr:colOff>
      <xdr:row>52</xdr:row>
      <xdr:rowOff>48031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951962"/>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36562</xdr:rowOff>
    </xdr:from>
    <xdr:to>
      <xdr:col>50</xdr:col>
      <xdr:colOff>114300</xdr:colOff>
      <xdr:row>55</xdr:row>
      <xdr:rowOff>11331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951962"/>
          <a:ext cx="889000" cy="48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11331</xdr:rowOff>
    </xdr:from>
    <xdr:to>
      <xdr:col>45</xdr:col>
      <xdr:colOff>177800</xdr:colOff>
      <xdr:row>55</xdr:row>
      <xdr:rowOff>77965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41081"/>
          <a:ext cx="889000" cy="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77965</xdr:rowOff>
    </xdr:from>
    <xdr:to>
      <xdr:col>41</xdr:col>
      <xdr:colOff>50800</xdr:colOff>
      <xdr:row>55</xdr:row>
      <xdr:rowOff>90917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0771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168681</xdr:rowOff>
    </xdr:from>
    <xdr:to>
      <xdr:col>55</xdr:col>
      <xdr:colOff>50800</xdr:colOff>
      <xdr:row>52</xdr:row>
      <xdr:rowOff>98831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20108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7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157212</xdr:rowOff>
    </xdr:from>
    <xdr:to>
      <xdr:col>50</xdr:col>
      <xdr:colOff>165100</xdr:colOff>
      <xdr:row>52</xdr:row>
      <xdr:rowOff>87362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9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103889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67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131981</xdr:rowOff>
    </xdr:from>
    <xdr:to>
      <xdr:col>46</xdr:col>
      <xdr:colOff>38100</xdr:colOff>
      <xdr:row>55</xdr:row>
      <xdr:rowOff>62131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78658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6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27165</xdr:rowOff>
    </xdr:from>
    <xdr:to>
      <xdr:col>41</xdr:col>
      <xdr:colOff>101600</xdr:colOff>
      <xdr:row>55</xdr:row>
      <xdr:rowOff>128765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145292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3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40117</xdr:rowOff>
    </xdr:from>
    <xdr:to>
      <xdr:col>36</xdr:col>
      <xdr:colOff>165100</xdr:colOff>
      <xdr:row>55</xdr:row>
      <xdr:rowOff>141717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158244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4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56250</xdr:rowOff>
    </xdr:from>
    <xdr:to>
      <xdr:col>55</xdr:col>
      <xdr:colOff>0</xdr:colOff>
      <xdr:row>71</xdr:row>
      <xdr:rowOff>87078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229200"/>
          <a:ext cx="8382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56250</xdr:rowOff>
    </xdr:from>
    <xdr:to>
      <xdr:col>50</xdr:col>
      <xdr:colOff>114300</xdr:colOff>
      <xdr:row>77</xdr:row>
      <xdr:rowOff>94154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229200"/>
          <a:ext cx="889000" cy="10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94154</xdr:rowOff>
    </xdr:from>
    <xdr:to>
      <xdr:col>45</xdr:col>
      <xdr:colOff>177800</xdr:colOff>
      <xdr:row>78</xdr:row>
      <xdr:rowOff>36340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95804"/>
          <a:ext cx="889000" cy="11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8201</xdr:rowOff>
    </xdr:from>
    <xdr:to>
      <xdr:col>41</xdr:col>
      <xdr:colOff>50800</xdr:colOff>
      <xdr:row>78</xdr:row>
      <xdr:rowOff>36340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09851"/>
          <a:ext cx="889000" cy="19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36278</xdr:rowOff>
    </xdr:from>
    <xdr:to>
      <xdr:col>55</xdr:col>
      <xdr:colOff>50800</xdr:colOff>
      <xdr:row>71</xdr:row>
      <xdr:rowOff>137878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2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122655</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12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5450</xdr:rowOff>
    </xdr:from>
    <xdr:to>
      <xdr:col>50</xdr:col>
      <xdr:colOff>165100</xdr:colOff>
      <xdr:row>71</xdr:row>
      <xdr:rowOff>107050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1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123577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19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43354</xdr:rowOff>
    </xdr:from>
    <xdr:to>
      <xdr:col>46</xdr:col>
      <xdr:colOff>38100</xdr:colOff>
      <xdr:row>77</xdr:row>
      <xdr:rowOff>144954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161481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156990</xdr:rowOff>
    </xdr:from>
    <xdr:to>
      <xdr:col>41</xdr:col>
      <xdr:colOff>101600</xdr:colOff>
      <xdr:row>78</xdr:row>
      <xdr:rowOff>87140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103667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128851</xdr:rowOff>
    </xdr:from>
    <xdr:to>
      <xdr:col>36</xdr:col>
      <xdr:colOff>165100</xdr:colOff>
      <xdr:row>77</xdr:row>
      <xdr:rowOff>59001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75527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168618</xdr:rowOff>
    </xdr:from>
    <xdr:to>
      <xdr:col>55</xdr:col>
      <xdr:colOff>0</xdr:colOff>
      <xdr:row>95</xdr:row>
      <xdr:rowOff>42684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84918"/>
          <a:ext cx="838200" cy="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57823</xdr:rowOff>
    </xdr:from>
    <xdr:to>
      <xdr:col>50</xdr:col>
      <xdr:colOff>114300</xdr:colOff>
      <xdr:row>95</xdr:row>
      <xdr:rowOff>42684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74123"/>
          <a:ext cx="889000" cy="1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12103</xdr:rowOff>
    </xdr:from>
    <xdr:to>
      <xdr:col>45</xdr:col>
      <xdr:colOff>177800</xdr:colOff>
      <xdr:row>94</xdr:row>
      <xdr:rowOff>57823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1284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12103</xdr:rowOff>
    </xdr:from>
    <xdr:to>
      <xdr:col>41</xdr:col>
      <xdr:colOff>50800</xdr:colOff>
      <xdr:row>94</xdr:row>
      <xdr:rowOff>115176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128403"/>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117818</xdr:rowOff>
    </xdr:from>
    <xdr:to>
      <xdr:col>55</xdr:col>
      <xdr:colOff>50800</xdr:colOff>
      <xdr:row>95</xdr:row>
      <xdr:rowOff>47968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140695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163334</xdr:rowOff>
    </xdr:from>
    <xdr:to>
      <xdr:col>50</xdr:col>
      <xdr:colOff>165100</xdr:colOff>
      <xdr:row>95</xdr:row>
      <xdr:rowOff>93484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110011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7023</xdr:rowOff>
    </xdr:from>
    <xdr:to>
      <xdr:col>46</xdr:col>
      <xdr:colOff>38100</xdr:colOff>
      <xdr:row>94</xdr:row>
      <xdr:rowOff>108623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125150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8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132753</xdr:rowOff>
    </xdr:from>
    <xdr:to>
      <xdr:col>41</xdr:col>
      <xdr:colOff>101600</xdr:colOff>
      <xdr:row>94</xdr:row>
      <xdr:rowOff>62903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0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79430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8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64376</xdr:rowOff>
    </xdr:from>
    <xdr:to>
      <xdr:col>36</xdr:col>
      <xdr:colOff>165100</xdr:colOff>
      <xdr:row>94</xdr:row>
      <xdr:rowOff>165976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11053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158293</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73393"/>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21057</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0760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107493</xdr:rowOff>
    </xdr:from>
    <xdr:to>
      <xdr:col>85</xdr:col>
      <xdr:colOff>177800</xdr:colOff>
      <xdr:row>39</xdr:row>
      <xdr:rowOff>37643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22420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141707</xdr:rowOff>
    </xdr:from>
    <xdr:to>
      <xdr:col>67</xdr:col>
      <xdr:colOff>101600</xdr:colOff>
      <xdr:row>39</xdr:row>
      <xdr:rowOff>71857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62984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103048</xdr:rowOff>
    </xdr:from>
    <xdr:to>
      <xdr:col>85</xdr:col>
      <xdr:colOff>127000</xdr:colOff>
      <xdr:row>73</xdr:row>
      <xdr:rowOff>3823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104548"/>
          <a:ext cx="838200" cy="4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3823</xdr:rowOff>
    </xdr:from>
    <xdr:to>
      <xdr:col>81</xdr:col>
      <xdr:colOff>50800</xdr:colOff>
      <xdr:row>73</xdr:row>
      <xdr:rowOff>163144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519673"/>
          <a:ext cx="889000" cy="1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163144</xdr:rowOff>
    </xdr:from>
    <xdr:to>
      <xdr:col>76</xdr:col>
      <xdr:colOff>114300</xdr:colOff>
      <xdr:row>74</xdr:row>
      <xdr:rowOff>18986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78994"/>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18986</xdr:rowOff>
    </xdr:from>
    <xdr:to>
      <xdr:col>71</xdr:col>
      <xdr:colOff>177800</xdr:colOff>
      <xdr:row>74</xdr:row>
      <xdr:rowOff>23673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0628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52248</xdr:rowOff>
    </xdr:from>
    <xdr:to>
      <xdr:col>85</xdr:col>
      <xdr:colOff>177800</xdr:colOff>
      <xdr:row>70</xdr:row>
      <xdr:rowOff>153848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0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5275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124473</xdr:rowOff>
    </xdr:from>
    <xdr:to>
      <xdr:col>81</xdr:col>
      <xdr:colOff>101600</xdr:colOff>
      <xdr:row>73</xdr:row>
      <xdr:rowOff>54623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4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71150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2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112344</xdr:rowOff>
    </xdr:from>
    <xdr:to>
      <xdr:col>76</xdr:col>
      <xdr:colOff>165100</xdr:colOff>
      <xdr:row>74</xdr:row>
      <xdr:rowOff>42494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59021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4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139636</xdr:rowOff>
    </xdr:from>
    <xdr:to>
      <xdr:col>72</xdr:col>
      <xdr:colOff>38100</xdr:colOff>
      <xdr:row>74</xdr:row>
      <xdr:rowOff>69786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86313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144323</xdr:rowOff>
    </xdr:from>
    <xdr:to>
      <xdr:col>67</xdr:col>
      <xdr:colOff>101600</xdr:colOff>
      <xdr:row>74</xdr:row>
      <xdr:rowOff>74473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6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91000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59480</xdr:rowOff>
    </xdr:from>
    <xdr:to>
      <xdr:col>85</xdr:col>
      <xdr:colOff>127000</xdr:colOff>
      <xdr:row>98</xdr:row>
      <xdr:rowOff>104792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61580"/>
          <a:ext cx="8382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59480</xdr:rowOff>
    </xdr:from>
    <xdr:to>
      <xdr:col>81</xdr:col>
      <xdr:colOff>50800</xdr:colOff>
      <xdr:row>98</xdr:row>
      <xdr:rowOff>96983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61580"/>
          <a:ext cx="889000" cy="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88512</xdr:rowOff>
    </xdr:from>
    <xdr:to>
      <xdr:col>76</xdr:col>
      <xdr:colOff>114300</xdr:colOff>
      <xdr:row>98</xdr:row>
      <xdr:rowOff>96983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90612"/>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88512</xdr:rowOff>
    </xdr:from>
    <xdr:to>
      <xdr:col>71</xdr:col>
      <xdr:colOff>177800</xdr:colOff>
      <xdr:row>98</xdr:row>
      <xdr:rowOff>97126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0612"/>
          <a:ext cx="889000"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53992</xdr:rowOff>
    </xdr:from>
    <xdr:to>
      <xdr:col>85</xdr:col>
      <xdr:colOff>177800</xdr:colOff>
      <xdr:row>98</xdr:row>
      <xdr:rowOff>155592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140369</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8680</xdr:rowOff>
    </xdr:from>
    <xdr:to>
      <xdr:col>81</xdr:col>
      <xdr:colOff>101600</xdr:colOff>
      <xdr:row>98</xdr:row>
      <xdr:rowOff>110280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101407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0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46183</xdr:rowOff>
    </xdr:from>
    <xdr:to>
      <xdr:col>76</xdr:col>
      <xdr:colOff>165100</xdr:colOff>
      <xdr:row>98</xdr:row>
      <xdr:rowOff>147783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138910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4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37712</xdr:rowOff>
    </xdr:from>
    <xdr:to>
      <xdr:col>72</xdr:col>
      <xdr:colOff>38100</xdr:colOff>
      <xdr:row>98</xdr:row>
      <xdr:rowOff>139312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46326</xdr:rowOff>
    </xdr:from>
    <xdr:to>
      <xdr:col>67</xdr:col>
      <xdr:colOff>101600</xdr:colOff>
      <xdr:row>98</xdr:row>
      <xdr:rowOff>147926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139053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65438</xdr:rowOff>
    </xdr:from>
    <xdr:to>
      <xdr:col>116</xdr:col>
      <xdr:colOff>63500</xdr:colOff>
      <xdr:row>39</xdr:row>
      <xdr:rowOff>67397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51988"/>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61551</xdr:rowOff>
    </xdr:from>
    <xdr:to>
      <xdr:col>111</xdr:col>
      <xdr:colOff>177800</xdr:colOff>
      <xdr:row>39</xdr:row>
      <xdr:rowOff>65438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4810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59984</xdr:rowOff>
    </xdr:from>
    <xdr:to>
      <xdr:col>107</xdr:col>
      <xdr:colOff>50800</xdr:colOff>
      <xdr:row>39</xdr:row>
      <xdr:rowOff>61551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4653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59984</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46534"/>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16597</xdr:rowOff>
    </xdr:from>
    <xdr:to>
      <xdr:col>116</xdr:col>
      <xdr:colOff>114300</xdr:colOff>
      <xdr:row>39</xdr:row>
      <xdr:rowOff>118197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102974</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1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14638</xdr:rowOff>
    </xdr:from>
    <xdr:to>
      <xdr:col>112</xdr:col>
      <xdr:colOff>38100</xdr:colOff>
      <xdr:row>39</xdr:row>
      <xdr:rowOff>116238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107365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7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10751</xdr:rowOff>
    </xdr:from>
    <xdr:to>
      <xdr:col>107</xdr:col>
      <xdr:colOff>101600</xdr:colOff>
      <xdr:row>39</xdr:row>
      <xdr:rowOff>112351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103478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79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9184</xdr:rowOff>
    </xdr:from>
    <xdr:to>
      <xdr:col>102</xdr:col>
      <xdr:colOff>165100</xdr:colOff>
      <xdr:row>39</xdr:row>
      <xdr:rowOff>110784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101911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62795</xdr:rowOff>
    </xdr:from>
    <xdr:to>
      <xdr:col>116</xdr:col>
      <xdr:colOff>63500</xdr:colOff>
      <xdr:row>74</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50095"/>
          <a:ext cx="8382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101600</xdr:rowOff>
    </xdr:from>
    <xdr:to>
      <xdr:col>111</xdr:col>
      <xdr:colOff>177800</xdr:colOff>
      <xdr:row>74</xdr:row>
      <xdr:rowOff>126423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88900"/>
          <a:ext cx="8890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126423</xdr:rowOff>
    </xdr:from>
    <xdr:to>
      <xdr:col>107</xdr:col>
      <xdr:colOff>50800</xdr:colOff>
      <xdr:row>74</xdr:row>
      <xdr:rowOff>152635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13723"/>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107144</xdr:rowOff>
    </xdr:from>
    <xdr:to>
      <xdr:col>102</xdr:col>
      <xdr:colOff>114300</xdr:colOff>
      <xdr:row>74</xdr:row>
      <xdr:rowOff>152635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22994"/>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11995</xdr:rowOff>
    </xdr:from>
    <xdr:to>
      <xdr:col>116</xdr:col>
      <xdr:colOff>114300</xdr:colOff>
      <xdr:row>74</xdr:row>
      <xdr:rowOff>113595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34872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50800</xdr:rowOff>
    </xdr:from>
    <xdr:to>
      <xdr:col>112</xdr:col>
      <xdr:colOff>38100</xdr:colOff>
      <xdr:row>74</xdr:row>
      <xdr:rowOff>152400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168927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75623</xdr:rowOff>
    </xdr:from>
    <xdr:to>
      <xdr:col>107</xdr:col>
      <xdr:colOff>101600</xdr:colOff>
      <xdr:row>75</xdr:row>
      <xdr:rowOff>5773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22300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3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101835</xdr:rowOff>
    </xdr:from>
    <xdr:to>
      <xdr:col>102</xdr:col>
      <xdr:colOff>165100</xdr:colOff>
      <xdr:row>75</xdr:row>
      <xdr:rowOff>31985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48512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56344</xdr:rowOff>
    </xdr:from>
    <xdr:to>
      <xdr:col>98</xdr:col>
      <xdr:colOff>38100</xdr:colOff>
      <xdr:row>73</xdr:row>
      <xdr:rowOff>157944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3021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793,120</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円となっており、主な構成項目である人件費、扶助費及び普通建設事業費等が類似団体平均と比較して住民一人当たりのコストが高くなっている。人件費は、住民一人当たり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112,959</a:t>
          </a:r>
          <a:r>
            <a:rPr kumimoji="1" lang="ja-JP" altLang="en-US" sz="1300">
              <a:latin typeface="ＭＳ Ｐゴシック" panose="020B0600070205080204" pitchFamily="50" charset="-128"/>
              <a:ea typeface="ＭＳ Ｐゴシック" panose="020B0600070205080204" pitchFamily="50" charset="-128"/>
            </a:rPr>
            <a:t>円となっており、社会的・地理的要因から、施設数やそれに伴う職員数が多いため類似団体平均と比較して高くなっている。扶助費は、住民一人当たり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136,184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年度以降はコロナ禍や物価高騰により経済的に困窮する生活者を支援するため特別給付金の支給等が続いていることから、令和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年度までの数値よりも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割以上増加している。普通建設事業費は、住民一人当たり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191,535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193,291</a:t>
          </a:r>
          <a:r>
            <a:rPr kumimoji="1" lang="ja-JP" altLang="en-US" sz="1300">
              <a:latin typeface="ＭＳ Ｐゴシック" panose="020B0600070205080204" pitchFamily="50" charset="-128"/>
              <a:ea typeface="ＭＳ Ｐゴシック" panose="020B0600070205080204" pitchFamily="50" charset="-128"/>
            </a:rPr>
            <a:t>円に引き続き高い水準で推移している。令和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年度は新火葬場建設事業、令和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年度は（仮称）防災市民センター建設事業（防災交流館）等の実施により令和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年度までの水準より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高い数値となっている。また後年度においては、大型事業を複数予定していることから普通建設事業費についても大きく増えていく見込みとなっており、その上でできうる限り事業費を抑制していくため、普通建設事業費の優先順位を取り決め平準化に努めていく。公債費は、住民一人当たり</a:t>
          </a:r>
          <a:r>
            <a:rPr kumimoji="1" lang="en-US" altLang="ja-JP" sz="1300">
              <a:latin typeface="ＭＳ Ｐゴシック" panose="020B0600070205080204" pitchFamily="50" charset="-128"/>
              <a:ea typeface="ＭＳ Ｐゴシック" panose="020B0600070205080204" pitchFamily="50" charset="-128"/>
            </a:rPr>
            <a:t>116,886</a:t>
          </a:r>
          <a:r>
            <a:rPr kumimoji="1" lang="ja-JP" altLang="en-US" sz="1300">
              <a:latin typeface="ＭＳ Ｐゴシック" panose="020B0600070205080204" pitchFamily="50" charset="-128"/>
              <a:ea typeface="ＭＳ Ｐゴシック" panose="020B0600070205080204" pitchFamily="50" charset="-128"/>
            </a:rPr>
            <a:t>円となっており、類似団体内で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番高い数値となっている。これは、後年度の公債費負担を抑制するために令和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千万円の任意繰上償還を実施した影響によるものである。繰出金は、住民一人当たり</a:t>
          </a:r>
          <a:r>
            <a:rPr kumimoji="1" lang="en-US" altLang="ja-JP" sz="1300">
              <a:latin typeface="ＭＳ Ｐゴシック" panose="020B0600070205080204" pitchFamily="50" charset="-128"/>
              <a:ea typeface="ＭＳ Ｐゴシック" panose="020B0600070205080204" pitchFamily="50" charset="-128"/>
            </a:rPr>
            <a:t>64,037</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円となっており、類似団体平均より高い水準で推移しているのは、高齢化率が</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月末現在）と高く、介護保険事業特別会計繰出金や療養給付費負担金等が多いことによるものであると思われる。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23,677
23,237
60.58
19,556,696
18,778,708
718,028
7,843,100
23,568,167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98933</xdr:rowOff>
    </xdr:from>
    <xdr:to>
      <xdr:col>24</xdr:col>
      <xdr:colOff>63500</xdr:colOff>
      <xdr:row>32</xdr:row>
      <xdr:rowOff>26924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13883"/>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98933</xdr:rowOff>
    </xdr:from>
    <xdr:to>
      <xdr:col>19</xdr:col>
      <xdr:colOff>177800</xdr:colOff>
      <xdr:row>32</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13883"/>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8255</xdr:rowOff>
    </xdr:from>
    <xdr:to>
      <xdr:col>15</xdr:col>
      <xdr:colOff>50800</xdr:colOff>
      <xdr:row>32</xdr:row>
      <xdr:rowOff>94361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46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xdr:rowOff>
    </xdr:from>
    <xdr:to>
      <xdr:col>10</xdr:col>
      <xdr:colOff>114300</xdr:colOff>
      <xdr:row>32</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12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147574</xdr:rowOff>
    </xdr:from>
    <xdr:to>
      <xdr:col>24</xdr:col>
      <xdr:colOff>114300</xdr:colOff>
      <xdr:row>32</xdr:row>
      <xdr:rowOff>77724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170451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48133</xdr:rowOff>
    </xdr:from>
    <xdr:to>
      <xdr:col>20</xdr:col>
      <xdr:colOff>38100</xdr:colOff>
      <xdr:row>31</xdr:row>
      <xdr:rowOff>149733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166260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43561</xdr:rowOff>
    </xdr:from>
    <xdr:to>
      <xdr:col>15</xdr:col>
      <xdr:colOff>101600</xdr:colOff>
      <xdr:row>32</xdr:row>
      <xdr:rowOff>145161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161688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128905</xdr:rowOff>
    </xdr:from>
    <xdr:to>
      <xdr:col>10</xdr:col>
      <xdr:colOff>165100</xdr:colOff>
      <xdr:row>32</xdr:row>
      <xdr:rowOff>59055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75582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125476</xdr:rowOff>
    </xdr:from>
    <xdr:to>
      <xdr:col>6</xdr:col>
      <xdr:colOff>38100</xdr:colOff>
      <xdr:row>32</xdr:row>
      <xdr:rowOff>55626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72153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64323</xdr:rowOff>
    </xdr:from>
    <xdr:to>
      <xdr:col>24</xdr:col>
      <xdr:colOff>63500</xdr:colOff>
      <xdr:row>57</xdr:row>
      <xdr:rowOff>125671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6973"/>
          <a:ext cx="838200" cy="6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64323</xdr:rowOff>
    </xdr:from>
    <xdr:to>
      <xdr:col>19</xdr:col>
      <xdr:colOff>177800</xdr:colOff>
      <xdr:row>57</xdr:row>
      <xdr:rowOff>74907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36973"/>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9196</xdr:rowOff>
    </xdr:from>
    <xdr:to>
      <xdr:col>15</xdr:col>
      <xdr:colOff>50800</xdr:colOff>
      <xdr:row>57</xdr:row>
      <xdr:rowOff>74907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38946"/>
          <a:ext cx="889000" cy="4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9196</xdr:rowOff>
    </xdr:from>
    <xdr:to>
      <xdr:col>10</xdr:col>
      <xdr:colOff>114300</xdr:colOff>
      <xdr:row>57</xdr:row>
      <xdr:rowOff>107136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38946"/>
          <a:ext cx="889000" cy="4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74871</xdr:rowOff>
    </xdr:from>
    <xdr:to>
      <xdr:col>24</xdr:col>
      <xdr:colOff>114300</xdr:colOff>
      <xdr:row>58</xdr:row>
      <xdr:rowOff>5021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161248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13523</xdr:rowOff>
    </xdr:from>
    <xdr:to>
      <xdr:col>20</xdr:col>
      <xdr:colOff>38100</xdr:colOff>
      <xdr:row>57</xdr:row>
      <xdr:rowOff>115123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106250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24107</xdr:rowOff>
    </xdr:from>
    <xdr:to>
      <xdr:col>15</xdr:col>
      <xdr:colOff>101600</xdr:colOff>
      <xdr:row>57</xdr:row>
      <xdr:rowOff>125707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116834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129846</xdr:rowOff>
    </xdr:from>
    <xdr:to>
      <xdr:col>10</xdr:col>
      <xdr:colOff>165100</xdr:colOff>
      <xdr:row>55</xdr:row>
      <xdr:rowOff>59996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76523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6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56336</xdr:rowOff>
    </xdr:from>
    <xdr:to>
      <xdr:col>6</xdr:col>
      <xdr:colOff>38100</xdr:colOff>
      <xdr:row>57</xdr:row>
      <xdr:rowOff>157936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91</xdr:rowOff>
    </xdr:from>
    <xdr:to>
      <xdr:col>24</xdr:col>
      <xdr:colOff>63500</xdr:colOff>
      <xdr:row>72</xdr:row>
      <xdr:rowOff>138241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73041"/>
          <a:ext cx="838200" cy="3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113933</xdr:rowOff>
    </xdr:from>
    <xdr:to>
      <xdr:col>19</xdr:col>
      <xdr:colOff>177800</xdr:colOff>
      <xdr:row>72</xdr:row>
      <xdr:rowOff>138241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286883"/>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113933</xdr:rowOff>
    </xdr:from>
    <xdr:to>
      <xdr:col>15</xdr:col>
      <xdr:colOff>50800</xdr:colOff>
      <xdr:row>73</xdr:row>
      <xdr:rowOff>135705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286883"/>
          <a:ext cx="889000" cy="3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135705</xdr:rowOff>
    </xdr:from>
    <xdr:to>
      <xdr:col>10</xdr:col>
      <xdr:colOff>114300</xdr:colOff>
      <xdr:row>74</xdr:row>
      <xdr:rowOff>36580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51555"/>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120741</xdr:rowOff>
    </xdr:from>
    <xdr:to>
      <xdr:col>24</xdr:col>
      <xdr:colOff>114300</xdr:colOff>
      <xdr:row>71</xdr:row>
      <xdr:rowOff>50891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143618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7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87441</xdr:rowOff>
    </xdr:from>
    <xdr:to>
      <xdr:col>20</xdr:col>
      <xdr:colOff>38100</xdr:colOff>
      <xdr:row>73</xdr:row>
      <xdr:rowOff>17591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34118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0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63133</xdr:rowOff>
    </xdr:from>
    <xdr:to>
      <xdr:col>15</xdr:col>
      <xdr:colOff>101600</xdr:colOff>
      <xdr:row>71</xdr:row>
      <xdr:rowOff>164733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9810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01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84905</xdr:rowOff>
    </xdr:from>
    <xdr:to>
      <xdr:col>10</xdr:col>
      <xdr:colOff>165100</xdr:colOff>
      <xdr:row>74</xdr:row>
      <xdr:rowOff>15055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31582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7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157230</xdr:rowOff>
    </xdr:from>
    <xdr:to>
      <xdr:col>6</xdr:col>
      <xdr:colOff>38100</xdr:colOff>
      <xdr:row>74</xdr:row>
      <xdr:rowOff>87380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103907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4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139080</xdr:rowOff>
    </xdr:from>
    <xdr:to>
      <xdr:col>24</xdr:col>
      <xdr:colOff>62865</xdr:colOff>
      <xdr:row>99</xdr:row>
      <xdr:rowOff>101305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6255380"/>
          <a:ext cx="1270" cy="81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105132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101305</xdr:rowOff>
    </xdr:from>
    <xdr:to>
      <xdr:col>24</xdr:col>
      <xdr:colOff>152400</xdr:colOff>
      <xdr:row>99</xdr:row>
      <xdr:rowOff>101305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85757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60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139080</xdr:rowOff>
    </xdr:from>
    <xdr:to>
      <xdr:col>24</xdr:col>
      <xdr:colOff>152400</xdr:colOff>
      <xdr:row>94</xdr:row>
      <xdr:rowOff>139080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2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111528</xdr:rowOff>
    </xdr:from>
    <xdr:to>
      <xdr:col>24</xdr:col>
      <xdr:colOff>63500</xdr:colOff>
      <xdr:row>97</xdr:row>
      <xdr:rowOff>15298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542028"/>
          <a:ext cx="838200" cy="110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91842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22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113415</xdr:rowOff>
    </xdr:from>
    <xdr:to>
      <xdr:col>24</xdr:col>
      <xdr:colOff>114300</xdr:colOff>
      <xdr:row>98</xdr:row>
      <xdr:rowOff>43565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111528</xdr:rowOff>
    </xdr:from>
    <xdr:to>
      <xdr:col>19</xdr:col>
      <xdr:colOff>177800</xdr:colOff>
      <xdr:row>96</xdr:row>
      <xdr:rowOff>19664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542028"/>
          <a:ext cx="889000" cy="9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88367</xdr:rowOff>
    </xdr:from>
    <xdr:to>
      <xdr:col>20</xdr:col>
      <xdr:colOff>38100</xdr:colOff>
      <xdr:row>98</xdr:row>
      <xdr:rowOff>18517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19664</xdr:rowOff>
    </xdr:from>
    <xdr:to>
      <xdr:col>15</xdr:col>
      <xdr:colOff>50800</xdr:colOff>
      <xdr:row>97</xdr:row>
      <xdr:rowOff>99467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78864"/>
          <a:ext cx="889000" cy="2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109103</xdr:rowOff>
    </xdr:from>
    <xdr:to>
      <xdr:col>15</xdr:col>
      <xdr:colOff>101600</xdr:colOff>
      <xdr:row>98</xdr:row>
      <xdr:rowOff>39253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30380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99467</xdr:rowOff>
    </xdr:from>
    <xdr:to>
      <xdr:col>10</xdr:col>
      <xdr:colOff>114300</xdr:colOff>
      <xdr:row>97</xdr:row>
      <xdr:rowOff>125374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30117"/>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21343</xdr:rowOff>
    </xdr:from>
    <xdr:to>
      <xdr:col>10</xdr:col>
      <xdr:colOff>165100</xdr:colOff>
      <xdr:row>98</xdr:row>
      <xdr:rowOff>122943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114070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28507</xdr:rowOff>
    </xdr:from>
    <xdr:to>
      <xdr:col>6</xdr:col>
      <xdr:colOff>38100</xdr:colOff>
      <xdr:row>98</xdr:row>
      <xdr:rowOff>130107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121234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135948</xdr:rowOff>
    </xdr:from>
    <xdr:to>
      <xdr:col>24</xdr:col>
      <xdr:colOff>114300</xdr:colOff>
      <xdr:row>97</xdr:row>
      <xdr:rowOff>66098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158825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60728</xdr:rowOff>
    </xdr:from>
    <xdr:to>
      <xdr:col>20</xdr:col>
      <xdr:colOff>38100</xdr:colOff>
      <xdr:row>90</xdr:row>
      <xdr:rowOff>162328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7405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26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140314</xdr:rowOff>
    </xdr:from>
    <xdr:to>
      <xdr:col>15</xdr:col>
      <xdr:colOff>101600</xdr:colOff>
      <xdr:row>96</xdr:row>
      <xdr:rowOff>70464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86991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48667</xdr:rowOff>
    </xdr:from>
    <xdr:to>
      <xdr:col>10</xdr:col>
      <xdr:colOff>165100</xdr:colOff>
      <xdr:row>97</xdr:row>
      <xdr:rowOff>150267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166794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74574</xdr:rowOff>
    </xdr:from>
    <xdr:to>
      <xdr:col>6</xdr:col>
      <xdr:colOff>38100</xdr:colOff>
      <xdr:row>98</xdr:row>
      <xdr:rowOff>4724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138671</xdr:rowOff>
    </xdr:from>
    <xdr:to>
      <xdr:col>55</xdr:col>
      <xdr:colOff>0</xdr:colOff>
      <xdr:row>58</xdr:row>
      <xdr:rowOff>84798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11321"/>
          <a:ext cx="8382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138671</xdr:rowOff>
    </xdr:from>
    <xdr:to>
      <xdr:col>50</xdr:col>
      <xdr:colOff>114300</xdr:colOff>
      <xdr:row>58</xdr:row>
      <xdr:rowOff>68110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11321"/>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68110</xdr:rowOff>
    </xdr:from>
    <xdr:to>
      <xdr:col>45</xdr:col>
      <xdr:colOff>177800</xdr:colOff>
      <xdr:row>58</xdr:row>
      <xdr:rowOff>84493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1221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34334</xdr:rowOff>
    </xdr:from>
    <xdr:to>
      <xdr:col>41</xdr:col>
      <xdr:colOff>50800</xdr:colOff>
      <xdr:row>58</xdr:row>
      <xdr:rowOff>84493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78434"/>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33998</xdr:rowOff>
    </xdr:from>
    <xdr:to>
      <xdr:col>55</xdr:col>
      <xdr:colOff>50800</xdr:colOff>
      <xdr:row>58</xdr:row>
      <xdr:rowOff>135598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120375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9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87871</xdr:rowOff>
    </xdr:from>
    <xdr:to>
      <xdr:col>50</xdr:col>
      <xdr:colOff>165100</xdr:colOff>
      <xdr:row>58</xdr:row>
      <xdr:rowOff>18021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9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17310</xdr:rowOff>
    </xdr:from>
    <xdr:to>
      <xdr:col>46</xdr:col>
      <xdr:colOff>38100</xdr:colOff>
      <xdr:row>58</xdr:row>
      <xdr:rowOff>118910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110037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33693</xdr:rowOff>
    </xdr:from>
    <xdr:to>
      <xdr:col>41</xdr:col>
      <xdr:colOff>101600</xdr:colOff>
      <xdr:row>58</xdr:row>
      <xdr:rowOff>135293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126420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154984</xdr:rowOff>
    </xdr:from>
    <xdr:to>
      <xdr:col>36</xdr:col>
      <xdr:colOff>165100</xdr:colOff>
      <xdr:row>58</xdr:row>
      <xdr:rowOff>85134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76261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2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79921</xdr:rowOff>
    </xdr:from>
    <xdr:to>
      <xdr:col>55</xdr:col>
      <xdr:colOff>0</xdr:colOff>
      <xdr:row>78</xdr:row>
      <xdr:rowOff>1015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81571"/>
          <a:ext cx="838200" cy="9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108077</xdr:rowOff>
    </xdr:from>
    <xdr:to>
      <xdr:col>50</xdr:col>
      <xdr:colOff>114300</xdr:colOff>
      <xdr:row>78</xdr:row>
      <xdr:rowOff>1015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09727"/>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108077</xdr:rowOff>
    </xdr:from>
    <xdr:to>
      <xdr:col>45</xdr:col>
      <xdr:colOff>177800</xdr:colOff>
      <xdr:row>78</xdr:row>
      <xdr:rowOff>63005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09727"/>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150730</xdr:rowOff>
    </xdr:from>
    <xdr:to>
      <xdr:col>41</xdr:col>
      <xdr:colOff>50800</xdr:colOff>
      <xdr:row>78</xdr:row>
      <xdr:rowOff>63005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352380"/>
          <a:ext cx="889000" cy="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29121</xdr:rowOff>
    </xdr:from>
    <xdr:to>
      <xdr:col>55</xdr:col>
      <xdr:colOff>50800</xdr:colOff>
      <xdr:row>77</xdr:row>
      <xdr:rowOff>130721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121665</xdr:rowOff>
    </xdr:from>
    <xdr:to>
      <xdr:col>50</xdr:col>
      <xdr:colOff>165100</xdr:colOff>
      <xdr:row>78</xdr:row>
      <xdr:rowOff>51815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41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57277</xdr:rowOff>
    </xdr:from>
    <xdr:to>
      <xdr:col>46</xdr:col>
      <xdr:colOff>38100</xdr:colOff>
      <xdr:row>77</xdr:row>
      <xdr:rowOff>158877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150004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5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12205</xdr:rowOff>
    </xdr:from>
    <xdr:to>
      <xdr:col>41</xdr:col>
      <xdr:colOff>101600</xdr:colOff>
      <xdr:row>78</xdr:row>
      <xdr:rowOff>113805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104932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99930</xdr:rowOff>
    </xdr:from>
    <xdr:to>
      <xdr:col>36</xdr:col>
      <xdr:colOff>165100</xdr:colOff>
      <xdr:row>78</xdr:row>
      <xdr:rowOff>30080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21207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33680</xdr:rowOff>
    </xdr:from>
    <xdr:to>
      <xdr:col>55</xdr:col>
      <xdr:colOff>0</xdr:colOff>
      <xdr:row>97</xdr:row>
      <xdr:rowOff>44538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64330"/>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116712</xdr:rowOff>
    </xdr:from>
    <xdr:to>
      <xdr:col>50</xdr:col>
      <xdr:colOff>114300</xdr:colOff>
      <xdr:row>97</xdr:row>
      <xdr:rowOff>44538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75912"/>
          <a:ext cx="889000"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40996</xdr:rowOff>
    </xdr:from>
    <xdr:to>
      <xdr:col>45</xdr:col>
      <xdr:colOff>177800</xdr:colOff>
      <xdr:row>96</xdr:row>
      <xdr:rowOff>116712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00196"/>
          <a:ext cx="889000" cy="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40996</xdr:rowOff>
    </xdr:from>
    <xdr:to>
      <xdr:col>41</xdr:col>
      <xdr:colOff>50800</xdr:colOff>
      <xdr:row>97</xdr:row>
      <xdr:rowOff>136601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00196"/>
          <a:ext cx="889000" cy="2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154330</xdr:rowOff>
    </xdr:from>
    <xdr:to>
      <xdr:col>55</xdr:col>
      <xdr:colOff>50800</xdr:colOff>
      <xdr:row>97</xdr:row>
      <xdr:rowOff>84480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132757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165188</xdr:rowOff>
    </xdr:from>
    <xdr:to>
      <xdr:col>50</xdr:col>
      <xdr:colOff>165100</xdr:colOff>
      <xdr:row>97</xdr:row>
      <xdr:rowOff>95338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86465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65912</xdr:rowOff>
    </xdr:from>
    <xdr:to>
      <xdr:col>46</xdr:col>
      <xdr:colOff>38100</xdr:colOff>
      <xdr:row>96</xdr:row>
      <xdr:rowOff>167512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3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161646</xdr:rowOff>
    </xdr:from>
    <xdr:to>
      <xdr:col>41</xdr:col>
      <xdr:colOff>101600</xdr:colOff>
      <xdr:row>96</xdr:row>
      <xdr:rowOff>91796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108323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85801</xdr:rowOff>
    </xdr:from>
    <xdr:to>
      <xdr:col>36</xdr:col>
      <xdr:colOff>165100</xdr:colOff>
      <xdr:row>98</xdr:row>
      <xdr:rowOff>15951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67147</xdr:rowOff>
    </xdr:from>
    <xdr:to>
      <xdr:col>85</xdr:col>
      <xdr:colOff>127000</xdr:colOff>
      <xdr:row>36</xdr:row>
      <xdr:rowOff>61780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210647"/>
          <a:ext cx="838200" cy="10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61780</xdr:rowOff>
    </xdr:from>
    <xdr:to>
      <xdr:col>81</xdr:col>
      <xdr:colOff>50800</xdr:colOff>
      <xdr:row>37</xdr:row>
      <xdr:rowOff>82136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33980"/>
          <a:ext cx="889000" cy="19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82136</xdr:rowOff>
    </xdr:from>
    <xdr:to>
      <xdr:col>76</xdr:col>
      <xdr:colOff>114300</xdr:colOff>
      <xdr:row>38</xdr:row>
      <xdr:rowOff>32095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25786"/>
          <a:ext cx="889000" cy="1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32095</xdr:rowOff>
    </xdr:from>
    <xdr:to>
      <xdr:col>71</xdr:col>
      <xdr:colOff>177800</xdr:colOff>
      <xdr:row>38</xdr:row>
      <xdr:rowOff>52636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47195"/>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16347</xdr:rowOff>
    </xdr:from>
    <xdr:to>
      <xdr:col>85</xdr:col>
      <xdr:colOff>177800</xdr:colOff>
      <xdr:row>30</xdr:row>
      <xdr:rowOff>117947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1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140824</xdr:rowOff>
    </xdr:from>
    <xdr:ext cx="599010"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1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10980</xdr:rowOff>
    </xdr:from>
    <xdr:to>
      <xdr:col>81</xdr:col>
      <xdr:colOff>101600</xdr:colOff>
      <xdr:row>36</xdr:row>
      <xdr:rowOff>112580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129107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9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31336</xdr:rowOff>
    </xdr:from>
    <xdr:to>
      <xdr:col>76</xdr:col>
      <xdr:colOff>165100</xdr:colOff>
      <xdr:row>37</xdr:row>
      <xdr:rowOff>132936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149463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152745</xdr:rowOff>
    </xdr:from>
    <xdr:to>
      <xdr:col>72</xdr:col>
      <xdr:colOff>38100</xdr:colOff>
      <xdr:row>38</xdr:row>
      <xdr:rowOff>82894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74022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1836</xdr:rowOff>
    </xdr:from>
    <xdr:to>
      <xdr:col>67</xdr:col>
      <xdr:colOff>101600</xdr:colOff>
      <xdr:row>38</xdr:row>
      <xdr:rowOff>103436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94563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121934</xdr:rowOff>
    </xdr:from>
    <xdr:to>
      <xdr:col>85</xdr:col>
      <xdr:colOff>127000</xdr:colOff>
      <xdr:row>58</xdr:row>
      <xdr:rowOff>51983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94584"/>
          <a:ext cx="8382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121934</xdr:rowOff>
    </xdr:from>
    <xdr:to>
      <xdr:col>81</xdr:col>
      <xdr:colOff>50800</xdr:colOff>
      <xdr:row>58</xdr:row>
      <xdr:rowOff>11031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94584"/>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159447</xdr:rowOff>
    </xdr:from>
    <xdr:to>
      <xdr:col>76</xdr:col>
      <xdr:colOff>114300</xdr:colOff>
      <xdr:row>58</xdr:row>
      <xdr:rowOff>11031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60647"/>
          <a:ext cx="889000" cy="19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123219</xdr:rowOff>
    </xdr:from>
    <xdr:to>
      <xdr:col>71</xdr:col>
      <xdr:colOff>177800</xdr:colOff>
      <xdr:row>56</xdr:row>
      <xdr:rowOff>159447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24419"/>
          <a:ext cx="889000" cy="3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xdr:rowOff>
    </xdr:from>
    <xdr:to>
      <xdr:col>85</xdr:col>
      <xdr:colOff>177800</xdr:colOff>
      <xdr:row>58</xdr:row>
      <xdr:rowOff>102783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151060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9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71134</xdr:rowOff>
    </xdr:from>
    <xdr:to>
      <xdr:col>81</xdr:col>
      <xdr:colOff>101600</xdr:colOff>
      <xdr:row>58</xdr:row>
      <xdr:rowOff>1284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163861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131681</xdr:rowOff>
    </xdr:from>
    <xdr:to>
      <xdr:col>76</xdr:col>
      <xdr:colOff>165100</xdr:colOff>
      <xdr:row>58</xdr:row>
      <xdr:rowOff>61831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52958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108647</xdr:rowOff>
    </xdr:from>
    <xdr:to>
      <xdr:col>72</xdr:col>
      <xdr:colOff>38100</xdr:colOff>
      <xdr:row>57</xdr:row>
      <xdr:rowOff>38797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55324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4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72419</xdr:rowOff>
    </xdr:from>
    <xdr:to>
      <xdr:col>67</xdr:col>
      <xdr:colOff>101600</xdr:colOff>
      <xdr:row>57</xdr:row>
      <xdr:rowOff>2569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19096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158293</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31393"/>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21056</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6560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107493</xdr:rowOff>
    </xdr:from>
    <xdr:to>
      <xdr:col>85</xdr:col>
      <xdr:colOff>177800</xdr:colOff>
      <xdr:row>79</xdr:row>
      <xdr:rowOff>37643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22420</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141706</xdr:rowOff>
    </xdr:from>
    <xdr:to>
      <xdr:col>67</xdr:col>
      <xdr:colOff>101600</xdr:colOff>
      <xdr:row>79</xdr:row>
      <xdr:rowOff>71856</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62983</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60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103048</xdr:rowOff>
    </xdr:from>
    <xdr:to>
      <xdr:col>85</xdr:col>
      <xdr:colOff>127000</xdr:colOff>
      <xdr:row>93</xdr:row>
      <xdr:rowOff>3823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5533548"/>
          <a:ext cx="838200" cy="4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3823</xdr:rowOff>
    </xdr:from>
    <xdr:to>
      <xdr:col>81</xdr:col>
      <xdr:colOff>50800</xdr:colOff>
      <xdr:row>93</xdr:row>
      <xdr:rowOff>163144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5948673"/>
          <a:ext cx="889000" cy="1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163144</xdr:rowOff>
    </xdr:from>
    <xdr:to>
      <xdr:col>76</xdr:col>
      <xdr:colOff>114300</xdr:colOff>
      <xdr:row>94</xdr:row>
      <xdr:rowOff>18986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107994"/>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18986</xdr:rowOff>
    </xdr:from>
    <xdr:to>
      <xdr:col>71</xdr:col>
      <xdr:colOff>177800</xdr:colOff>
      <xdr:row>94</xdr:row>
      <xdr:rowOff>23673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13528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52248</xdr:rowOff>
    </xdr:from>
    <xdr:to>
      <xdr:col>85</xdr:col>
      <xdr:colOff>177800</xdr:colOff>
      <xdr:row>90</xdr:row>
      <xdr:rowOff>153848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4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5275</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4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124473</xdr:rowOff>
    </xdr:from>
    <xdr:to>
      <xdr:col>81</xdr:col>
      <xdr:colOff>101600</xdr:colOff>
      <xdr:row>93</xdr:row>
      <xdr:rowOff>54623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8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71150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6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112344</xdr:rowOff>
    </xdr:from>
    <xdr:to>
      <xdr:col>76</xdr:col>
      <xdr:colOff>165100</xdr:colOff>
      <xdr:row>94</xdr:row>
      <xdr:rowOff>42494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0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59021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8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139636</xdr:rowOff>
    </xdr:from>
    <xdr:to>
      <xdr:col>72</xdr:col>
      <xdr:colOff>38100</xdr:colOff>
      <xdr:row>94</xdr:row>
      <xdr:rowOff>69786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0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86313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8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144323</xdr:rowOff>
    </xdr:from>
    <xdr:to>
      <xdr:col>67</xdr:col>
      <xdr:colOff>101600</xdr:colOff>
      <xdr:row>94</xdr:row>
      <xdr:rowOff>74473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0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91000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8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議会費は、住民一人当たりのコストが</a:t>
          </a:r>
          <a:r>
            <a:rPr kumimoji="1" lang="en-US" altLang="ja-JP" sz="1300">
              <a:latin typeface="ＭＳ Ｐゴシック" panose="020B0600070205080204" pitchFamily="50" charset="-128"/>
              <a:ea typeface="ＭＳ Ｐゴシック" panose="020B0600070205080204" pitchFamily="50" charset="-128"/>
            </a:rPr>
            <a:t>6,196</a:t>
          </a:r>
          <a:r>
            <a:rPr kumimoji="1" lang="ja-JP" altLang="en-US" sz="1300">
              <a:latin typeface="ＭＳ Ｐゴシック" panose="020B0600070205080204" pitchFamily="50" charset="-128"/>
              <a:ea typeface="ＭＳ Ｐゴシック" panose="020B0600070205080204" pitchFamily="50" charset="-128"/>
            </a:rPr>
            <a:t>円となっており、類似団体の議員報酬が低くおさえられているため類似団体平均より高い状態が続いている。民生費は、住民一人当たりのコストが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255,075</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状態が続いている。主な要因としては類似団体に比べ保護率が高いことから生活保護費が多額であること、高齢化率が高く介護保険事業特別会計繰出金や療養給付費負担金等が多額であること等が挙げられる。さら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年度には物価高騰対応重点支援給付金を支給したこと等により前年度比</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％の増加となっており、類似団体平均との差も広がっている。衛生費は、住民一人当たりのコストが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69,178</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59.4</a:t>
          </a:r>
          <a:r>
            <a:rPr kumimoji="1" lang="ja-JP" altLang="en-US" sz="1300">
              <a:latin typeface="ＭＳ Ｐゴシック" panose="020B0600070205080204" pitchFamily="50" charset="-128"/>
              <a:ea typeface="ＭＳ Ｐゴシック" panose="020B0600070205080204" pitchFamily="50" charset="-128"/>
            </a:rPr>
            <a:t>％減少しているのは、新火葬場の建設が完了したことによるものである。消防費は、住民一人当たりのコストが</a:t>
          </a:r>
          <a:r>
            <a:rPr kumimoji="1" lang="en-US" altLang="ja-JP" sz="1300">
              <a:latin typeface="ＭＳ Ｐゴシック" panose="020B0600070205080204" pitchFamily="50" charset="-128"/>
              <a:ea typeface="ＭＳ Ｐゴシック" panose="020B0600070205080204" pitchFamily="50" charset="-128"/>
            </a:rPr>
            <a:t>144,665</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185.6</a:t>
          </a:r>
          <a:r>
            <a:rPr kumimoji="1" lang="ja-JP" altLang="en-US" sz="1300">
              <a:latin typeface="ＭＳ Ｐゴシック" panose="020B0600070205080204" pitchFamily="50" charset="-128"/>
              <a:ea typeface="ＭＳ Ｐゴシック" panose="020B0600070205080204" pitchFamily="50" charset="-128"/>
            </a:rPr>
            <a:t>％増加しているのは、（仮称）防災市民センター建設事業（防災交流館）の増によるものである。公債費は、住民一人当たりのコストが</a:t>
          </a:r>
          <a:r>
            <a:rPr kumimoji="1" lang="en-US" altLang="ja-JP" sz="1300">
              <a:latin typeface="ＭＳ Ｐゴシック" panose="020B0600070205080204" pitchFamily="50" charset="-128"/>
              <a:ea typeface="ＭＳ Ｐゴシック" panose="020B0600070205080204" pitchFamily="50" charset="-128"/>
            </a:rPr>
            <a:t>116,886</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％増加しているのは、前年度から引き続き地方債の任意繰上償還をおこなっていることによるものである。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今後も引き続き支出経費の適正化に努めていく。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年度より実質収支額は継続的に黒字を確保しているものの、令和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年度では、実質収支額の標準財政規模比は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の減となった。しかしながら、実質単年度収支については任意の繰上償還を約</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億円分実施したことにより標準財政規模比は</a:t>
          </a:r>
          <a:r>
            <a:rPr kumimoji="1" lang="en-US" altLang="ja-JP" sz="1400">
              <a:latin typeface="ＭＳ ゴシック" pitchFamily="49" charset="-128"/>
              <a:ea typeface="ＭＳ ゴシック" pitchFamily="49" charset="-128"/>
            </a:rPr>
            <a:t>4.89</a:t>
          </a:r>
          <a:r>
            <a:rPr kumimoji="1" lang="ja-JP" altLang="en-US" sz="1400">
              <a:latin typeface="ＭＳ ゴシック" pitchFamily="49" charset="-128"/>
              <a:ea typeface="ＭＳ ゴシック" pitchFamily="49" charset="-128"/>
            </a:rPr>
            <a:t>％の増となった。財政調整基金残高については、前年度決算剰余金を積立てる代わりに繰上償還の財源としたため、標準財政規模比は</a:t>
          </a:r>
          <a:r>
            <a:rPr kumimoji="1" lang="en-US" altLang="ja-JP" sz="1400">
              <a:latin typeface="ＭＳ ゴシック" pitchFamily="49" charset="-128"/>
              <a:ea typeface="ＭＳ ゴシック" pitchFamily="49" charset="-128"/>
            </a:rPr>
            <a:t>34.49%</a:t>
          </a:r>
          <a:r>
            <a:rPr kumimoji="1" lang="ja-JP" altLang="en-US" sz="1400">
              <a:latin typeface="ＭＳ ゴシック" pitchFamily="49" charset="-128"/>
              <a:ea typeface="ＭＳ ゴシック" pitchFamily="49" charset="-128"/>
            </a:rPr>
            <a:t>となり前年度に比べ</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国民健康保険事業特別会計においては、過去に国民健康保険税の適正な課税が行えていなかったことにより抱えていた累積赤字を解消するため、平成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年度より一般会計から法定外繰出金（毎年度</a:t>
          </a:r>
          <a:r>
            <a:rPr kumimoji="1" lang="en-US" altLang="ja-JP" sz="1400">
              <a:latin typeface="ＭＳ ゴシック" pitchFamily="49" charset="-128"/>
              <a:ea typeface="ＭＳ ゴシック" pitchFamily="49" charset="-128"/>
            </a:rPr>
            <a:t>25,000</a:t>
          </a:r>
          <a:r>
            <a:rPr kumimoji="1" lang="ja-JP" altLang="en-US" sz="1400">
              <a:latin typeface="ＭＳ ゴシック" pitchFamily="49" charset="-128"/>
              <a:ea typeface="ＭＳ ゴシック" pitchFamily="49" charset="-128"/>
            </a:rPr>
            <a:t>千円）を支出しており、令和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年度決算において黒字化を達成した。これにより赤字が発生している会計は学校給食費特別会計のみとなったが会計規模が小さいこともあり連結赤字額は生じていない。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水道事業会計については黒字が続いているが金額は年々減少している。令和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年度からは県域水道一体化を予定しており、施設共同化による投資最適化や運営体制の強化による経営改善が見込まれる。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普通建設事業の抑制や低利の借り換えをおこなってきたことにより、公債費は減少傾向にあったが、近年は過疎対策事業債を始めとする地方債の発行が増嵩しており、令和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年度においては元利償還金が前年度比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の増となった。また、後年度においては複数の大型事業を予定しており、地方債の借入及びそれに伴う公債費は増大していくと見込まれる。事業の取捨選択や事業間のスケジュール調整をおこなうなど負担の平準化に努め、地方債の任意繰上償還の実施等により公債費の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満期一括償還地方債の財源として積み立てた当該基金は無し。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）に関して、令和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千万円の繰上償還を実施したが、（仮称）防災市民センター建設事業（防災交流館）に係る緊急防災・減災事業債を発行したこと等により前年度末に比べ地方債現在高が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も、上記の緊急防災・減災事業債の発行等により基準財政需要額算入見込額が増加し、地方債残高に占める交付税算入割合が増加したため将来負担比率の分子は減少傾向となっている。後年度には複数の大型事業が控えており、地方債の発行により地方債残高の増が見込まれる。事業の取捨選択や事業間のスケジュール調整をおこなうなど負担の平準化に努め、地方債の任意繰上償還の実施等により地方債残高の増加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年度においては生活応援振興券事業等の財源として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百万円を財政調整基金から取崩し、また、後年度の地方債償還に備え財政調整基金から減債基金に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億円の積み替えを行った。減債基金については特定地方債の償還財源として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計画的な基金の積み立てをおこない、財政負担の軽減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福祉基金：福祉施設整備や社会福祉事業等に充当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については、市内のミニボートピア企業から本市に支払われる環境整備協力金を原資として積み立てをおこなったことで残高が増大している。ふるさと創生基金については、創業支援事業及び新婚世帯家賃補助金等に充当するために取り崩しをおこなったこと等により減となっている。教育振興基金については、学校及び図書館の図書充実に向けた書籍購入費用等に充当するために取り崩しをおこなったこと等により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年度決算より黒字化を達成してからこれまで黒字決算を計上し続けており、令和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年度までは毎年度積み立てをおこなっている。令和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百万円の一部を任意繰上償還の財源として活用したため積立は行わず、生活応援振興券事業等の財源として取崩しをおこなったため基金残高が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積立については黒字決算となった年度の翌年度に法に基づき積み立てをおこなっている。後年度においては、大型事業を複数実施する予定であり、公債費の増嵩や財政状況の悪化が見込まれるため、令和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年度以降は収支状況を注視しつつ財政調整基金から減債基金へ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億円の積み替えをおこなう方針である。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年度においては、定められたルールに則って特定の地方債の公債費及び繰上償還に充当するために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百万円の取り崩しをおこなったが、普通交付税追加交付による臨時財政対策債償還基金費や後年度の地方債償還への備えとして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み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年度より収支状況を注視しつつ財政調整基金を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億円取り崩し減債基金へ積み替えをおこない、市債管理基金を取り崩して公債費負担の軽減を図る方針である。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3" t="s">
        <v>80</v>
      </c>
      <c r="X3" s="484"/>
      <c r="Y3" s="484"/>
      <c r="Z3" s="484"/>
      <c r="AA3" s="484"/>
      <c r="AB3" s="593"/>
      <c r="AC3" s="597" t="s">
        <v>81</v>
      </c>
      <c r="AD3" s="484"/>
      <c r="AE3" s="484"/>
      <c r="AF3" s="484"/>
      <c r="AG3" s="484"/>
      <c r="AH3" s="484"/>
      <c r="AI3" s="484"/>
      <c r="AJ3" s="484"/>
      <c r="AK3" s="484"/>
      <c r="AL3" s="559"/>
      <c r="AM3" s="483" t="s">
        <v>82</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83</v>
      </c>
      <c r="BO3" s="484"/>
      <c r="BP3" s="484"/>
      <c r="BQ3" s="484"/>
      <c r="BR3" s="484"/>
      <c r="BS3" s="484"/>
      <c r="BT3" s="484"/>
      <c r="BU3" s="559"/>
      <c r="BV3" s="483" t="s">
        <v>84</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85</v>
      </c>
      <c r="CU3" s="484"/>
      <c r="CV3" s="484"/>
      <c r="CW3" s="484"/>
      <c r="CX3" s="484"/>
      <c r="CY3" s="484"/>
      <c r="CZ3" s="484"/>
      <c r="DA3" s="559"/>
      <c r="DB3" s="483" t="s">
        <v>86</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87</v>
      </c>
      <c r="AZ4" s="412"/>
      <c r="BA4" s="412"/>
      <c r="BB4" s="412"/>
      <c r="BC4" s="412"/>
      <c r="BD4" s="412"/>
      <c r="BE4" s="412"/>
      <c r="BF4" s="412"/>
      <c r="BG4" s="412"/>
      <c r="BH4" s="412"/>
      <c r="BI4" s="412"/>
      <c r="BJ4" s="412"/>
      <c r="BK4" s="412"/>
      <c r="BL4" s="412"/>
      <c r="BM4" s="413"/>
      <c r="BN4" s="414">
        <v>19556696</v>
      </c>
      <c r="BO4" s="415"/>
      <c r="BP4" s="415"/>
      <c r="BQ4" s="415"/>
      <c r="BR4" s="415"/>
      <c r="BS4" s="415"/>
      <c r="BT4" s="415"/>
      <c r="BU4" s="416"/>
      <c r="BV4" s="414">
        <v>19265248</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10.6</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89</v>
      </c>
      <c r="AN5" s="393"/>
      <c r="AO5" s="393"/>
      <c r="AP5" s="393"/>
      <c r="AQ5" s="393"/>
      <c r="AR5" s="393"/>
      <c r="AS5" s="393"/>
      <c r="AT5" s="394"/>
      <c r="AU5" s="469" t="s">
        <v>90</v>
      </c>
      <c r="AV5" s="470"/>
      <c r="AW5" s="470"/>
      <c r="AX5" s="470"/>
      <c r="AY5" s="399" t="s">
        <v>91</v>
      </c>
      <c r="AZ5" s="400"/>
      <c r="BA5" s="400"/>
      <c r="BB5" s="400"/>
      <c r="BC5" s="400"/>
      <c r="BD5" s="400"/>
      <c r="BE5" s="400"/>
      <c r="BF5" s="400"/>
      <c r="BG5" s="400"/>
      <c r="BH5" s="400"/>
      <c r="BI5" s="400"/>
      <c r="BJ5" s="400"/>
      <c r="BK5" s="400"/>
      <c r="BL5" s="400"/>
      <c r="BM5" s="401"/>
      <c r="BN5" s="419">
        <v>18778708</v>
      </c>
      <c r="BO5" s="420"/>
      <c r="BP5" s="420"/>
      <c r="BQ5" s="420"/>
      <c r="BR5" s="420"/>
      <c r="BS5" s="420"/>
      <c r="BT5" s="420"/>
      <c r="BU5" s="421"/>
      <c r="BV5" s="419">
        <v>18390164</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98.8</v>
      </c>
      <c r="CU5" s="390"/>
      <c r="CV5" s="390"/>
      <c r="CW5" s="390"/>
      <c r="CX5" s="390"/>
      <c r="CY5" s="390"/>
      <c r="CZ5" s="390"/>
      <c r="DA5" s="391"/>
      <c r="DB5" s="389">
        <v>99.2</v>
      </c>
      <c r="DC5" s="390"/>
      <c r="DD5" s="390"/>
      <c r="DE5" s="390"/>
      <c r="DF5" s="390"/>
      <c r="DG5" s="390"/>
      <c r="DH5" s="390"/>
      <c r="DI5" s="391"/>
    </row>
    <row r="6" spans="1:119" ht="18.75" customHeight="1" x14ac:dyDescent="0.15">
      <c r="A6" s="181"/>
      <c r="B6" s="565" t="s">
        <v>93</v>
      </c>
      <c r="C6" s="434"/>
      <c r="D6" s="434"/>
      <c r="E6" s="566"/>
      <c r="F6" s="566"/>
      <c r="G6" s="566"/>
      <c r="H6" s="566"/>
      <c r="I6" s="566"/>
      <c r="J6" s="566"/>
      <c r="K6" s="566"/>
      <c r="L6" s="566" t="s">
        <v>94</v>
      </c>
      <c r="M6" s="566"/>
      <c r="N6" s="566"/>
      <c r="O6" s="566"/>
      <c r="P6" s="566"/>
      <c r="Q6" s="566"/>
      <c r="R6" s="461"/>
      <c r="S6" s="461"/>
      <c r="T6" s="461"/>
      <c r="U6" s="461"/>
      <c r="V6" s="572"/>
      <c r="W6" s="500" t="s">
        <v>95</v>
      </c>
      <c r="X6" s="433"/>
      <c r="Y6" s="433"/>
      <c r="Z6" s="433"/>
      <c r="AA6" s="433"/>
      <c r="AB6" s="434"/>
      <c r="AC6" s="577" t="s">
        <v>96</v>
      </c>
      <c r="AD6" s="578"/>
      <c r="AE6" s="578"/>
      <c r="AF6" s="578"/>
      <c r="AG6" s="578"/>
      <c r="AH6" s="578"/>
      <c r="AI6" s="578"/>
      <c r="AJ6" s="578"/>
      <c r="AK6" s="578"/>
      <c r="AL6" s="579"/>
      <c r="AM6" s="489" t="s">
        <v>97</v>
      </c>
      <c r="AN6" s="393"/>
      <c r="AO6" s="393"/>
      <c r="AP6" s="393"/>
      <c r="AQ6" s="393"/>
      <c r="AR6" s="393"/>
      <c r="AS6" s="393"/>
      <c r="AT6" s="394"/>
      <c r="AU6" s="469" t="s">
        <v>90</v>
      </c>
      <c r="AV6" s="470"/>
      <c r="AW6" s="470"/>
      <c r="AX6" s="470"/>
      <c r="AY6" s="399" t="s">
        <v>98</v>
      </c>
      <c r="AZ6" s="400"/>
      <c r="BA6" s="400"/>
      <c r="BB6" s="400"/>
      <c r="BC6" s="400"/>
      <c r="BD6" s="400"/>
      <c r="BE6" s="400"/>
      <c r="BF6" s="400"/>
      <c r="BG6" s="400"/>
      <c r="BH6" s="400"/>
      <c r="BI6" s="400"/>
      <c r="BJ6" s="400"/>
      <c r="BK6" s="400"/>
      <c r="BL6" s="400"/>
      <c r="BM6" s="401"/>
      <c r="BN6" s="419">
        <v>777988</v>
      </c>
      <c r="BO6" s="420"/>
      <c r="BP6" s="420"/>
      <c r="BQ6" s="420"/>
      <c r="BR6" s="420"/>
      <c r="BS6" s="420"/>
      <c r="BT6" s="420"/>
      <c r="BU6" s="421"/>
      <c r="BV6" s="419">
        <v>875084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99.4</v>
      </c>
      <c r="CU6" s="563"/>
      <c r="CV6" s="563"/>
      <c r="CW6" s="563"/>
      <c r="CX6" s="563"/>
      <c r="CY6" s="563"/>
      <c r="CZ6" s="563"/>
      <c r="DA6" s="564"/>
      <c r="DB6" s="562">
        <v>100.5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100</v>
      </c>
      <c r="AN7" s="393"/>
      <c r="AO7" s="393"/>
      <c r="AP7" s="393"/>
      <c r="AQ7" s="393"/>
      <c r="AR7" s="393"/>
      <c r="AS7" s="393"/>
      <c r="AT7" s="394"/>
      <c r="AU7" s="469" t="s">
        <v>90</v>
      </c>
      <c r="AV7" s="470"/>
      <c r="AW7" s="470"/>
      <c r="AX7" s="470"/>
      <c r="AY7" s="399" t="s">
        <v>101</v>
      </c>
      <c r="AZ7" s="400"/>
      <c r="BA7" s="400"/>
      <c r="BB7" s="400"/>
      <c r="BC7" s="400"/>
      <c r="BD7" s="400"/>
      <c r="BE7" s="400"/>
      <c r="BF7" s="400"/>
      <c r="BG7" s="400"/>
      <c r="BH7" s="400"/>
      <c r="BI7" s="400"/>
      <c r="BJ7" s="400"/>
      <c r="BK7" s="400"/>
      <c r="BL7" s="400"/>
      <c r="BM7" s="401"/>
      <c r="BN7" s="419">
        <v>59960</v>
      </c>
      <c r="BO7" s="420"/>
      <c r="BP7" s="420"/>
      <c r="BQ7" s="420"/>
      <c r="BR7" s="420"/>
      <c r="BS7" s="420"/>
      <c r="BT7" s="420"/>
      <c r="BU7" s="421"/>
      <c r="BV7" s="419">
        <v>45480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7843100</v>
      </c>
      <c r="CU7" s="420"/>
      <c r="CV7" s="420"/>
      <c r="CW7" s="420"/>
      <c r="CX7" s="420"/>
      <c r="CY7" s="420"/>
      <c r="CZ7" s="420"/>
      <c r="DA7" s="421"/>
      <c r="DB7" s="419">
        <v>7820752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103</v>
      </c>
      <c r="AN8" s="393"/>
      <c r="AO8" s="393"/>
      <c r="AP8" s="393"/>
      <c r="AQ8" s="393"/>
      <c r="AR8" s="393"/>
      <c r="AS8" s="393"/>
      <c r="AT8" s="394"/>
      <c r="AU8" s="469" t="s">
        <v>104</v>
      </c>
      <c r="AV8" s="470"/>
      <c r="AW8" s="470"/>
      <c r="AX8" s="470"/>
      <c r="AY8" s="399" t="s">
        <v>105</v>
      </c>
      <c r="AZ8" s="400"/>
      <c r="BA8" s="400"/>
      <c r="BB8" s="400"/>
      <c r="BC8" s="400"/>
      <c r="BD8" s="400"/>
      <c r="BE8" s="400"/>
      <c r="BF8" s="400"/>
      <c r="BG8" s="400"/>
      <c r="BH8" s="400"/>
      <c r="BI8" s="400"/>
      <c r="BJ8" s="400"/>
      <c r="BK8" s="400"/>
      <c r="BL8" s="400"/>
      <c r="BM8" s="401"/>
      <c r="BN8" s="419">
        <v>718028</v>
      </c>
      <c r="BO8" s="420"/>
      <c r="BP8" s="420"/>
      <c r="BQ8" s="420"/>
      <c r="BR8" s="420"/>
      <c r="BS8" s="420"/>
      <c r="BT8" s="420"/>
      <c r="BU8" s="421"/>
      <c r="BV8" s="419">
        <v>829604</v>
      </c>
      <c r="BW8" s="420"/>
      <c r="BX8" s="420"/>
      <c r="BY8" s="420"/>
      <c r="BZ8" s="420"/>
      <c r="CA8" s="420"/>
      <c r="CB8" s="420"/>
      <c r="CC8" s="421"/>
      <c r="CD8" s="428" t="s">
        <v>106</v>
      </c>
      <c r="CE8" s="373"/>
      <c r="CF8" s="373"/>
      <c r="CG8" s="373"/>
      <c r="CH8" s="373"/>
      <c r="CI8" s="373"/>
      <c r="CJ8" s="373"/>
      <c r="CK8" s="373"/>
      <c r="CL8" s="373"/>
      <c r="CM8" s="373"/>
      <c r="CN8" s="373"/>
      <c r="CO8" s="373"/>
      <c r="CP8" s="373"/>
      <c r="CQ8" s="373"/>
      <c r="CR8" s="373"/>
      <c r="CS8" s="429"/>
      <c r="CT8" s="524">
        <v>0.38</v>
      </c>
      <c r="CU8" s="525"/>
      <c r="CV8" s="525"/>
      <c r="CW8" s="525"/>
      <c r="CX8" s="525"/>
      <c r="CY8" s="525"/>
      <c r="CZ8" s="525"/>
      <c r="DA8" s="526"/>
      <c r="DB8" s="524">
        <v>0.39</v>
      </c>
      <c r="DC8" s="525"/>
      <c r="DD8" s="525"/>
      <c r="DE8" s="525"/>
      <c r="DF8" s="525"/>
      <c r="DG8" s="525"/>
      <c r="DH8" s="525"/>
      <c r="DI8" s="526"/>
    </row>
    <row r="9" spans="1:119" ht="18.75" customHeight="1" thickBot="1" x14ac:dyDescent="0.2">
      <c r="A9" s="181"/>
      <c r="B9" s="551" t="s">
        <v>107</v>
      </c>
      <c r="C9" s="552"/>
      <c r="D9" s="552"/>
      <c r="E9" s="552"/>
      <c r="F9" s="552"/>
      <c r="G9" s="552"/>
      <c r="H9" s="552"/>
      <c r="I9" s="552"/>
      <c r="J9" s="552"/>
      <c r="K9" s="472"/>
      <c r="L9" s="553" t="s">
        <v>108</v>
      </c>
      <c r="M9" s="554"/>
      <c r="N9" s="554"/>
      <c r="O9" s="554"/>
      <c r="P9" s="554"/>
      <c r="Q9" s="555"/>
      <c r="R9" s="556">
        <v>24096</v>
      </c>
      <c r="S9" s="557"/>
      <c r="T9" s="557"/>
      <c r="U9" s="557"/>
      <c r="V9" s="558"/>
      <c r="W9" s="483" t="s">
        <v>109</v>
      </c>
      <c r="X9" s="484"/>
      <c r="Y9" s="484"/>
      <c r="Z9" s="484"/>
      <c r="AA9" s="484"/>
      <c r="AB9" s="484"/>
      <c r="AC9" s="484"/>
      <c r="AD9" s="484"/>
      <c r="AE9" s="484"/>
      <c r="AF9" s="484"/>
      <c r="AG9" s="484"/>
      <c r="AH9" s="484"/>
      <c r="AI9" s="484"/>
      <c r="AJ9" s="484"/>
      <c r="AK9" s="484"/>
      <c r="AL9" s="559"/>
      <c r="AM9" s="489" t="s">
        <v>110</v>
      </c>
      <c r="AN9" s="393"/>
      <c r="AO9" s="393"/>
      <c r="AP9" s="393"/>
      <c r="AQ9" s="393"/>
      <c r="AR9" s="393"/>
      <c r="AS9" s="393"/>
      <c r="AT9" s="394"/>
      <c r="AU9" s="469" t="s">
        <v>90</v>
      </c>
      <c r="AV9" s="470"/>
      <c r="AW9" s="470"/>
      <c r="AX9" s="470"/>
      <c r="AY9" s="399" t="s">
        <v>111</v>
      </c>
      <c r="AZ9" s="400"/>
      <c r="BA9" s="400"/>
      <c r="BB9" s="400"/>
      <c r="BC9" s="400"/>
      <c r="BD9" s="400"/>
      <c r="BE9" s="400"/>
      <c r="BF9" s="400"/>
      <c r="BG9" s="400"/>
      <c r="BH9" s="400"/>
      <c r="BI9" s="400"/>
      <c r="BJ9" s="400"/>
      <c r="BK9" s="400"/>
      <c r="BL9" s="400"/>
      <c r="BM9" s="401"/>
      <c r="BN9" s="419">
        <v>-111576</v>
      </c>
      <c r="BO9" s="420"/>
      <c r="BP9" s="420"/>
      <c r="BQ9" s="420"/>
      <c r="BR9" s="420"/>
      <c r="BS9" s="420"/>
      <c r="BT9" s="420"/>
      <c r="BU9" s="421"/>
      <c r="BV9" s="419">
        <v>-321026</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21.8</v>
      </c>
      <c r="CU9" s="390"/>
      <c r="CV9" s="390"/>
      <c r="CW9" s="390"/>
      <c r="CX9" s="390"/>
      <c r="CY9" s="390"/>
      <c r="CZ9" s="390"/>
      <c r="DA9" s="391"/>
      <c r="DB9" s="389">
        <v>16.899999999999999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113</v>
      </c>
      <c r="M10" s="393"/>
      <c r="N10" s="393"/>
      <c r="O10" s="393"/>
      <c r="P10" s="393"/>
      <c r="Q10" s="394"/>
      <c r="R10" s="395">
        <v>26868</v>
      </c>
      <c r="S10" s="396"/>
      <c r="T10" s="396"/>
      <c r="U10" s="396"/>
      <c r="V10" s="398"/>
      <c r="W10" s="560"/>
      <c r="X10" s="370"/>
      <c r="Y10" s="370"/>
      <c r="Z10" s="370"/>
      <c r="AA10" s="370"/>
      <c r="AB10" s="370"/>
      <c r="AC10" s="370"/>
      <c r="AD10" s="370"/>
      <c r="AE10" s="370"/>
      <c r="AF10" s="370"/>
      <c r="AG10" s="370"/>
      <c r="AH10" s="370"/>
      <c r="AI10" s="370"/>
      <c r="AJ10" s="370"/>
      <c r="AK10" s="370"/>
      <c r="AL10" s="561"/>
      <c r="AM10" s="489" t="s">
        <v>114</v>
      </c>
      <c r="AN10" s="393"/>
      <c r="AO10" s="393"/>
      <c r="AP10" s="393"/>
      <c r="AQ10" s="393"/>
      <c r="AR10" s="393"/>
      <c r="AS10" s="393"/>
      <c r="AT10" s="394"/>
      <c r="AU10" s="469" t="s">
        <v>104</v>
      </c>
      <c r="AV10" s="470"/>
      <c r="AW10" s="470"/>
      <c r="AX10" s="470"/>
      <c r="AY10" s="399" t="s">
        <v>115</v>
      </c>
      <c r="AZ10" s="400"/>
      <c r="BA10" s="400"/>
      <c r="BB10" s="400"/>
      <c r="BC10" s="400"/>
      <c r="BD10" s="400"/>
      <c r="BE10" s="400"/>
      <c r="BF10" s="400"/>
      <c r="BG10" s="400"/>
      <c r="BH10" s="400"/>
      <c r="BI10" s="400"/>
      <c r="BJ10" s="400"/>
      <c r="BK10" s="400"/>
      <c r="BL10" s="400"/>
      <c r="BM10" s="401"/>
      <c r="BN10" s="419">
        <v>527</v>
      </c>
      <c r="BO10" s="420"/>
      <c r="BP10" s="420"/>
      <c r="BQ10" s="420"/>
      <c r="BR10" s="420"/>
      <c r="BS10" s="420"/>
      <c r="BT10" s="420"/>
      <c r="BU10" s="421"/>
      <c r="BV10" s="419">
        <v>280149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89" t="s">
        <v>119</v>
      </c>
      <c r="AN11" s="393"/>
      <c r="AO11" s="393"/>
      <c r="AP11" s="393"/>
      <c r="AQ11" s="393"/>
      <c r="AR11" s="393"/>
      <c r="AS11" s="393"/>
      <c r="AT11" s="394"/>
      <c r="AU11" s="469" t="s">
        <v>90</v>
      </c>
      <c r="AV11" s="470"/>
      <c r="AW11" s="470"/>
      <c r="AX11" s="470"/>
      <c r="AY11" s="399" t="s">
        <v>120</v>
      </c>
      <c r="AZ11" s="400"/>
      <c r="BA11" s="400"/>
      <c r="BB11" s="400"/>
      <c r="BC11" s="400"/>
      <c r="BD11" s="400"/>
      <c r="BE11" s="400"/>
      <c r="BF11" s="400"/>
      <c r="BG11" s="400"/>
      <c r="BH11" s="400"/>
      <c r="BI11" s="400"/>
      <c r="BJ11" s="400"/>
      <c r="BK11" s="400"/>
      <c r="BL11" s="400"/>
      <c r="BM11" s="401"/>
      <c r="BN11" s="419">
        <v>947267</v>
      </c>
      <c r="BO11" s="420"/>
      <c r="BP11" s="420"/>
      <c r="BQ11" s="420"/>
      <c r="BR11" s="420"/>
      <c r="BS11" s="420"/>
      <c r="BT11" s="420"/>
      <c r="BU11" s="421"/>
      <c r="BV11" s="419">
        <v>296429</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23677</v>
      </c>
      <c r="S12" s="540"/>
      <c r="T12" s="540"/>
      <c r="U12" s="540"/>
      <c r="V12" s="541"/>
      <c r="W12" s="542" t="s">
        <v>1</v>
      </c>
      <c r="X12" s="470"/>
      <c r="Y12" s="470"/>
      <c r="Z12" s="470"/>
      <c r="AA12" s="470"/>
      <c r="AB12" s="543"/>
      <c r="AC12" s="544" t="s">
        <v>125</v>
      </c>
      <c r="AD12" s="545"/>
      <c r="AE12" s="545"/>
      <c r="AF12" s="545"/>
      <c r="AG12" s="546"/>
      <c r="AH12" s="544" t="s">
        <v>126</v>
      </c>
      <c r="AI12" s="545"/>
      <c r="AJ12" s="545"/>
      <c r="AK12" s="545"/>
      <c r="AL12" s="547"/>
      <c r="AM12" s="489" t="s">
        <v>127</v>
      </c>
      <c r="AN12" s="393"/>
      <c r="AO12" s="393"/>
      <c r="AP12" s="393"/>
      <c r="AQ12" s="393"/>
      <c r="AR12" s="393"/>
      <c r="AS12" s="393"/>
      <c r="AT12" s="394"/>
      <c r="AU12" s="469" t="s">
        <v>90</v>
      </c>
      <c r="AV12" s="470"/>
      <c r="AW12" s="470"/>
      <c r="AX12" s="470"/>
      <c r="AY12" s="399" t="s">
        <v>128</v>
      </c>
      <c r="AZ12" s="400"/>
      <c r="BA12" s="400"/>
      <c r="BB12" s="400"/>
      <c r="BC12" s="400"/>
      <c r="BD12" s="400"/>
      <c r="BE12" s="400"/>
      <c r="BF12" s="400"/>
      <c r="BG12" s="400"/>
      <c r="BH12" s="400"/>
      <c r="BI12" s="400"/>
      <c r="BJ12" s="400"/>
      <c r="BK12" s="400"/>
      <c r="BL12" s="400"/>
      <c r="BM12" s="401"/>
      <c r="BN12" s="419">
        <v>196484</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130</v>
      </c>
      <c r="N13" s="513"/>
      <c r="O13" s="513"/>
      <c r="P13" s="513"/>
      <c r="Q13" s="514"/>
      <c r="R13" s="515">
        <v>23237</v>
      </c>
      <c r="S13" s="516"/>
      <c r="T13" s="516"/>
      <c r="U13" s="516"/>
      <c r="V13" s="517"/>
      <c r="W13" s="500" t="s">
        <v>131</v>
      </c>
      <c r="X13" s="433"/>
      <c r="Y13" s="433"/>
      <c r="Z13" s="433"/>
      <c r="AA13" s="433"/>
      <c r="AB13" s="434"/>
      <c r="AC13" s="395">
        <v>424</v>
      </c>
      <c r="AD13" s="396"/>
      <c r="AE13" s="396"/>
      <c r="AF13" s="396"/>
      <c r="AG13" s="397"/>
      <c r="AH13" s="395">
        <v>553</v>
      </c>
      <c r="AI13" s="396"/>
      <c r="AJ13" s="396"/>
      <c r="AK13" s="396"/>
      <c r="AL13" s="398"/>
      <c r="AM13" s="489" t="s">
        <v>132</v>
      </c>
      <c r="AN13" s="393"/>
      <c r="AO13" s="393"/>
      <c r="AP13" s="393"/>
      <c r="AQ13" s="393"/>
      <c r="AR13" s="393"/>
      <c r="AS13" s="393"/>
      <c r="AT13" s="394"/>
      <c r="AU13" s="469" t="s">
        <v>104</v>
      </c>
      <c r="AV13" s="470"/>
      <c r="AW13" s="470"/>
      <c r="AX13" s="470"/>
      <c r="AY13" s="399" t="s">
        <v>133</v>
      </c>
      <c r="AZ13" s="400"/>
      <c r="BA13" s="400"/>
      <c r="BB13" s="400"/>
      <c r="BC13" s="400"/>
      <c r="BD13" s="400"/>
      <c r="BE13" s="400"/>
      <c r="BF13" s="400"/>
      <c r="BG13" s="400"/>
      <c r="BH13" s="400"/>
      <c r="BI13" s="400"/>
      <c r="BJ13" s="400"/>
      <c r="BK13" s="400"/>
      <c r="BL13" s="400"/>
      <c r="BM13" s="401"/>
      <c r="BN13" s="419">
        <v>639734</v>
      </c>
      <c r="BO13" s="420"/>
      <c r="BP13" s="420"/>
      <c r="BQ13" s="420"/>
      <c r="BR13" s="420"/>
      <c r="BS13" s="420"/>
      <c r="BT13" s="420"/>
      <c r="BU13" s="421"/>
      <c r="BV13" s="419">
        <v>255552</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11.1</v>
      </c>
      <c r="CU13" s="390"/>
      <c r="CV13" s="390"/>
      <c r="CW13" s="390"/>
      <c r="CX13" s="390"/>
      <c r="CY13" s="390"/>
      <c r="CZ13" s="390"/>
      <c r="DA13" s="391"/>
      <c r="DB13" s="389">
        <v>10.7</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135</v>
      </c>
      <c r="M14" s="522"/>
      <c r="N14" s="522"/>
      <c r="O14" s="522"/>
      <c r="P14" s="522"/>
      <c r="Q14" s="523"/>
      <c r="R14" s="515">
        <v>24070</v>
      </c>
      <c r="S14" s="516"/>
      <c r="T14" s="516"/>
      <c r="U14" s="516"/>
      <c r="V14" s="517"/>
      <c r="W14" s="518"/>
      <c r="X14" s="436"/>
      <c r="Y14" s="436"/>
      <c r="Z14" s="436"/>
      <c r="AA14" s="436"/>
      <c r="AB14" s="437"/>
      <c r="AC14" s="508">
        <v>4.5</v>
      </c>
      <c r="AD14" s="509"/>
      <c r="AE14" s="509"/>
      <c r="AF14" s="509"/>
      <c r="AG14" s="510"/>
      <c r="AH14" s="508">
        <v>5.2</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9">
        <v>74.2</v>
      </c>
      <c r="CU14" s="520"/>
      <c r="CV14" s="520"/>
      <c r="CW14" s="520"/>
      <c r="CX14" s="520"/>
      <c r="CY14" s="520"/>
      <c r="CZ14" s="520"/>
      <c r="DA14" s="521"/>
      <c r="DB14" s="519">
        <v>80.099999999999994</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130</v>
      </c>
      <c r="N15" s="513"/>
      <c r="O15" s="513"/>
      <c r="P15" s="513"/>
      <c r="Q15" s="514"/>
      <c r="R15" s="515">
        <v>23690</v>
      </c>
      <c r="S15" s="516"/>
      <c r="T15" s="516"/>
      <c r="U15" s="516"/>
      <c r="V15" s="517"/>
      <c r="W15" s="500" t="s">
        <v>137</v>
      </c>
      <c r="X15" s="433"/>
      <c r="Y15" s="433"/>
      <c r="Z15" s="433"/>
      <c r="AA15" s="433"/>
      <c r="AB15" s="434"/>
      <c r="AC15" s="395">
        <v>2788</v>
      </c>
      <c r="AD15" s="396"/>
      <c r="AE15" s="396"/>
      <c r="AF15" s="396"/>
      <c r="AG15" s="397"/>
      <c r="AH15" s="395">
        <v>3075</v>
      </c>
      <c r="AI15" s="396"/>
      <c r="AJ15" s="396"/>
      <c r="AK15" s="396"/>
      <c r="AL15" s="398"/>
      <c r="AM15" s="489"/>
      <c r="AN15" s="393"/>
      <c r="AO15" s="393"/>
      <c r="AP15" s="393"/>
      <c r="AQ15" s="393"/>
      <c r="AR15" s="393"/>
      <c r="AS15" s="393"/>
      <c r="AT15" s="394"/>
      <c r="AU15" s="469"/>
      <c r="AV15" s="470"/>
      <c r="AW15" s="470"/>
      <c r="AX15" s="470"/>
      <c r="AY15" s="411" t="s">
        <v>138</v>
      </c>
      <c r="AZ15" s="412"/>
      <c r="BA15" s="412"/>
      <c r="BB15" s="412"/>
      <c r="BC15" s="412"/>
      <c r="BD15" s="412"/>
      <c r="BE15" s="412"/>
      <c r="BF15" s="412"/>
      <c r="BG15" s="412"/>
      <c r="BH15" s="412"/>
      <c r="BI15" s="412"/>
      <c r="BJ15" s="412"/>
      <c r="BK15" s="412"/>
      <c r="BL15" s="412"/>
      <c r="BM15" s="413"/>
      <c r="BN15" s="414">
        <v>2724884</v>
      </c>
      <c r="BO15" s="415"/>
      <c r="BP15" s="415"/>
      <c r="BQ15" s="415"/>
      <c r="BR15" s="415"/>
      <c r="BS15" s="415"/>
      <c r="BT15" s="415"/>
      <c r="BU15" s="416"/>
      <c r="BV15" s="414">
        <v>2701031</v>
      </c>
      <c r="BW15" s="415"/>
      <c r="BX15" s="415"/>
      <c r="BY15" s="415"/>
      <c r="BZ15" s="415"/>
      <c r="CA15" s="415"/>
      <c r="CB15" s="415"/>
      <c r="CC15" s="416"/>
      <c r="CD15" s="502" t="s">
        <v>139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140</v>
      </c>
      <c r="M16" s="506"/>
      <c r="N16" s="506"/>
      <c r="O16" s="506"/>
      <c r="P16" s="506"/>
      <c r="Q16" s="507"/>
      <c r="R16" s="497" t="s">
        <v>141</v>
      </c>
      <c r="S16" s="498"/>
      <c r="T16" s="498"/>
      <c r="U16" s="498"/>
      <c r="V16" s="499"/>
      <c r="W16" s="518"/>
      <c r="X16" s="436"/>
      <c r="Y16" s="436"/>
      <c r="Z16" s="436"/>
      <c r="AA16" s="436"/>
      <c r="AB16" s="437"/>
      <c r="AC16" s="508">
        <v>29.5</v>
      </c>
      <c r="AD16" s="509"/>
      <c r="AE16" s="509"/>
      <c r="AF16" s="509"/>
      <c r="AG16" s="510"/>
      <c r="AH16" s="508">
        <v>28.9</v>
      </c>
      <c r="AI16" s="509"/>
      <c r="AJ16" s="509"/>
      <c r="AK16" s="509"/>
      <c r="AL16" s="511"/>
      <c r="AM16" s="489"/>
      <c r="AN16" s="393"/>
      <c r="AO16" s="393"/>
      <c r="AP16" s="393"/>
      <c r="AQ16" s="393"/>
      <c r="AR16" s="393"/>
      <c r="AS16" s="393"/>
      <c r="AT16" s="394"/>
      <c r="AU16" s="469"/>
      <c r="AV16" s="470"/>
      <c r="AW16" s="470"/>
      <c r="AX16" s="470"/>
      <c r="AY16" s="399" t="s">
        <v>142</v>
      </c>
      <c r="AZ16" s="400"/>
      <c r="BA16" s="400"/>
      <c r="BB16" s="400"/>
      <c r="BC16" s="400"/>
      <c r="BD16" s="400"/>
      <c r="BE16" s="400"/>
      <c r="BF16" s="400"/>
      <c r="BG16" s="400"/>
      <c r="BH16" s="400"/>
      <c r="BI16" s="400"/>
      <c r="BJ16" s="400"/>
      <c r="BK16" s="400"/>
      <c r="BL16" s="400"/>
      <c r="BM16" s="401"/>
      <c r="BN16" s="419">
        <v>7107831</v>
      </c>
      <c r="BO16" s="420"/>
      <c r="BP16" s="420"/>
      <c r="BQ16" s="420"/>
      <c r="BR16" s="420"/>
      <c r="BS16" s="420"/>
      <c r="BT16" s="420"/>
      <c r="BU16" s="421"/>
      <c r="BV16" s="419">
        <v>6991111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143</v>
      </c>
      <c r="N17" s="495"/>
      <c r="O17" s="495"/>
      <c r="P17" s="495"/>
      <c r="Q17" s="496"/>
      <c r="R17" s="497" t="s">
        <v>144</v>
      </c>
      <c r="S17" s="498"/>
      <c r="T17" s="498"/>
      <c r="U17" s="498"/>
      <c r="V17" s="499"/>
      <c r="W17" s="500" t="s">
        <v>145</v>
      </c>
      <c r="X17" s="433"/>
      <c r="Y17" s="433"/>
      <c r="Z17" s="433"/>
      <c r="AA17" s="433"/>
      <c r="AB17" s="434"/>
      <c r="AC17" s="395">
        <v>6229</v>
      </c>
      <c r="AD17" s="396"/>
      <c r="AE17" s="396"/>
      <c r="AF17" s="396"/>
      <c r="AG17" s="397"/>
      <c r="AH17" s="395">
        <v>7023</v>
      </c>
      <c r="AI17" s="396"/>
      <c r="AJ17" s="396"/>
      <c r="AK17" s="396"/>
      <c r="AL17" s="398"/>
      <c r="AM17" s="489"/>
      <c r="AN17" s="393"/>
      <c r="AO17" s="393"/>
      <c r="AP17" s="393"/>
      <c r="AQ17" s="393"/>
      <c r="AR17" s="393"/>
      <c r="AS17" s="393"/>
      <c r="AT17" s="394"/>
      <c r="AU17" s="469"/>
      <c r="AV17" s="470"/>
      <c r="AW17" s="470"/>
      <c r="AX17" s="470"/>
      <c r="AY17" s="399" t="s">
        <v>146</v>
      </c>
      <c r="AZ17" s="400"/>
      <c r="BA17" s="400"/>
      <c r="BB17" s="400"/>
      <c r="BC17" s="400"/>
      <c r="BD17" s="400"/>
      <c r="BE17" s="400"/>
      <c r="BF17" s="400"/>
      <c r="BG17" s="400"/>
      <c r="BH17" s="400"/>
      <c r="BI17" s="400"/>
      <c r="BJ17" s="400"/>
      <c r="BK17" s="400"/>
      <c r="BL17" s="400"/>
      <c r="BM17" s="401"/>
      <c r="BN17" s="419">
        <v>3452077</v>
      </c>
      <c r="BO17" s="420"/>
      <c r="BP17" s="420"/>
      <c r="BQ17" s="420"/>
      <c r="BR17" s="420"/>
      <c r="BS17" s="420"/>
      <c r="BT17" s="420"/>
      <c r="BU17" s="421"/>
      <c r="BV17" s="419">
        <v>3430712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90">
        <v>60.58</v>
      </c>
      <c r="M18" s="490"/>
      <c r="N18" s="490"/>
      <c r="O18" s="490"/>
      <c r="P18" s="490"/>
      <c r="Q18" s="490"/>
      <c r="R18" s="491"/>
      <c r="S18" s="491"/>
      <c r="T18" s="491"/>
      <c r="U18" s="491"/>
      <c r="V18" s="492"/>
      <c r="W18" s="485"/>
      <c r="X18" s="486"/>
      <c r="Y18" s="486"/>
      <c r="Z18" s="486"/>
      <c r="AA18" s="486"/>
      <c r="AB18" s="501"/>
      <c r="AC18" s="383">
        <v>66</v>
      </c>
      <c r="AD18" s="384"/>
      <c r="AE18" s="384"/>
      <c r="AF18" s="384"/>
      <c r="AG18" s="493"/>
      <c r="AH18" s="383">
        <v>65.900000000000006</v>
      </c>
      <c r="AI18" s="384"/>
      <c r="AJ18" s="384"/>
      <c r="AK18" s="384"/>
      <c r="AL18" s="385"/>
      <c r="AM18" s="489"/>
      <c r="AN18" s="393"/>
      <c r="AO18" s="393"/>
      <c r="AP18" s="393"/>
      <c r="AQ18" s="393"/>
      <c r="AR18" s="393"/>
      <c r="AS18" s="393"/>
      <c r="AT18" s="394"/>
      <c r="AU18" s="469"/>
      <c r="AV18" s="470"/>
      <c r="AW18" s="470"/>
      <c r="AX18" s="470"/>
      <c r="AY18" s="399" t="s">
        <v>148</v>
      </c>
      <c r="AZ18" s="400"/>
      <c r="BA18" s="400"/>
      <c r="BB18" s="400"/>
      <c r="BC18" s="400"/>
      <c r="BD18" s="400"/>
      <c r="BE18" s="400"/>
      <c r="BF18" s="400"/>
      <c r="BG18" s="400"/>
      <c r="BH18" s="400"/>
      <c r="BI18" s="400"/>
      <c r="BJ18" s="400"/>
      <c r="BK18" s="400"/>
      <c r="BL18" s="400"/>
      <c r="BM18" s="401"/>
      <c r="BN18" s="419">
        <v>7935353</v>
      </c>
      <c r="BO18" s="420"/>
      <c r="BP18" s="420"/>
      <c r="BQ18" s="420"/>
      <c r="BR18" s="420"/>
      <c r="BS18" s="420"/>
      <c r="BT18" s="420"/>
      <c r="BU18" s="421"/>
      <c r="BV18" s="419">
        <v>7945343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4">
        <v>398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150</v>
      </c>
      <c r="AZ19" s="400"/>
      <c r="BA19" s="400"/>
      <c r="BB19" s="400"/>
      <c r="BC19" s="400"/>
      <c r="BD19" s="400"/>
      <c r="BE19" s="400"/>
      <c r="BF19" s="400"/>
      <c r="BG19" s="400"/>
      <c r="BH19" s="400"/>
      <c r="BI19" s="400"/>
      <c r="BJ19" s="400"/>
      <c r="BK19" s="400"/>
      <c r="BL19" s="400"/>
      <c r="BM19" s="401"/>
      <c r="BN19" s="419">
        <v>12035317</v>
      </c>
      <c r="BO19" s="420"/>
      <c r="BP19" s="420"/>
      <c r="BQ19" s="420"/>
      <c r="BR19" s="420"/>
      <c r="BS19" s="420"/>
      <c r="BT19" s="420"/>
      <c r="BU19" s="421"/>
      <c r="BV19" s="419">
        <v>11188541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4">
        <v>9996</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152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153</v>
      </c>
      <c r="C22" s="453"/>
      <c r="D22" s="454"/>
      <c r="E22" s="461" t="s">
        <v>1</v>
      </c>
      <c r="F22" s="433"/>
      <c r="G22" s="433"/>
      <c r="H22" s="433"/>
      <c r="I22" s="433"/>
      <c r="J22" s="433"/>
      <c r="K22" s="434"/>
      <c r="L22" s="461" t="s">
        <v>154</v>
      </c>
      <c r="M22" s="433"/>
      <c r="N22" s="433"/>
      <c r="O22" s="433"/>
      <c r="P22" s="434"/>
      <c r="Q22" s="443" t="s">
        <v>155</v>
      </c>
      <c r="R22" s="444"/>
      <c r="S22" s="444"/>
      <c r="T22" s="444"/>
      <c r="U22" s="444"/>
      <c r="V22" s="462"/>
      <c r="W22" s="464" t="s">
        <v>156</v>
      </c>
      <c r="X22" s="453"/>
      <c r="Y22" s="454"/>
      <c r="Z22" s="461" t="s">
        <v>1</v>
      </c>
      <c r="AA22" s="433"/>
      <c r="AB22" s="433"/>
      <c r="AC22" s="433"/>
      <c r="AD22" s="433"/>
      <c r="AE22" s="433"/>
      <c r="AF22" s="433"/>
      <c r="AG22" s="434"/>
      <c r="AH22" s="432" t="s">
        <v>157</v>
      </c>
      <c r="AI22" s="433"/>
      <c r="AJ22" s="433"/>
      <c r="AK22" s="433"/>
      <c r="AL22" s="434"/>
      <c r="AM22" s="432" t="s">
        <v>158</v>
      </c>
      <c r="AN22" s="438"/>
      <c r="AO22" s="438"/>
      <c r="AP22" s="438"/>
      <c r="AQ22" s="438"/>
      <c r="AR22" s="439"/>
      <c r="AS22" s="443" t="s">
        <v>155</v>
      </c>
      <c r="AT22" s="444"/>
      <c r="AU22" s="444"/>
      <c r="AV22" s="444"/>
      <c r="AW22" s="444"/>
      <c r="AX22" s="445"/>
      <c r="AY22" s="411" t="s">
        <v>159</v>
      </c>
      <c r="AZ22" s="412"/>
      <c r="BA22" s="412"/>
      <c r="BB22" s="412"/>
      <c r="BC22" s="412"/>
      <c r="BD22" s="412"/>
      <c r="BE22" s="412"/>
      <c r="BF22" s="412"/>
      <c r="BG22" s="412"/>
      <c r="BH22" s="412"/>
      <c r="BI22" s="412"/>
      <c r="BJ22" s="412"/>
      <c r="BK22" s="412"/>
      <c r="BL22" s="412"/>
      <c r="BM22" s="413"/>
      <c r="BN22" s="414">
        <v>23568167</v>
      </c>
      <c r="BO22" s="415"/>
      <c r="BP22" s="415"/>
      <c r="BQ22" s="415"/>
      <c r="BR22" s="415"/>
      <c r="BS22" s="415"/>
      <c r="BT22" s="415"/>
      <c r="BU22" s="416"/>
      <c r="BV22" s="414">
        <v>22224457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160</v>
      </c>
      <c r="AZ23" s="400"/>
      <c r="BA23" s="400"/>
      <c r="BB23" s="400"/>
      <c r="BC23" s="400"/>
      <c r="BD23" s="400"/>
      <c r="BE23" s="400"/>
      <c r="BF23" s="400"/>
      <c r="BG23" s="400"/>
      <c r="BH23" s="400"/>
      <c r="BI23" s="400"/>
      <c r="BJ23" s="400"/>
      <c r="BK23" s="400"/>
      <c r="BL23" s="400"/>
      <c r="BM23" s="401"/>
      <c r="BN23" s="419">
        <v>20371568</v>
      </c>
      <c r="BO23" s="420"/>
      <c r="BP23" s="420"/>
      <c r="BQ23" s="420"/>
      <c r="BR23" s="420"/>
      <c r="BS23" s="420"/>
      <c r="BT23" s="420"/>
      <c r="BU23" s="421"/>
      <c r="BV23" s="419">
        <v>17721847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161</v>
      </c>
      <c r="F24" s="393"/>
      <c r="G24" s="393"/>
      <c r="H24" s="393"/>
      <c r="I24" s="393"/>
      <c r="J24" s="393"/>
      <c r="K24" s="394"/>
      <c r="L24" s="395">
        <v>1</v>
      </c>
      <c r="M24" s="396"/>
      <c r="N24" s="396"/>
      <c r="O24" s="396"/>
      <c r="P24" s="397"/>
      <c r="Q24" s="395">
        <v>7840</v>
      </c>
      <c r="R24" s="396"/>
      <c r="S24" s="396"/>
      <c r="T24" s="396"/>
      <c r="U24" s="396"/>
      <c r="V24" s="397"/>
      <c r="W24" s="465"/>
      <c r="X24" s="456"/>
      <c r="Y24" s="457"/>
      <c r="Z24" s="392" t="s">
        <v>162</v>
      </c>
      <c r="AA24" s="393"/>
      <c r="AB24" s="393"/>
      <c r="AC24" s="393"/>
      <c r="AD24" s="393"/>
      <c r="AE24" s="393"/>
      <c r="AF24" s="393"/>
      <c r="AG24" s="394"/>
      <c r="AH24" s="395">
        <v>291</v>
      </c>
      <c r="AI24" s="396"/>
      <c r="AJ24" s="396"/>
      <c r="AK24" s="396"/>
      <c r="AL24" s="397"/>
      <c r="AM24" s="395">
        <v>900063</v>
      </c>
      <c r="AN24" s="396"/>
      <c r="AO24" s="396"/>
      <c r="AP24" s="396"/>
      <c r="AQ24" s="396"/>
      <c r="AR24" s="397"/>
      <c r="AS24" s="395">
        <v>3093</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19390954</v>
      </c>
      <c r="BO24" s="420"/>
      <c r="BP24" s="420"/>
      <c r="BQ24" s="420"/>
      <c r="BR24" s="420"/>
      <c r="BS24" s="420"/>
      <c r="BT24" s="420"/>
      <c r="BU24" s="421"/>
      <c r="BV24" s="419">
        <v>17632097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164</v>
      </c>
      <c r="F25" s="393"/>
      <c r="G25" s="393"/>
      <c r="H25" s="393"/>
      <c r="I25" s="393"/>
      <c r="J25" s="393"/>
      <c r="K25" s="394"/>
      <c r="L25" s="395">
        <v>1</v>
      </c>
      <c r="M25" s="396"/>
      <c r="N25" s="396"/>
      <c r="O25" s="396"/>
      <c r="P25" s="397"/>
      <c r="Q25" s="395">
        <v>6400</v>
      </c>
      <c r="R25" s="396"/>
      <c r="S25" s="396"/>
      <c r="T25" s="396"/>
      <c r="U25" s="396"/>
      <c r="V25" s="397"/>
      <c r="W25" s="465"/>
      <c r="X25" s="456"/>
      <c r="Y25" s="45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199671</v>
      </c>
      <c r="BO25" s="415"/>
      <c r="BP25" s="415"/>
      <c r="BQ25" s="415"/>
      <c r="BR25" s="415"/>
      <c r="BS25" s="415"/>
      <c r="BT25" s="415"/>
      <c r="BU25" s="416"/>
      <c r="BV25" s="414">
        <v>186439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167</v>
      </c>
      <c r="F26" s="393"/>
      <c r="G26" s="393"/>
      <c r="H26" s="393"/>
      <c r="I26" s="393"/>
      <c r="J26" s="393"/>
      <c r="K26" s="394"/>
      <c r="L26" s="395">
        <v>1</v>
      </c>
      <c r="M26" s="396"/>
      <c r="N26" s="396"/>
      <c r="O26" s="396"/>
      <c r="P26" s="397"/>
      <c r="Q26" s="395">
        <v>5520</v>
      </c>
      <c r="R26" s="396"/>
      <c r="S26" s="396"/>
      <c r="T26" s="396"/>
      <c r="U26" s="396"/>
      <c r="V26" s="397"/>
      <c r="W26" s="465"/>
      <c r="X26" s="456"/>
      <c r="Y26" s="457"/>
      <c r="Z26" s="392" t="s">
        <v>168</v>
      </c>
      <c r="AA26" s="430"/>
      <c r="AB26" s="430"/>
      <c r="AC26" s="430"/>
      <c r="AD26" s="430"/>
      <c r="AE26" s="430"/>
      <c r="AF26" s="430"/>
      <c r="AG26" s="431"/>
      <c r="AH26" s="395">
        <v>34</v>
      </c>
      <c r="AI26" s="396"/>
      <c r="AJ26" s="396"/>
      <c r="AK26" s="396"/>
      <c r="AL26" s="397"/>
      <c r="AM26" s="395">
        <v>122944</v>
      </c>
      <c r="AN26" s="396"/>
      <c r="AO26" s="396"/>
      <c r="AP26" s="396"/>
      <c r="AQ26" s="396"/>
      <c r="AR26" s="397"/>
      <c r="AS26" s="395">
        <v>3616</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170</v>
      </c>
      <c r="F27" s="393"/>
      <c r="G27" s="393"/>
      <c r="H27" s="393"/>
      <c r="I27" s="393"/>
      <c r="J27" s="393"/>
      <c r="K27" s="394"/>
      <c r="L27" s="395">
        <v>1</v>
      </c>
      <c r="M27" s="396"/>
      <c r="N27" s="396"/>
      <c r="O27" s="396"/>
      <c r="P27" s="397"/>
      <c r="Q27" s="395">
        <v>4600</v>
      </c>
      <c r="R27" s="396"/>
      <c r="S27" s="396"/>
      <c r="T27" s="396"/>
      <c r="U27" s="396"/>
      <c r="V27" s="397"/>
      <c r="W27" s="465"/>
      <c r="X27" s="456"/>
      <c r="Y27" s="457"/>
      <c r="Z27" s="392" t="s">
        <v>171</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173</v>
      </c>
      <c r="F28" s="393"/>
      <c r="G28" s="393"/>
      <c r="H28" s="393"/>
      <c r="I28" s="393"/>
      <c r="J28" s="393"/>
      <c r="K28" s="394"/>
      <c r="L28" s="395">
        <v>1</v>
      </c>
      <c r="M28" s="396"/>
      <c r="N28" s="396"/>
      <c r="O28" s="396"/>
      <c r="P28" s="397"/>
      <c r="Q28" s="395">
        <v>4200</v>
      </c>
      <c r="R28" s="396"/>
      <c r="S28" s="396"/>
      <c r="T28" s="396"/>
      <c r="U28" s="396"/>
      <c r="V28" s="397"/>
      <c r="W28" s="465"/>
      <c r="X28" s="456"/>
      <c r="Y28" s="45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2705342</v>
      </c>
      <c r="BO28" s="415"/>
      <c r="BP28" s="415"/>
      <c r="BQ28" s="415"/>
      <c r="BR28" s="415"/>
      <c r="BS28" s="415"/>
      <c r="BT28" s="415"/>
      <c r="BU28" s="416"/>
      <c r="BV28" s="414">
        <v>2901281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176</v>
      </c>
      <c r="F29" s="393"/>
      <c r="G29" s="393"/>
      <c r="H29" s="393"/>
      <c r="I29" s="393"/>
      <c r="J29" s="393"/>
      <c r="K29" s="394"/>
      <c r="L29" s="395">
        <v>11</v>
      </c>
      <c r="M29" s="396"/>
      <c r="N29" s="396"/>
      <c r="O29" s="396"/>
      <c r="P29" s="397"/>
      <c r="Q29" s="395">
        <v>3900</v>
      </c>
      <c r="R29" s="396"/>
      <c r="S29" s="396"/>
      <c r="T29" s="396"/>
      <c r="U29" s="396"/>
      <c r="V29" s="397"/>
      <c r="W29" s="466"/>
      <c r="X29" s="467"/>
      <c r="Y29" s="468"/>
      <c r="Z29" s="392" t="s">
        <v>177</v>
      </c>
      <c r="AA29" s="393"/>
      <c r="AB29" s="393"/>
      <c r="AC29" s="393"/>
      <c r="AD29" s="393"/>
      <c r="AE29" s="393"/>
      <c r="AF29" s="393"/>
      <c r="AG29" s="394"/>
      <c r="AH29" s="395">
        <v>291</v>
      </c>
      <c r="AI29" s="396"/>
      <c r="AJ29" s="396"/>
      <c r="AK29" s="396"/>
      <c r="AL29" s="397"/>
      <c r="AM29" s="395">
        <v>900063</v>
      </c>
      <c r="AN29" s="396"/>
      <c r="AO29" s="396"/>
      <c r="AP29" s="396"/>
      <c r="AQ29" s="396"/>
      <c r="AR29" s="397"/>
      <c r="AS29" s="395">
        <v>3093</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1040542</v>
      </c>
      <c r="BO29" s="420"/>
      <c r="BP29" s="420"/>
      <c r="BQ29" s="420"/>
      <c r="BR29" s="420"/>
      <c r="BS29" s="420"/>
      <c r="BT29" s="420"/>
      <c r="BU29" s="421"/>
      <c r="BV29" s="419">
        <v>956775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98.9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1388014</v>
      </c>
      <c r="BO30" s="423"/>
      <c r="BP30" s="423"/>
      <c r="BQ30" s="423"/>
      <c r="BR30" s="423"/>
      <c r="BS30" s="423"/>
      <c r="BT30" s="423"/>
      <c r="BU30" s="424"/>
      <c r="BV30" s="422">
        <v>1368395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国民宿舎葛城高原ロッジ特別会計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奈良県葛城地区清掃事務組合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奈良広域水質検査センター組合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奈良県住宅新築資金等貸付金回収管理組合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やまと広域環境衛生事務組合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Fq+gt6gYC0Apap+sAyATmYHiu8efApds9AiZahGC+iQna2f6JizhgMm7BMpnVZSzugsObIYV73NHeVQi4e3rg==" saltValue="sH0Iab2ed9mHhpkLB3Cq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15" t="s">
        <v>211</v>
      </c>
      <c r="AQ4" s="715"/>
      <c r="AR4" s="715"/>
      <c r="AS4" s="715"/>
      <c r="AT4" s="715"/>
      <c r="AU4" s="715"/>
      <c r="AV4" s="715"/>
      <c r="AW4" s="715"/>
      <c r="AX4" s="715"/>
      <c r="AY4" s="715"/>
      <c r="AZ4" s="715"/>
      <c r="BA4" s="715"/>
      <c r="BB4" s="715"/>
      <c r="BC4" s="715"/>
      <c r="BD4" s="715"/>
      <c r="BE4" s="715"/>
      <c r="BF4" s="715"/>
      <c r="BG4" s="715" t="s">
        <v>212</v>
      </c>
      <c r="BH4" s="715"/>
      <c r="BI4" s="715"/>
      <c r="BJ4" s="715"/>
      <c r="BK4" s="715"/>
      <c r="BL4" s="715"/>
      <c r="BM4" s="715"/>
      <c r="BN4" s="715"/>
      <c r="BO4" s="715" t="s">
        <v>209</v>
      </c>
      <c r="BP4" s="715"/>
      <c r="BQ4" s="715"/>
      <c r="BR4" s="715"/>
      <c r="BS4" s="715" t="s">
        <v>213</v>
      </c>
      <c r="BT4" s="715"/>
      <c r="BU4" s="715"/>
      <c r="BV4" s="715"/>
      <c r="BW4" s="715"/>
      <c r="BX4" s="715"/>
      <c r="BY4" s="715"/>
      <c r="BZ4" s="715"/>
      <c r="CA4" s="715"/>
      <c r="CB4" s="715"/>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2837557</v>
      </c>
      <c r="S5" s="674"/>
      <c r="T5" s="674"/>
      <c r="U5" s="674"/>
      <c r="V5" s="674"/>
      <c r="W5" s="674"/>
      <c r="X5" s="674"/>
      <c r="Y5" s="702"/>
      <c r="Z5" s="716">
        <v>14.5</v>
      </c>
      <c r="AA5" s="716"/>
      <c r="AB5" s="716"/>
      <c r="AC5" s="716"/>
      <c r="AD5" s="717">
        <v>2748108</v>
      </c>
      <c r="AE5" s="717"/>
      <c r="AF5" s="717"/>
      <c r="AG5" s="717"/>
      <c r="AH5" s="717"/>
      <c r="AI5" s="717"/>
      <c r="AJ5" s="717"/>
      <c r="AK5" s="717"/>
      <c r="AL5" s="703">
        <v>34.4</v>
      </c>
      <c r="AM5" s="686"/>
      <c r="AN5" s="686"/>
      <c r="AO5" s="704"/>
      <c r="AP5" s="676" t="s">
        <v>216</v>
      </c>
      <c r="AQ5" s="677"/>
      <c r="AR5" s="677"/>
      <c r="AS5" s="677"/>
      <c r="AT5" s="677"/>
      <c r="AU5" s="677"/>
      <c r="AV5" s="677"/>
      <c r="AW5" s="677"/>
      <c r="AX5" s="677"/>
      <c r="AY5" s="677"/>
      <c r="AZ5" s="677"/>
      <c r="BA5" s="677"/>
      <c r="BB5" s="677"/>
      <c r="BC5" s="677"/>
      <c r="BD5" s="677"/>
      <c r="BE5" s="677"/>
      <c r="BF5" s="678"/>
      <c r="BG5" s="621">
        <v>2748108</v>
      </c>
      <c r="BH5" s="622"/>
      <c r="BI5" s="622"/>
      <c r="BJ5" s="622"/>
      <c r="BK5" s="622"/>
      <c r="BL5" s="622"/>
      <c r="BM5" s="622"/>
      <c r="BN5" s="623"/>
      <c r="BO5" s="663">
        <v>96.8</v>
      </c>
      <c r="BP5" s="663"/>
      <c r="BQ5" s="663"/>
      <c r="BR5" s="663"/>
      <c r="BS5" s="664">
        <v>27642</v>
      </c>
      <c r="BT5" s="664"/>
      <c r="BU5" s="664"/>
      <c r="BV5" s="664"/>
      <c r="BW5" s="664"/>
      <c r="BX5" s="664"/>
      <c r="BY5" s="664"/>
      <c r="BZ5" s="664"/>
      <c r="CA5" s="664"/>
      <c r="CB5" s="698"/>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100964</v>
      </c>
      <c r="S6" s="622"/>
      <c r="T6" s="622"/>
      <c r="U6" s="622"/>
      <c r="V6" s="622"/>
      <c r="W6" s="622"/>
      <c r="X6" s="622"/>
      <c r="Y6" s="623"/>
      <c r="Z6" s="663">
        <v>0.5</v>
      </c>
      <c r="AA6" s="663"/>
      <c r="AB6" s="663"/>
      <c r="AC6" s="663"/>
      <c r="AD6" s="664">
        <v>100964</v>
      </c>
      <c r="AE6" s="664"/>
      <c r="AF6" s="664"/>
      <c r="AG6" s="664"/>
      <c r="AH6" s="664"/>
      <c r="AI6" s="664"/>
      <c r="AJ6" s="664"/>
      <c r="AK6" s="664"/>
      <c r="AL6" s="624">
        <v>1.3</v>
      </c>
      <c r="AM6" s="625"/>
      <c r="AN6" s="625"/>
      <c r="AO6" s="665"/>
      <c r="AP6" s="618" t="s">
        <v>221</v>
      </c>
      <c r="AQ6" s="619"/>
      <c r="AR6" s="619"/>
      <c r="AS6" s="619"/>
      <c r="AT6" s="619"/>
      <c r="AU6" s="619"/>
      <c r="AV6" s="619"/>
      <c r="AW6" s="619"/>
      <c r="AX6" s="619"/>
      <c r="AY6" s="619"/>
      <c r="AZ6" s="619"/>
      <c r="BA6" s="619"/>
      <c r="BB6" s="619"/>
      <c r="BC6" s="619"/>
      <c r="BD6" s="619"/>
      <c r="BE6" s="619"/>
      <c r="BF6" s="620"/>
      <c r="BG6" s="621">
        <v>2748108</v>
      </c>
      <c r="BH6" s="622"/>
      <c r="BI6" s="622"/>
      <c r="BJ6" s="622"/>
      <c r="BK6" s="622"/>
      <c r="BL6" s="622"/>
      <c r="BM6" s="622"/>
      <c r="BN6" s="623"/>
      <c r="BO6" s="663">
        <v>96.8</v>
      </c>
      <c r="BP6" s="663"/>
      <c r="BQ6" s="663"/>
      <c r="BR6" s="663"/>
      <c r="BS6" s="664">
        <v>27642</v>
      </c>
      <c r="BT6" s="664"/>
      <c r="BU6" s="664"/>
      <c r="BV6" s="664"/>
      <c r="BW6" s="664"/>
      <c r="BX6" s="664"/>
      <c r="BY6" s="664"/>
      <c r="BZ6" s="664"/>
      <c r="CA6" s="664"/>
      <c r="CB6" s="698"/>
      <c r="CD6" s="676" t="s">
        <v>222</v>
      </c>
      <c r="CE6" s="677"/>
      <c r="CF6" s="677"/>
      <c r="CG6" s="677"/>
      <c r="CH6" s="677"/>
      <c r="CI6" s="677"/>
      <c r="CJ6" s="677"/>
      <c r="CK6" s="677"/>
      <c r="CL6" s="677"/>
      <c r="CM6" s="677"/>
      <c r="CN6" s="677"/>
      <c r="CO6" s="677"/>
      <c r="CP6" s="677"/>
      <c r="CQ6" s="678"/>
      <c r="CR6" s="621">
        <v>146701</v>
      </c>
      <c r="CS6" s="622"/>
      <c r="CT6" s="622"/>
      <c r="CU6" s="622"/>
      <c r="CV6" s="622"/>
      <c r="CW6" s="622"/>
      <c r="CX6" s="622"/>
      <c r="CY6" s="623"/>
      <c r="CZ6" s="703">
        <v>0.8</v>
      </c>
      <c r="DA6" s="686"/>
      <c r="DB6" s="686"/>
      <c r="DC6" s="705"/>
      <c r="DD6" s="627" t="s">
        <v>122</v>
      </c>
      <c r="DE6" s="622"/>
      <c r="DF6" s="622"/>
      <c r="DG6" s="622"/>
      <c r="DH6" s="622"/>
      <c r="DI6" s="622"/>
      <c r="DJ6" s="622"/>
      <c r="DK6" s="622"/>
      <c r="DL6" s="622"/>
      <c r="DM6" s="622"/>
      <c r="DN6" s="622"/>
      <c r="DO6" s="622"/>
      <c r="DP6" s="623"/>
      <c r="DQ6" s="627">
        <v>146701</v>
      </c>
      <c r="DR6" s="622"/>
      <c r="DS6" s="622"/>
      <c r="DT6" s="622"/>
      <c r="DU6" s="622"/>
      <c r="DV6" s="622"/>
      <c r="DW6" s="622"/>
      <c r="DX6" s="622"/>
      <c r="DY6" s="622"/>
      <c r="DZ6" s="622"/>
      <c r="EA6" s="622"/>
      <c r="EB6" s="622"/>
      <c r="EC6" s="662"/>
    </row>
    <row r="7" spans="2:143" ht="11.25" customHeight="1" x14ac:dyDescent="0.15">
      <c r="B7" s="618" t="s">
        <v>223</v>
      </c>
      <c r="C7" s="619"/>
      <c r="D7" s="619"/>
      <c r="E7" s="619"/>
      <c r="F7" s="619"/>
      <c r="G7" s="619"/>
      <c r="H7" s="619"/>
      <c r="I7" s="619"/>
      <c r="J7" s="619"/>
      <c r="K7" s="619"/>
      <c r="L7" s="619"/>
      <c r="M7" s="619"/>
      <c r="N7" s="619"/>
      <c r="O7" s="619"/>
      <c r="P7" s="619"/>
      <c r="Q7" s="620"/>
      <c r="R7" s="621">
        <v>1142</v>
      </c>
      <c r="S7" s="622"/>
      <c r="T7" s="622"/>
      <c r="U7" s="622"/>
      <c r="V7" s="622"/>
      <c r="W7" s="622"/>
      <c r="X7" s="622"/>
      <c r="Y7" s="623"/>
      <c r="Z7" s="663">
        <v>0</v>
      </c>
      <c r="AA7" s="663"/>
      <c r="AB7" s="663"/>
      <c r="AC7" s="663"/>
      <c r="AD7" s="664">
        <v>1142</v>
      </c>
      <c r="AE7" s="664"/>
      <c r="AF7" s="664"/>
      <c r="AG7" s="664"/>
      <c r="AH7" s="664"/>
      <c r="AI7" s="664"/>
      <c r="AJ7" s="664"/>
      <c r="AK7" s="664"/>
      <c r="AL7" s="624">
        <v>0</v>
      </c>
      <c r="AM7" s="625"/>
      <c r="AN7" s="625"/>
      <c r="AO7" s="665"/>
      <c r="AP7" s="618" t="s">
        <v>224</v>
      </c>
      <c r="AQ7" s="619"/>
      <c r="AR7" s="619"/>
      <c r="AS7" s="619"/>
      <c r="AT7" s="619"/>
      <c r="AU7" s="619"/>
      <c r="AV7" s="619"/>
      <c r="AW7" s="619"/>
      <c r="AX7" s="619"/>
      <c r="AY7" s="619"/>
      <c r="AZ7" s="619"/>
      <c r="BA7" s="619"/>
      <c r="BB7" s="619"/>
      <c r="BC7" s="619"/>
      <c r="BD7" s="619"/>
      <c r="BE7" s="619"/>
      <c r="BF7" s="620"/>
      <c r="BG7" s="621">
        <v>1155683</v>
      </c>
      <c r="BH7" s="622"/>
      <c r="BI7" s="622"/>
      <c r="BJ7" s="622"/>
      <c r="BK7" s="622"/>
      <c r="BL7" s="622"/>
      <c r="BM7" s="622"/>
      <c r="BN7" s="623"/>
      <c r="BO7" s="663">
        <v>40.700000000000003</v>
      </c>
      <c r="BP7" s="663"/>
      <c r="BQ7" s="663"/>
      <c r="BR7" s="663"/>
      <c r="BS7" s="664">
        <v>27642</v>
      </c>
      <c r="BT7" s="664"/>
      <c r="BU7" s="664"/>
      <c r="BV7" s="664"/>
      <c r="BW7" s="664"/>
      <c r="BX7" s="664"/>
      <c r="BY7" s="664"/>
      <c r="BZ7" s="664"/>
      <c r="CA7" s="664"/>
      <c r="CB7" s="698"/>
      <c r="CD7" s="618" t="s">
        <v>225</v>
      </c>
      <c r="CE7" s="619"/>
      <c r="CF7" s="619"/>
      <c r="CG7" s="619"/>
      <c r="CH7" s="619"/>
      <c r="CI7" s="619"/>
      <c r="CJ7" s="619"/>
      <c r="CK7" s="619"/>
      <c r="CL7" s="619"/>
      <c r="CM7" s="619"/>
      <c r="CN7" s="619"/>
      <c r="CO7" s="619"/>
      <c r="CP7" s="619"/>
      <c r="CQ7" s="620"/>
      <c r="CR7" s="621">
        <v>1626180</v>
      </c>
      <c r="CS7" s="622"/>
      <c r="CT7" s="622"/>
      <c r="CU7" s="622"/>
      <c r="CV7" s="622"/>
      <c r="CW7" s="622"/>
      <c r="CX7" s="622"/>
      <c r="CY7" s="623"/>
      <c r="CZ7" s="663">
        <v>8.6999999999999993</v>
      </c>
      <c r="DA7" s="663"/>
      <c r="DB7" s="663"/>
      <c r="DC7" s="663"/>
      <c r="DD7" s="627">
        <v>37948</v>
      </c>
      <c r="DE7" s="622"/>
      <c r="DF7" s="622"/>
      <c r="DG7" s="622"/>
      <c r="DH7" s="622"/>
      <c r="DI7" s="622"/>
      <c r="DJ7" s="622"/>
      <c r="DK7" s="622"/>
      <c r="DL7" s="622"/>
      <c r="DM7" s="622"/>
      <c r="DN7" s="622"/>
      <c r="DO7" s="622"/>
      <c r="DP7" s="623"/>
      <c r="DQ7" s="627">
        <v>1362678</v>
      </c>
      <c r="DR7" s="622"/>
      <c r="DS7" s="622"/>
      <c r="DT7" s="622"/>
      <c r="DU7" s="622"/>
      <c r="DV7" s="622"/>
      <c r="DW7" s="622"/>
      <c r="DX7" s="622"/>
      <c r="DY7" s="622"/>
      <c r="DZ7" s="622"/>
      <c r="EA7" s="622"/>
      <c r="EB7" s="622"/>
      <c r="EC7" s="662"/>
    </row>
    <row r="8" spans="2:143" ht="11.25" customHeight="1" x14ac:dyDescent="0.15">
      <c r="B8" s="618" t="s">
        <v>226</v>
      </c>
      <c r="C8" s="619"/>
      <c r="D8" s="619"/>
      <c r="E8" s="619"/>
      <c r="F8" s="619"/>
      <c r="G8" s="619"/>
      <c r="H8" s="619"/>
      <c r="I8" s="619"/>
      <c r="J8" s="619"/>
      <c r="K8" s="619"/>
      <c r="L8" s="619"/>
      <c r="M8" s="619"/>
      <c r="N8" s="619"/>
      <c r="O8" s="619"/>
      <c r="P8" s="619"/>
      <c r="Q8" s="620"/>
      <c r="R8" s="621">
        <v>32168</v>
      </c>
      <c r="S8" s="622"/>
      <c r="T8" s="622"/>
      <c r="U8" s="622"/>
      <c r="V8" s="622"/>
      <c r="W8" s="622"/>
      <c r="X8" s="622"/>
      <c r="Y8" s="623"/>
      <c r="Z8" s="663">
        <v>0.2</v>
      </c>
      <c r="AA8" s="663"/>
      <c r="AB8" s="663"/>
      <c r="AC8" s="663"/>
      <c r="AD8" s="664">
        <v>32168</v>
      </c>
      <c r="AE8" s="664"/>
      <c r="AF8" s="664"/>
      <c r="AG8" s="664"/>
      <c r="AH8" s="664"/>
      <c r="AI8" s="664"/>
      <c r="AJ8" s="664"/>
      <c r="AK8" s="664"/>
      <c r="AL8" s="624">
        <v>0.4</v>
      </c>
      <c r="AM8" s="625"/>
      <c r="AN8" s="625"/>
      <c r="AO8" s="665"/>
      <c r="AP8" s="618" t="s">
        <v>227</v>
      </c>
      <c r="AQ8" s="619"/>
      <c r="AR8" s="619"/>
      <c r="AS8" s="619"/>
      <c r="AT8" s="619"/>
      <c r="AU8" s="619"/>
      <c r="AV8" s="619"/>
      <c r="AW8" s="619"/>
      <c r="AX8" s="619"/>
      <c r="AY8" s="619"/>
      <c r="AZ8" s="619"/>
      <c r="BA8" s="619"/>
      <c r="BB8" s="619"/>
      <c r="BC8" s="619"/>
      <c r="BD8" s="619"/>
      <c r="BE8" s="619"/>
      <c r="BF8" s="620"/>
      <c r="BG8" s="621">
        <v>37741</v>
      </c>
      <c r="BH8" s="622"/>
      <c r="BI8" s="622"/>
      <c r="BJ8" s="622"/>
      <c r="BK8" s="622"/>
      <c r="BL8" s="622"/>
      <c r="BM8" s="622"/>
      <c r="BN8" s="623"/>
      <c r="BO8" s="663">
        <v>1.3</v>
      </c>
      <c r="BP8" s="663"/>
      <c r="BQ8" s="663"/>
      <c r="BR8" s="663"/>
      <c r="BS8" s="664" t="s">
        <v>122</v>
      </c>
      <c r="BT8" s="664"/>
      <c r="BU8" s="664"/>
      <c r="BV8" s="664"/>
      <c r="BW8" s="664"/>
      <c r="BX8" s="664"/>
      <c r="BY8" s="664"/>
      <c r="BZ8" s="664"/>
      <c r="CA8" s="664"/>
      <c r="CB8" s="698"/>
      <c r="CD8" s="618" t="s">
        <v>228</v>
      </c>
      <c r="CE8" s="619"/>
      <c r="CF8" s="619"/>
      <c r="CG8" s="619"/>
      <c r="CH8" s="619"/>
      <c r="CI8" s="619"/>
      <c r="CJ8" s="619"/>
      <c r="CK8" s="619"/>
      <c r="CL8" s="619"/>
      <c r="CM8" s="619"/>
      <c r="CN8" s="619"/>
      <c r="CO8" s="619"/>
      <c r="CP8" s="619"/>
      <c r="CQ8" s="620"/>
      <c r="CR8" s="621">
        <v>6039401</v>
      </c>
      <c r="CS8" s="622"/>
      <c r="CT8" s="622"/>
      <c r="CU8" s="622"/>
      <c r="CV8" s="622"/>
      <c r="CW8" s="622"/>
      <c r="CX8" s="622"/>
      <c r="CY8" s="623"/>
      <c r="CZ8" s="663">
        <v>32.200000000000003</v>
      </c>
      <c r="DA8" s="663"/>
      <c r="DB8" s="663"/>
      <c r="DC8" s="663"/>
      <c r="DD8" s="627">
        <v>225879</v>
      </c>
      <c r="DE8" s="622"/>
      <c r="DF8" s="622"/>
      <c r="DG8" s="622"/>
      <c r="DH8" s="622"/>
      <c r="DI8" s="622"/>
      <c r="DJ8" s="622"/>
      <c r="DK8" s="622"/>
      <c r="DL8" s="622"/>
      <c r="DM8" s="622"/>
      <c r="DN8" s="622"/>
      <c r="DO8" s="622"/>
      <c r="DP8" s="623"/>
      <c r="DQ8" s="627">
        <v>3467173</v>
      </c>
      <c r="DR8" s="622"/>
      <c r="DS8" s="622"/>
      <c r="DT8" s="622"/>
      <c r="DU8" s="622"/>
      <c r="DV8" s="622"/>
      <c r="DW8" s="622"/>
      <c r="DX8" s="622"/>
      <c r="DY8" s="622"/>
      <c r="DZ8" s="622"/>
      <c r="EA8" s="622"/>
      <c r="EB8" s="622"/>
      <c r="EC8" s="662"/>
    </row>
    <row r="9" spans="2:143" ht="11.25" customHeight="1" x14ac:dyDescent="0.15">
      <c r="B9" s="618" t="s">
        <v>229</v>
      </c>
      <c r="C9" s="619"/>
      <c r="D9" s="619"/>
      <c r="E9" s="619"/>
      <c r="F9" s="619"/>
      <c r="G9" s="619"/>
      <c r="H9" s="619"/>
      <c r="I9" s="619"/>
      <c r="J9" s="619"/>
      <c r="K9" s="619"/>
      <c r="L9" s="619"/>
      <c r="M9" s="619"/>
      <c r="N9" s="619"/>
      <c r="O9" s="619"/>
      <c r="P9" s="619"/>
      <c r="Q9" s="620"/>
      <c r="R9" s="621">
        <v>35280</v>
      </c>
      <c r="S9" s="622"/>
      <c r="T9" s="622"/>
      <c r="U9" s="622"/>
      <c r="V9" s="622"/>
      <c r="W9" s="622"/>
      <c r="X9" s="622"/>
      <c r="Y9" s="623"/>
      <c r="Z9" s="663">
        <v>0.2</v>
      </c>
      <c r="AA9" s="663"/>
      <c r="AB9" s="663"/>
      <c r="AC9" s="663"/>
      <c r="AD9" s="664">
        <v>35280</v>
      </c>
      <c r="AE9" s="664"/>
      <c r="AF9" s="664"/>
      <c r="AG9" s="664"/>
      <c r="AH9" s="664"/>
      <c r="AI9" s="664"/>
      <c r="AJ9" s="664"/>
      <c r="AK9" s="664"/>
      <c r="AL9" s="624">
        <v>0.4</v>
      </c>
      <c r="AM9" s="625"/>
      <c r="AN9" s="625"/>
      <c r="AO9" s="665"/>
      <c r="AP9" s="618" t="s">
        <v>230</v>
      </c>
      <c r="AQ9" s="619"/>
      <c r="AR9" s="619"/>
      <c r="AS9" s="619"/>
      <c r="AT9" s="619"/>
      <c r="AU9" s="619"/>
      <c r="AV9" s="619"/>
      <c r="AW9" s="619"/>
      <c r="AX9" s="619"/>
      <c r="AY9" s="619"/>
      <c r="AZ9" s="619"/>
      <c r="BA9" s="619"/>
      <c r="BB9" s="619"/>
      <c r="BC9" s="619"/>
      <c r="BD9" s="619"/>
      <c r="BE9" s="619"/>
      <c r="BF9" s="620"/>
      <c r="BG9" s="621">
        <v>957735</v>
      </c>
      <c r="BH9" s="622"/>
      <c r="BI9" s="622"/>
      <c r="BJ9" s="622"/>
      <c r="BK9" s="622"/>
      <c r="BL9" s="622"/>
      <c r="BM9" s="622"/>
      <c r="BN9" s="623"/>
      <c r="BO9" s="663">
        <v>33.799999999999997</v>
      </c>
      <c r="BP9" s="663"/>
      <c r="BQ9" s="663"/>
      <c r="BR9" s="663"/>
      <c r="BS9" s="664" t="s">
        <v>122</v>
      </c>
      <c r="BT9" s="664"/>
      <c r="BU9" s="664"/>
      <c r="BV9" s="664"/>
      <c r="BW9" s="664"/>
      <c r="BX9" s="664"/>
      <c r="BY9" s="664"/>
      <c r="BZ9" s="664"/>
      <c r="CA9" s="664"/>
      <c r="CB9" s="698"/>
      <c r="CD9" s="618" t="s">
        <v>231</v>
      </c>
      <c r="CE9" s="619"/>
      <c r="CF9" s="619"/>
      <c r="CG9" s="619"/>
      <c r="CH9" s="619"/>
      <c r="CI9" s="619"/>
      <c r="CJ9" s="619"/>
      <c r="CK9" s="619"/>
      <c r="CL9" s="619"/>
      <c r="CM9" s="619"/>
      <c r="CN9" s="619"/>
      <c r="CO9" s="619"/>
      <c r="CP9" s="619"/>
      <c r="CQ9" s="620"/>
      <c r="CR9" s="621">
        <v>1637933</v>
      </c>
      <c r="CS9" s="622"/>
      <c r="CT9" s="622"/>
      <c r="CU9" s="622"/>
      <c r="CV9" s="622"/>
      <c r="CW9" s="622"/>
      <c r="CX9" s="622"/>
      <c r="CY9" s="623"/>
      <c r="CZ9" s="663">
        <v>8.6999999999999993</v>
      </c>
      <c r="DA9" s="663"/>
      <c r="DB9" s="663"/>
      <c r="DC9" s="663"/>
      <c r="DD9" s="627">
        <v>131565</v>
      </c>
      <c r="DE9" s="622"/>
      <c r="DF9" s="622"/>
      <c r="DG9" s="622"/>
      <c r="DH9" s="622"/>
      <c r="DI9" s="622"/>
      <c r="DJ9" s="622"/>
      <c r="DK9" s="622"/>
      <c r="DL9" s="622"/>
      <c r="DM9" s="622"/>
      <c r="DN9" s="622"/>
      <c r="DO9" s="622"/>
      <c r="DP9" s="623"/>
      <c r="DQ9" s="627">
        <v>1226751</v>
      </c>
      <c r="DR9" s="622"/>
      <c r="DS9" s="622"/>
      <c r="DT9" s="622"/>
      <c r="DU9" s="622"/>
      <c r="DV9" s="622"/>
      <c r="DW9" s="622"/>
      <c r="DX9" s="622"/>
      <c r="DY9" s="622"/>
      <c r="DZ9" s="622"/>
      <c r="EA9" s="622"/>
      <c r="EB9" s="622"/>
      <c r="EC9" s="662"/>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63" t="s">
        <v>122</v>
      </c>
      <c r="AA10" s="663"/>
      <c r="AB10" s="663"/>
      <c r="AC10" s="663"/>
      <c r="AD10" s="664" t="s">
        <v>122</v>
      </c>
      <c r="AE10" s="664"/>
      <c r="AF10" s="664"/>
      <c r="AG10" s="664"/>
      <c r="AH10" s="664"/>
      <c r="AI10" s="664"/>
      <c r="AJ10" s="664"/>
      <c r="AK10" s="664"/>
      <c r="AL10" s="624" t="s">
        <v>122</v>
      </c>
      <c r="AM10" s="625"/>
      <c r="AN10" s="625"/>
      <c r="AO10" s="665"/>
      <c r="AP10" s="618" t="s">
        <v>233</v>
      </c>
      <c r="AQ10" s="619"/>
      <c r="AR10" s="619"/>
      <c r="AS10" s="619"/>
      <c r="AT10" s="619"/>
      <c r="AU10" s="619"/>
      <c r="AV10" s="619"/>
      <c r="AW10" s="619"/>
      <c r="AX10" s="619"/>
      <c r="AY10" s="619"/>
      <c r="AZ10" s="619"/>
      <c r="BA10" s="619"/>
      <c r="BB10" s="619"/>
      <c r="BC10" s="619"/>
      <c r="BD10" s="619"/>
      <c r="BE10" s="619"/>
      <c r="BF10" s="620"/>
      <c r="BG10" s="621">
        <v>63450</v>
      </c>
      <c r="BH10" s="622"/>
      <c r="BI10" s="622"/>
      <c r="BJ10" s="622"/>
      <c r="BK10" s="622"/>
      <c r="BL10" s="622"/>
      <c r="BM10" s="622"/>
      <c r="BN10" s="623"/>
      <c r="BO10" s="663">
        <v>2.2000000000000002</v>
      </c>
      <c r="BP10" s="663"/>
      <c r="BQ10" s="663"/>
      <c r="BR10" s="663"/>
      <c r="BS10" s="664" t="s">
        <v>122</v>
      </c>
      <c r="BT10" s="664"/>
      <c r="BU10" s="664"/>
      <c r="BV10" s="664"/>
      <c r="BW10" s="664"/>
      <c r="BX10" s="664"/>
      <c r="BY10" s="664"/>
      <c r="BZ10" s="664"/>
      <c r="CA10" s="664"/>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63" t="s">
        <v>122</v>
      </c>
      <c r="DA10" s="663"/>
      <c r="DB10" s="663"/>
      <c r="DC10" s="663"/>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62"/>
    </row>
    <row r="11" spans="2:143" ht="11.25" customHeight="1" x14ac:dyDescent="0.15">
      <c r="B11" s="618" t="s">
        <v>235</v>
      </c>
      <c r="C11" s="619"/>
      <c r="D11" s="619"/>
      <c r="E11" s="619"/>
      <c r="F11" s="619"/>
      <c r="G11" s="619"/>
      <c r="H11" s="619"/>
      <c r="I11" s="619"/>
      <c r="J11" s="619"/>
      <c r="K11" s="619"/>
      <c r="L11" s="619"/>
      <c r="M11" s="619"/>
      <c r="N11" s="619"/>
      <c r="O11" s="619"/>
      <c r="P11" s="619"/>
      <c r="Q11" s="620"/>
      <c r="R11" s="621">
        <v>547553</v>
      </c>
      <c r="S11" s="622"/>
      <c r="T11" s="622"/>
      <c r="U11" s="622"/>
      <c r="V11" s="622"/>
      <c r="W11" s="622"/>
      <c r="X11" s="622"/>
      <c r="Y11" s="623"/>
      <c r="Z11" s="624">
        <v>2.8</v>
      </c>
      <c r="AA11" s="625"/>
      <c r="AB11" s="625"/>
      <c r="AC11" s="626"/>
      <c r="AD11" s="627">
        <v>547553</v>
      </c>
      <c r="AE11" s="622"/>
      <c r="AF11" s="622"/>
      <c r="AG11" s="622"/>
      <c r="AH11" s="622"/>
      <c r="AI11" s="622"/>
      <c r="AJ11" s="622"/>
      <c r="AK11" s="623"/>
      <c r="AL11" s="624">
        <v>6.9</v>
      </c>
      <c r="AM11" s="625"/>
      <c r="AN11" s="625"/>
      <c r="AO11" s="665"/>
      <c r="AP11" s="618" t="s">
        <v>236</v>
      </c>
      <c r="AQ11" s="619"/>
      <c r="AR11" s="619"/>
      <c r="AS11" s="619"/>
      <c r="AT11" s="619"/>
      <c r="AU11" s="619"/>
      <c r="AV11" s="619"/>
      <c r="AW11" s="619"/>
      <c r="AX11" s="619"/>
      <c r="AY11" s="619"/>
      <c r="AZ11" s="619"/>
      <c r="BA11" s="619"/>
      <c r="BB11" s="619"/>
      <c r="BC11" s="619"/>
      <c r="BD11" s="619"/>
      <c r="BE11" s="619"/>
      <c r="BF11" s="620"/>
      <c r="BG11" s="621">
        <v>96757</v>
      </c>
      <c r="BH11" s="622"/>
      <c r="BI11" s="622"/>
      <c r="BJ11" s="622"/>
      <c r="BK11" s="622"/>
      <c r="BL11" s="622"/>
      <c r="BM11" s="622"/>
      <c r="BN11" s="623"/>
      <c r="BO11" s="663">
        <v>3.4</v>
      </c>
      <c r="BP11" s="663"/>
      <c r="BQ11" s="663"/>
      <c r="BR11" s="663"/>
      <c r="BS11" s="664">
        <v>27642</v>
      </c>
      <c r="BT11" s="664"/>
      <c r="BU11" s="664"/>
      <c r="BV11" s="664"/>
      <c r="BW11" s="664"/>
      <c r="BX11" s="664"/>
      <c r="BY11" s="664"/>
      <c r="BZ11" s="664"/>
      <c r="CA11" s="664"/>
      <c r="CB11" s="698"/>
      <c r="CD11" s="618" t="s">
        <v>237</v>
      </c>
      <c r="CE11" s="619"/>
      <c r="CF11" s="619"/>
      <c r="CG11" s="619"/>
      <c r="CH11" s="619"/>
      <c r="CI11" s="619"/>
      <c r="CJ11" s="619"/>
      <c r="CK11" s="619"/>
      <c r="CL11" s="619"/>
      <c r="CM11" s="619"/>
      <c r="CN11" s="619"/>
      <c r="CO11" s="619"/>
      <c r="CP11" s="619"/>
      <c r="CQ11" s="620"/>
      <c r="CR11" s="621">
        <v>162934</v>
      </c>
      <c r="CS11" s="622"/>
      <c r="CT11" s="622"/>
      <c r="CU11" s="622"/>
      <c r="CV11" s="622"/>
      <c r="CW11" s="622"/>
      <c r="CX11" s="622"/>
      <c r="CY11" s="623"/>
      <c r="CZ11" s="663">
        <v>0.9</v>
      </c>
      <c r="DA11" s="663"/>
      <c r="DB11" s="663"/>
      <c r="DC11" s="663"/>
      <c r="DD11" s="627">
        <v>44936</v>
      </c>
      <c r="DE11" s="622"/>
      <c r="DF11" s="622"/>
      <c r="DG11" s="622"/>
      <c r="DH11" s="622"/>
      <c r="DI11" s="622"/>
      <c r="DJ11" s="622"/>
      <c r="DK11" s="622"/>
      <c r="DL11" s="622"/>
      <c r="DM11" s="622"/>
      <c r="DN11" s="622"/>
      <c r="DO11" s="622"/>
      <c r="DP11" s="623"/>
      <c r="DQ11" s="627">
        <v>110020</v>
      </c>
      <c r="DR11" s="622"/>
      <c r="DS11" s="622"/>
      <c r="DT11" s="622"/>
      <c r="DU11" s="622"/>
      <c r="DV11" s="622"/>
      <c r="DW11" s="622"/>
      <c r="DX11" s="622"/>
      <c r="DY11" s="622"/>
      <c r="DZ11" s="622"/>
      <c r="EA11" s="622"/>
      <c r="EB11" s="622"/>
      <c r="EC11" s="662"/>
    </row>
    <row r="12" spans="2:143" ht="11.25" customHeight="1" x14ac:dyDescent="0.15">
      <c r="B12" s="618" t="s">
        <v>238</v>
      </c>
      <c r="C12" s="619"/>
      <c r="D12" s="619"/>
      <c r="E12" s="619"/>
      <c r="F12" s="619"/>
      <c r="G12" s="619"/>
      <c r="H12" s="619"/>
      <c r="I12" s="619"/>
      <c r="J12" s="619"/>
      <c r="K12" s="619"/>
      <c r="L12" s="619"/>
      <c r="M12" s="619"/>
      <c r="N12" s="619"/>
      <c r="O12" s="619"/>
      <c r="P12" s="619"/>
      <c r="Q12" s="620"/>
      <c r="R12" s="621">
        <v>12643</v>
      </c>
      <c r="S12" s="622"/>
      <c r="T12" s="622"/>
      <c r="U12" s="622"/>
      <c r="V12" s="622"/>
      <c r="W12" s="622"/>
      <c r="X12" s="622"/>
      <c r="Y12" s="623"/>
      <c r="Z12" s="663">
        <v>0.1</v>
      </c>
      <c r="AA12" s="663"/>
      <c r="AB12" s="663"/>
      <c r="AC12" s="663"/>
      <c r="AD12" s="664">
        <v>12643</v>
      </c>
      <c r="AE12" s="664"/>
      <c r="AF12" s="664"/>
      <c r="AG12" s="664"/>
      <c r="AH12" s="664"/>
      <c r="AI12" s="664"/>
      <c r="AJ12" s="664"/>
      <c r="AK12" s="664"/>
      <c r="AL12" s="624">
        <v>0.2</v>
      </c>
      <c r="AM12" s="625"/>
      <c r="AN12" s="625"/>
      <c r="AO12" s="665"/>
      <c r="AP12" s="618" t="s">
        <v>239</v>
      </c>
      <c r="AQ12" s="619"/>
      <c r="AR12" s="619"/>
      <c r="AS12" s="619"/>
      <c r="AT12" s="619"/>
      <c r="AU12" s="619"/>
      <c r="AV12" s="619"/>
      <c r="AW12" s="619"/>
      <c r="AX12" s="619"/>
      <c r="AY12" s="619"/>
      <c r="AZ12" s="619"/>
      <c r="BA12" s="619"/>
      <c r="BB12" s="619"/>
      <c r="BC12" s="619"/>
      <c r="BD12" s="619"/>
      <c r="BE12" s="619"/>
      <c r="BF12" s="620"/>
      <c r="BG12" s="621">
        <v>1294206</v>
      </c>
      <c r="BH12" s="622"/>
      <c r="BI12" s="622"/>
      <c r="BJ12" s="622"/>
      <c r="BK12" s="622"/>
      <c r="BL12" s="622"/>
      <c r="BM12" s="622"/>
      <c r="BN12" s="623"/>
      <c r="BO12" s="663">
        <v>45.6</v>
      </c>
      <c r="BP12" s="663"/>
      <c r="BQ12" s="663"/>
      <c r="BR12" s="663"/>
      <c r="BS12" s="664" t="s">
        <v>122</v>
      </c>
      <c r="BT12" s="664"/>
      <c r="BU12" s="664"/>
      <c r="BV12" s="664"/>
      <c r="BW12" s="664"/>
      <c r="BX12" s="664"/>
      <c r="BY12" s="664"/>
      <c r="BZ12" s="664"/>
      <c r="CA12" s="664"/>
      <c r="CB12" s="698"/>
      <c r="CD12" s="618" t="s">
        <v>240</v>
      </c>
      <c r="CE12" s="619"/>
      <c r="CF12" s="619"/>
      <c r="CG12" s="619"/>
      <c r="CH12" s="619"/>
      <c r="CI12" s="619"/>
      <c r="CJ12" s="619"/>
      <c r="CK12" s="619"/>
      <c r="CL12" s="619"/>
      <c r="CM12" s="619"/>
      <c r="CN12" s="619"/>
      <c r="CO12" s="619"/>
      <c r="CP12" s="619"/>
      <c r="CQ12" s="620"/>
      <c r="CR12" s="621">
        <v>382106</v>
      </c>
      <c r="CS12" s="622"/>
      <c r="CT12" s="622"/>
      <c r="CU12" s="622"/>
      <c r="CV12" s="622"/>
      <c r="CW12" s="622"/>
      <c r="CX12" s="622"/>
      <c r="CY12" s="623"/>
      <c r="CZ12" s="663">
        <v>2</v>
      </c>
      <c r="DA12" s="663"/>
      <c r="DB12" s="663"/>
      <c r="DC12" s="663"/>
      <c r="DD12" s="627">
        <v>91152</v>
      </c>
      <c r="DE12" s="622"/>
      <c r="DF12" s="622"/>
      <c r="DG12" s="622"/>
      <c r="DH12" s="622"/>
      <c r="DI12" s="622"/>
      <c r="DJ12" s="622"/>
      <c r="DK12" s="622"/>
      <c r="DL12" s="622"/>
      <c r="DM12" s="622"/>
      <c r="DN12" s="622"/>
      <c r="DO12" s="622"/>
      <c r="DP12" s="623"/>
      <c r="DQ12" s="627">
        <v>268078</v>
      </c>
      <c r="DR12" s="622"/>
      <c r="DS12" s="622"/>
      <c r="DT12" s="622"/>
      <c r="DU12" s="622"/>
      <c r="DV12" s="622"/>
      <c r="DW12" s="622"/>
      <c r="DX12" s="622"/>
      <c r="DY12" s="622"/>
      <c r="DZ12" s="622"/>
      <c r="EA12" s="622"/>
      <c r="EB12" s="622"/>
      <c r="EC12" s="662"/>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63" t="s">
        <v>122</v>
      </c>
      <c r="AA13" s="663"/>
      <c r="AB13" s="663"/>
      <c r="AC13" s="663"/>
      <c r="AD13" s="664" t="s">
        <v>122</v>
      </c>
      <c r="AE13" s="664"/>
      <c r="AF13" s="664"/>
      <c r="AG13" s="664"/>
      <c r="AH13" s="664"/>
      <c r="AI13" s="664"/>
      <c r="AJ13" s="664"/>
      <c r="AK13" s="664"/>
      <c r="AL13" s="624" t="s">
        <v>122</v>
      </c>
      <c r="AM13" s="625"/>
      <c r="AN13" s="625"/>
      <c r="AO13" s="665"/>
      <c r="AP13" s="618" t="s">
        <v>242</v>
      </c>
      <c r="AQ13" s="619"/>
      <c r="AR13" s="619"/>
      <c r="AS13" s="619"/>
      <c r="AT13" s="619"/>
      <c r="AU13" s="619"/>
      <c r="AV13" s="619"/>
      <c r="AW13" s="619"/>
      <c r="AX13" s="619"/>
      <c r="AY13" s="619"/>
      <c r="AZ13" s="619"/>
      <c r="BA13" s="619"/>
      <c r="BB13" s="619"/>
      <c r="BC13" s="619"/>
      <c r="BD13" s="619"/>
      <c r="BE13" s="619"/>
      <c r="BF13" s="620"/>
      <c r="BG13" s="621">
        <v>1284215</v>
      </c>
      <c r="BH13" s="622"/>
      <c r="BI13" s="622"/>
      <c r="BJ13" s="622"/>
      <c r="BK13" s="622"/>
      <c r="BL13" s="622"/>
      <c r="BM13" s="622"/>
      <c r="BN13" s="623"/>
      <c r="BO13" s="663">
        <v>45.3</v>
      </c>
      <c r="BP13" s="663"/>
      <c r="BQ13" s="663"/>
      <c r="BR13" s="663"/>
      <c r="BS13" s="664" t="s">
        <v>122</v>
      </c>
      <c r="BT13" s="664"/>
      <c r="BU13" s="664"/>
      <c r="BV13" s="664"/>
      <c r="BW13" s="664"/>
      <c r="BX13" s="664"/>
      <c r="BY13" s="664"/>
      <c r="BZ13" s="664"/>
      <c r="CA13" s="664"/>
      <c r="CB13" s="698"/>
      <c r="CD13" s="618" t="s">
        <v>243</v>
      </c>
      <c r="CE13" s="619"/>
      <c r="CF13" s="619"/>
      <c r="CG13" s="619"/>
      <c r="CH13" s="619"/>
      <c r="CI13" s="619"/>
      <c r="CJ13" s="619"/>
      <c r="CK13" s="619"/>
      <c r="CL13" s="619"/>
      <c r="CM13" s="619"/>
      <c r="CN13" s="619"/>
      <c r="CO13" s="619"/>
      <c r="CP13" s="619"/>
      <c r="CQ13" s="620"/>
      <c r="CR13" s="621">
        <v>1369661</v>
      </c>
      <c r="CS13" s="622"/>
      <c r="CT13" s="622"/>
      <c r="CU13" s="622"/>
      <c r="CV13" s="622"/>
      <c r="CW13" s="622"/>
      <c r="CX13" s="622"/>
      <c r="CY13" s="623"/>
      <c r="CZ13" s="663">
        <v>7.3</v>
      </c>
      <c r="DA13" s="663"/>
      <c r="DB13" s="663"/>
      <c r="DC13" s="663"/>
      <c r="DD13" s="627">
        <v>746562</v>
      </c>
      <c r="DE13" s="622"/>
      <c r="DF13" s="622"/>
      <c r="DG13" s="622"/>
      <c r="DH13" s="622"/>
      <c r="DI13" s="622"/>
      <c r="DJ13" s="622"/>
      <c r="DK13" s="622"/>
      <c r="DL13" s="622"/>
      <c r="DM13" s="622"/>
      <c r="DN13" s="622"/>
      <c r="DO13" s="622"/>
      <c r="DP13" s="623"/>
      <c r="DQ13" s="627">
        <v>621617</v>
      </c>
      <c r="DR13" s="622"/>
      <c r="DS13" s="622"/>
      <c r="DT13" s="622"/>
      <c r="DU13" s="622"/>
      <c r="DV13" s="622"/>
      <c r="DW13" s="622"/>
      <c r="DX13" s="622"/>
      <c r="DY13" s="622"/>
      <c r="DZ13" s="622"/>
      <c r="EA13" s="622"/>
      <c r="EB13" s="622"/>
      <c r="EC13" s="662"/>
    </row>
    <row r="14" spans="2:143" ht="11.25" customHeight="1" x14ac:dyDescent="0.15">
      <c r="B14" s="618" t="s">
        <v>244</v>
      </c>
      <c r="C14" s="619"/>
      <c r="D14" s="619"/>
      <c r="E14" s="619"/>
      <c r="F14" s="619"/>
      <c r="G14" s="619"/>
      <c r="H14" s="619"/>
      <c r="I14" s="619"/>
      <c r="J14" s="619"/>
      <c r="K14" s="619"/>
      <c r="L14" s="619"/>
      <c r="M14" s="619"/>
      <c r="N14" s="619"/>
      <c r="O14" s="619"/>
      <c r="P14" s="619"/>
      <c r="Q14" s="620"/>
      <c r="R14" s="621">
        <v>2167</v>
      </c>
      <c r="S14" s="622"/>
      <c r="T14" s="622"/>
      <c r="U14" s="622"/>
      <c r="V14" s="622"/>
      <c r="W14" s="622"/>
      <c r="X14" s="622"/>
      <c r="Y14" s="623"/>
      <c r="Z14" s="663">
        <v>0</v>
      </c>
      <c r="AA14" s="663"/>
      <c r="AB14" s="663"/>
      <c r="AC14" s="663"/>
      <c r="AD14" s="664">
        <v>2167</v>
      </c>
      <c r="AE14" s="664"/>
      <c r="AF14" s="664"/>
      <c r="AG14" s="664"/>
      <c r="AH14" s="664"/>
      <c r="AI14" s="664"/>
      <c r="AJ14" s="664"/>
      <c r="AK14" s="664"/>
      <c r="AL14" s="624">
        <v>0</v>
      </c>
      <c r="AM14" s="625"/>
      <c r="AN14" s="625"/>
      <c r="AO14" s="665"/>
      <c r="AP14" s="618" t="s">
        <v>245</v>
      </c>
      <c r="AQ14" s="619"/>
      <c r="AR14" s="619"/>
      <c r="AS14" s="619"/>
      <c r="AT14" s="619"/>
      <c r="AU14" s="619"/>
      <c r="AV14" s="619"/>
      <c r="AW14" s="619"/>
      <c r="AX14" s="619"/>
      <c r="AY14" s="619"/>
      <c r="AZ14" s="619"/>
      <c r="BA14" s="619"/>
      <c r="BB14" s="619"/>
      <c r="BC14" s="619"/>
      <c r="BD14" s="619"/>
      <c r="BE14" s="619"/>
      <c r="BF14" s="620"/>
      <c r="BG14" s="621">
        <v>95879</v>
      </c>
      <c r="BH14" s="622"/>
      <c r="BI14" s="622"/>
      <c r="BJ14" s="622"/>
      <c r="BK14" s="622"/>
      <c r="BL14" s="622"/>
      <c r="BM14" s="622"/>
      <c r="BN14" s="623"/>
      <c r="BO14" s="663">
        <v>3.4</v>
      </c>
      <c r="BP14" s="663"/>
      <c r="BQ14" s="663"/>
      <c r="BR14" s="663"/>
      <c r="BS14" s="664" t="s">
        <v>122</v>
      </c>
      <c r="BT14" s="664"/>
      <c r="BU14" s="664"/>
      <c r="BV14" s="664"/>
      <c r="BW14" s="664"/>
      <c r="BX14" s="664"/>
      <c r="BY14" s="664"/>
      <c r="BZ14" s="664"/>
      <c r="CA14" s="664"/>
      <c r="CB14" s="698"/>
      <c r="CD14" s="618" t="s">
        <v>246</v>
      </c>
      <c r="CE14" s="619"/>
      <c r="CF14" s="619"/>
      <c r="CG14" s="619"/>
      <c r="CH14" s="619"/>
      <c r="CI14" s="619"/>
      <c r="CJ14" s="619"/>
      <c r="CK14" s="619"/>
      <c r="CL14" s="619"/>
      <c r="CM14" s="619"/>
      <c r="CN14" s="619"/>
      <c r="CO14" s="619"/>
      <c r="CP14" s="619"/>
      <c r="CQ14" s="620"/>
      <c r="CR14" s="621">
        <v>3425242</v>
      </c>
      <c r="CS14" s="622"/>
      <c r="CT14" s="622"/>
      <c r="CU14" s="622"/>
      <c r="CV14" s="622"/>
      <c r="CW14" s="622"/>
      <c r="CX14" s="622"/>
      <c r="CY14" s="623"/>
      <c r="CZ14" s="663">
        <v>18.2</v>
      </c>
      <c r="DA14" s="663"/>
      <c r="DB14" s="663"/>
      <c r="DC14" s="663"/>
      <c r="DD14" s="627">
        <v>2957746</v>
      </c>
      <c r="DE14" s="622"/>
      <c r="DF14" s="622"/>
      <c r="DG14" s="622"/>
      <c r="DH14" s="622"/>
      <c r="DI14" s="622"/>
      <c r="DJ14" s="622"/>
      <c r="DK14" s="622"/>
      <c r="DL14" s="622"/>
      <c r="DM14" s="622"/>
      <c r="DN14" s="622"/>
      <c r="DO14" s="622"/>
      <c r="DP14" s="623"/>
      <c r="DQ14" s="627">
        <v>496625</v>
      </c>
      <c r="DR14" s="622"/>
      <c r="DS14" s="622"/>
      <c r="DT14" s="622"/>
      <c r="DU14" s="622"/>
      <c r="DV14" s="622"/>
      <c r="DW14" s="622"/>
      <c r="DX14" s="622"/>
      <c r="DY14" s="622"/>
      <c r="DZ14" s="622"/>
      <c r="EA14" s="622"/>
      <c r="EB14" s="622"/>
      <c r="EC14" s="662"/>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63" t="s">
        <v>122</v>
      </c>
      <c r="AA15" s="663"/>
      <c r="AB15" s="663"/>
      <c r="AC15" s="663"/>
      <c r="AD15" s="664" t="s">
        <v>122</v>
      </c>
      <c r="AE15" s="664"/>
      <c r="AF15" s="664"/>
      <c r="AG15" s="664"/>
      <c r="AH15" s="664"/>
      <c r="AI15" s="664"/>
      <c r="AJ15" s="664"/>
      <c r="AK15" s="664"/>
      <c r="AL15" s="624" t="s">
        <v>122</v>
      </c>
      <c r="AM15" s="625"/>
      <c r="AN15" s="625"/>
      <c r="AO15" s="665"/>
      <c r="AP15" s="618" t="s">
        <v>248</v>
      </c>
      <c r="AQ15" s="619"/>
      <c r="AR15" s="619"/>
      <c r="AS15" s="619"/>
      <c r="AT15" s="619"/>
      <c r="AU15" s="619"/>
      <c r="AV15" s="619"/>
      <c r="AW15" s="619"/>
      <c r="AX15" s="619"/>
      <c r="AY15" s="619"/>
      <c r="AZ15" s="619"/>
      <c r="BA15" s="619"/>
      <c r="BB15" s="619"/>
      <c r="BC15" s="619"/>
      <c r="BD15" s="619"/>
      <c r="BE15" s="619"/>
      <c r="BF15" s="620"/>
      <c r="BG15" s="621">
        <v>202340</v>
      </c>
      <c r="BH15" s="622"/>
      <c r="BI15" s="622"/>
      <c r="BJ15" s="622"/>
      <c r="BK15" s="622"/>
      <c r="BL15" s="622"/>
      <c r="BM15" s="622"/>
      <c r="BN15" s="623"/>
      <c r="BO15" s="663">
        <v>7.1</v>
      </c>
      <c r="BP15" s="663"/>
      <c r="BQ15" s="663"/>
      <c r="BR15" s="663"/>
      <c r="BS15" s="664" t="s">
        <v>122</v>
      </c>
      <c r="BT15" s="664"/>
      <c r="BU15" s="664"/>
      <c r="BV15" s="664"/>
      <c r="BW15" s="664"/>
      <c r="BX15" s="664"/>
      <c r="BY15" s="664"/>
      <c r="BZ15" s="664"/>
      <c r="CA15" s="664"/>
      <c r="CB15" s="698"/>
      <c r="CD15" s="618" t="s">
        <v>249</v>
      </c>
      <c r="CE15" s="619"/>
      <c r="CF15" s="619"/>
      <c r="CG15" s="619"/>
      <c r="CH15" s="619"/>
      <c r="CI15" s="619"/>
      <c r="CJ15" s="619"/>
      <c r="CK15" s="619"/>
      <c r="CL15" s="619"/>
      <c r="CM15" s="619"/>
      <c r="CN15" s="619"/>
      <c r="CO15" s="619"/>
      <c r="CP15" s="619"/>
      <c r="CQ15" s="620"/>
      <c r="CR15" s="621">
        <v>1185235</v>
      </c>
      <c r="CS15" s="622"/>
      <c r="CT15" s="622"/>
      <c r="CU15" s="622"/>
      <c r="CV15" s="622"/>
      <c r="CW15" s="622"/>
      <c r="CX15" s="622"/>
      <c r="CY15" s="623"/>
      <c r="CZ15" s="663">
        <v>6.3</v>
      </c>
      <c r="DA15" s="663"/>
      <c r="DB15" s="663"/>
      <c r="DC15" s="663"/>
      <c r="DD15" s="627">
        <v>299190</v>
      </c>
      <c r="DE15" s="622"/>
      <c r="DF15" s="622"/>
      <c r="DG15" s="622"/>
      <c r="DH15" s="622"/>
      <c r="DI15" s="622"/>
      <c r="DJ15" s="622"/>
      <c r="DK15" s="622"/>
      <c r="DL15" s="622"/>
      <c r="DM15" s="622"/>
      <c r="DN15" s="622"/>
      <c r="DO15" s="622"/>
      <c r="DP15" s="623"/>
      <c r="DQ15" s="627">
        <v>918146</v>
      </c>
      <c r="DR15" s="622"/>
      <c r="DS15" s="622"/>
      <c r="DT15" s="622"/>
      <c r="DU15" s="622"/>
      <c r="DV15" s="622"/>
      <c r="DW15" s="622"/>
      <c r="DX15" s="622"/>
      <c r="DY15" s="622"/>
      <c r="DZ15" s="622"/>
      <c r="EA15" s="622"/>
      <c r="EB15" s="622"/>
      <c r="EC15" s="662"/>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15876</v>
      </c>
      <c r="S16" s="622"/>
      <c r="T16" s="622"/>
      <c r="U16" s="622"/>
      <c r="V16" s="622"/>
      <c r="W16" s="622"/>
      <c r="X16" s="622"/>
      <c r="Y16" s="623"/>
      <c r="Z16" s="663">
        <v>0.1</v>
      </c>
      <c r="AA16" s="663"/>
      <c r="AB16" s="663"/>
      <c r="AC16" s="663"/>
      <c r="AD16" s="664">
        <v>15876</v>
      </c>
      <c r="AE16" s="664"/>
      <c r="AF16" s="664"/>
      <c r="AG16" s="664"/>
      <c r="AH16" s="664"/>
      <c r="AI16" s="664"/>
      <c r="AJ16" s="664"/>
      <c r="AK16" s="664"/>
      <c r="AL16" s="624">
        <v>0.2</v>
      </c>
      <c r="AM16" s="625"/>
      <c r="AN16" s="625"/>
      <c r="AO16" s="665"/>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63" t="s">
        <v>122</v>
      </c>
      <c r="BP16" s="663"/>
      <c r="BQ16" s="663"/>
      <c r="BR16" s="663"/>
      <c r="BS16" s="664" t="s">
        <v>122</v>
      </c>
      <c r="BT16" s="664"/>
      <c r="BU16" s="664"/>
      <c r="BV16" s="664"/>
      <c r="BW16" s="664"/>
      <c r="BX16" s="664"/>
      <c r="BY16" s="664"/>
      <c r="BZ16" s="664"/>
      <c r="CA16" s="664"/>
      <c r="CB16" s="698"/>
      <c r="CD16" s="618" t="s">
        <v>252</v>
      </c>
      <c r="CE16" s="619"/>
      <c r="CF16" s="619"/>
      <c r="CG16" s="619"/>
      <c r="CH16" s="619"/>
      <c r="CI16" s="619"/>
      <c r="CJ16" s="619"/>
      <c r="CK16" s="619"/>
      <c r="CL16" s="619"/>
      <c r="CM16" s="619"/>
      <c r="CN16" s="619"/>
      <c r="CO16" s="619"/>
      <c r="CP16" s="619"/>
      <c r="CQ16" s="620"/>
      <c r="CR16" s="621">
        <v>35802</v>
      </c>
      <c r="CS16" s="622"/>
      <c r="CT16" s="622"/>
      <c r="CU16" s="622"/>
      <c r="CV16" s="622"/>
      <c r="CW16" s="622"/>
      <c r="CX16" s="622"/>
      <c r="CY16" s="623"/>
      <c r="CZ16" s="663">
        <v>0.2</v>
      </c>
      <c r="DA16" s="663"/>
      <c r="DB16" s="663"/>
      <c r="DC16" s="663"/>
      <c r="DD16" s="627" t="s">
        <v>122</v>
      </c>
      <c r="DE16" s="622"/>
      <c r="DF16" s="622"/>
      <c r="DG16" s="622"/>
      <c r="DH16" s="622"/>
      <c r="DI16" s="622"/>
      <c r="DJ16" s="622"/>
      <c r="DK16" s="622"/>
      <c r="DL16" s="622"/>
      <c r="DM16" s="622"/>
      <c r="DN16" s="622"/>
      <c r="DO16" s="622"/>
      <c r="DP16" s="623"/>
      <c r="DQ16" s="627">
        <v>10108</v>
      </c>
      <c r="DR16" s="622"/>
      <c r="DS16" s="622"/>
      <c r="DT16" s="622"/>
      <c r="DU16" s="622"/>
      <c r="DV16" s="622"/>
      <c r="DW16" s="622"/>
      <c r="DX16" s="622"/>
      <c r="DY16" s="622"/>
      <c r="DZ16" s="622"/>
      <c r="EA16" s="622"/>
      <c r="EB16" s="622"/>
      <c r="EC16" s="662"/>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34057</v>
      </c>
      <c r="S17" s="622"/>
      <c r="T17" s="622"/>
      <c r="U17" s="622"/>
      <c r="V17" s="622"/>
      <c r="W17" s="622"/>
      <c r="X17" s="622"/>
      <c r="Y17" s="623"/>
      <c r="Z17" s="663">
        <v>0.2</v>
      </c>
      <c r="AA17" s="663"/>
      <c r="AB17" s="663"/>
      <c r="AC17" s="663"/>
      <c r="AD17" s="664">
        <v>34057</v>
      </c>
      <c r="AE17" s="664"/>
      <c r="AF17" s="664"/>
      <c r="AG17" s="664"/>
      <c r="AH17" s="664"/>
      <c r="AI17" s="664"/>
      <c r="AJ17" s="664"/>
      <c r="AK17" s="664"/>
      <c r="AL17" s="624">
        <v>0.4</v>
      </c>
      <c r="AM17" s="625"/>
      <c r="AN17" s="625"/>
      <c r="AO17" s="665"/>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63" t="s">
        <v>122</v>
      </c>
      <c r="BP17" s="663"/>
      <c r="BQ17" s="663"/>
      <c r="BR17" s="663"/>
      <c r="BS17" s="664" t="s">
        <v>122</v>
      </c>
      <c r="BT17" s="664"/>
      <c r="BU17" s="664"/>
      <c r="BV17" s="664"/>
      <c r="BW17" s="664"/>
      <c r="BX17" s="664"/>
      <c r="BY17" s="664"/>
      <c r="BZ17" s="664"/>
      <c r="CA17" s="664"/>
      <c r="CB17" s="698"/>
      <c r="CD17" s="618" t="s">
        <v>255</v>
      </c>
      <c r="CE17" s="619"/>
      <c r="CF17" s="619"/>
      <c r="CG17" s="619"/>
      <c r="CH17" s="619"/>
      <c r="CI17" s="619"/>
      <c r="CJ17" s="619"/>
      <c r="CK17" s="619"/>
      <c r="CL17" s="619"/>
      <c r="CM17" s="619"/>
      <c r="CN17" s="619"/>
      <c r="CO17" s="619"/>
      <c r="CP17" s="619"/>
      <c r="CQ17" s="620"/>
      <c r="CR17" s="621">
        <v>2767513</v>
      </c>
      <c r="CS17" s="622"/>
      <c r="CT17" s="622"/>
      <c r="CU17" s="622"/>
      <c r="CV17" s="622"/>
      <c r="CW17" s="622"/>
      <c r="CX17" s="622"/>
      <c r="CY17" s="623"/>
      <c r="CZ17" s="663">
        <v>14.7</v>
      </c>
      <c r="DA17" s="663"/>
      <c r="DB17" s="663"/>
      <c r="DC17" s="663"/>
      <c r="DD17" s="627" t="s">
        <v>122</v>
      </c>
      <c r="DE17" s="622"/>
      <c r="DF17" s="622"/>
      <c r="DG17" s="622"/>
      <c r="DH17" s="622"/>
      <c r="DI17" s="622"/>
      <c r="DJ17" s="622"/>
      <c r="DK17" s="622"/>
      <c r="DL17" s="622"/>
      <c r="DM17" s="622"/>
      <c r="DN17" s="622"/>
      <c r="DO17" s="622"/>
      <c r="DP17" s="623"/>
      <c r="DQ17" s="627">
        <v>2629432</v>
      </c>
      <c r="DR17" s="622"/>
      <c r="DS17" s="622"/>
      <c r="DT17" s="622"/>
      <c r="DU17" s="622"/>
      <c r="DV17" s="622"/>
      <c r="DW17" s="622"/>
      <c r="DX17" s="622"/>
      <c r="DY17" s="622"/>
      <c r="DZ17" s="622"/>
      <c r="EA17" s="622"/>
      <c r="EB17" s="622"/>
      <c r="EC17" s="662"/>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12671</v>
      </c>
      <c r="S18" s="622"/>
      <c r="T18" s="622"/>
      <c r="U18" s="622"/>
      <c r="V18" s="622"/>
      <c r="W18" s="622"/>
      <c r="X18" s="622"/>
      <c r="Y18" s="623"/>
      <c r="Z18" s="663">
        <v>0.1</v>
      </c>
      <c r="AA18" s="663"/>
      <c r="AB18" s="663"/>
      <c r="AC18" s="663"/>
      <c r="AD18" s="664">
        <v>12671</v>
      </c>
      <c r="AE18" s="664"/>
      <c r="AF18" s="664"/>
      <c r="AG18" s="664"/>
      <c r="AH18" s="664"/>
      <c r="AI18" s="664"/>
      <c r="AJ18" s="664"/>
      <c r="AK18" s="664"/>
      <c r="AL18" s="624">
        <v>0.2</v>
      </c>
      <c r="AM18" s="625"/>
      <c r="AN18" s="625"/>
      <c r="AO18" s="665"/>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63" t="s">
        <v>122</v>
      </c>
      <c r="BP18" s="663"/>
      <c r="BQ18" s="663"/>
      <c r="BR18" s="663"/>
      <c r="BS18" s="664" t="s">
        <v>122</v>
      </c>
      <c r="BT18" s="664"/>
      <c r="BU18" s="664"/>
      <c r="BV18" s="664"/>
      <c r="BW18" s="664"/>
      <c r="BX18" s="664"/>
      <c r="BY18" s="664"/>
      <c r="BZ18" s="664"/>
      <c r="CA18" s="664"/>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63" t="s">
        <v>122</v>
      </c>
      <c r="DA18" s="663"/>
      <c r="DB18" s="663"/>
      <c r="DC18" s="663"/>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62"/>
    </row>
    <row r="19" spans="2:133" ht="11.25" customHeight="1" x14ac:dyDescent="0.15">
      <c r="B19" s="618" t="s">
        <v>259</v>
      </c>
      <c r="C19" s="619"/>
      <c r="D19" s="619"/>
      <c r="E19" s="619"/>
      <c r="F19" s="619"/>
      <c r="G19" s="619"/>
      <c r="H19" s="619"/>
      <c r="I19" s="619"/>
      <c r="J19" s="619"/>
      <c r="K19" s="619"/>
      <c r="L19" s="619"/>
      <c r="M19" s="619"/>
      <c r="N19" s="619"/>
      <c r="O19" s="619"/>
      <c r="P19" s="619"/>
      <c r="Q19" s="620"/>
      <c r="R19" s="621">
        <v>8119</v>
      </c>
      <c r="S19" s="622"/>
      <c r="T19" s="622"/>
      <c r="U19" s="622"/>
      <c r="V19" s="622"/>
      <c r="W19" s="622"/>
      <c r="X19" s="622"/>
      <c r="Y19" s="623"/>
      <c r="Z19" s="663">
        <v>0</v>
      </c>
      <c r="AA19" s="663"/>
      <c r="AB19" s="663"/>
      <c r="AC19" s="663"/>
      <c r="AD19" s="664">
        <v>8119</v>
      </c>
      <c r="AE19" s="664"/>
      <c r="AF19" s="664"/>
      <c r="AG19" s="664"/>
      <c r="AH19" s="664"/>
      <c r="AI19" s="664"/>
      <c r="AJ19" s="664"/>
      <c r="AK19" s="664"/>
      <c r="AL19" s="624">
        <v>0.1</v>
      </c>
      <c r="AM19" s="625"/>
      <c r="AN19" s="625"/>
      <c r="AO19" s="665"/>
      <c r="AP19" s="618" t="s">
        <v>260</v>
      </c>
      <c r="AQ19" s="619"/>
      <c r="AR19" s="619"/>
      <c r="AS19" s="619"/>
      <c r="AT19" s="619"/>
      <c r="AU19" s="619"/>
      <c r="AV19" s="619"/>
      <c r="AW19" s="619"/>
      <c r="AX19" s="619"/>
      <c r="AY19" s="619"/>
      <c r="AZ19" s="619"/>
      <c r="BA19" s="619"/>
      <c r="BB19" s="619"/>
      <c r="BC19" s="619"/>
      <c r="BD19" s="619"/>
      <c r="BE19" s="619"/>
      <c r="BF19" s="620"/>
      <c r="BG19" s="621">
        <v>89449</v>
      </c>
      <c r="BH19" s="622"/>
      <c r="BI19" s="622"/>
      <c r="BJ19" s="622"/>
      <c r="BK19" s="622"/>
      <c r="BL19" s="622"/>
      <c r="BM19" s="622"/>
      <c r="BN19" s="623"/>
      <c r="BO19" s="663">
        <v>3.2</v>
      </c>
      <c r="BP19" s="663"/>
      <c r="BQ19" s="663"/>
      <c r="BR19" s="663"/>
      <c r="BS19" s="664" t="s">
        <v>122</v>
      </c>
      <c r="BT19" s="664"/>
      <c r="BU19" s="664"/>
      <c r="BV19" s="664"/>
      <c r="BW19" s="664"/>
      <c r="BX19" s="664"/>
      <c r="BY19" s="664"/>
      <c r="BZ19" s="664"/>
      <c r="CA19" s="664"/>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63" t="s">
        <v>122</v>
      </c>
      <c r="DA19" s="663"/>
      <c r="DB19" s="663"/>
      <c r="DC19" s="663"/>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62"/>
    </row>
    <row r="20" spans="2:133" ht="11.25" customHeight="1" x14ac:dyDescent="0.15">
      <c r="B20" s="688" t="s">
        <v>262</v>
      </c>
      <c r="C20" s="689"/>
      <c r="D20" s="689"/>
      <c r="E20" s="689"/>
      <c r="F20" s="689"/>
      <c r="G20" s="689"/>
      <c r="H20" s="689"/>
      <c r="I20" s="689"/>
      <c r="J20" s="689"/>
      <c r="K20" s="689"/>
      <c r="L20" s="689"/>
      <c r="M20" s="689"/>
      <c r="N20" s="689"/>
      <c r="O20" s="689"/>
      <c r="P20" s="689"/>
      <c r="Q20" s="690"/>
      <c r="R20" s="621">
        <v>4552</v>
      </c>
      <c r="S20" s="622"/>
      <c r="T20" s="622"/>
      <c r="U20" s="622"/>
      <c r="V20" s="622"/>
      <c r="W20" s="622"/>
      <c r="X20" s="622"/>
      <c r="Y20" s="623"/>
      <c r="Z20" s="663">
        <v>0</v>
      </c>
      <c r="AA20" s="663"/>
      <c r="AB20" s="663"/>
      <c r="AC20" s="663"/>
      <c r="AD20" s="664">
        <v>4552</v>
      </c>
      <c r="AE20" s="664"/>
      <c r="AF20" s="664"/>
      <c r="AG20" s="664"/>
      <c r="AH20" s="664"/>
      <c r="AI20" s="664"/>
      <c r="AJ20" s="664"/>
      <c r="AK20" s="664"/>
      <c r="AL20" s="624">
        <v>0.1</v>
      </c>
      <c r="AM20" s="625"/>
      <c r="AN20" s="625"/>
      <c r="AO20" s="665"/>
      <c r="AP20" s="618" t="s">
        <v>263</v>
      </c>
      <c r="AQ20" s="619"/>
      <c r="AR20" s="619"/>
      <c r="AS20" s="619"/>
      <c r="AT20" s="619"/>
      <c r="AU20" s="619"/>
      <c r="AV20" s="619"/>
      <c r="AW20" s="619"/>
      <c r="AX20" s="619"/>
      <c r="AY20" s="619"/>
      <c r="AZ20" s="619"/>
      <c r="BA20" s="619"/>
      <c r="BB20" s="619"/>
      <c r="BC20" s="619"/>
      <c r="BD20" s="619"/>
      <c r="BE20" s="619"/>
      <c r="BF20" s="620"/>
      <c r="BG20" s="621">
        <v>89449</v>
      </c>
      <c r="BH20" s="622"/>
      <c r="BI20" s="622"/>
      <c r="BJ20" s="622"/>
      <c r="BK20" s="622"/>
      <c r="BL20" s="622"/>
      <c r="BM20" s="622"/>
      <c r="BN20" s="623"/>
      <c r="BO20" s="663">
        <v>3.2</v>
      </c>
      <c r="BP20" s="663"/>
      <c r="BQ20" s="663"/>
      <c r="BR20" s="663"/>
      <c r="BS20" s="664" t="s">
        <v>122</v>
      </c>
      <c r="BT20" s="664"/>
      <c r="BU20" s="664"/>
      <c r="BV20" s="664"/>
      <c r="BW20" s="664"/>
      <c r="BX20" s="664"/>
      <c r="BY20" s="664"/>
      <c r="BZ20" s="664"/>
      <c r="CA20" s="664"/>
      <c r="CB20" s="698"/>
      <c r="CD20" s="618" t="s">
        <v>264</v>
      </c>
      <c r="CE20" s="619"/>
      <c r="CF20" s="619"/>
      <c r="CG20" s="619"/>
      <c r="CH20" s="619"/>
      <c r="CI20" s="619"/>
      <c r="CJ20" s="619"/>
      <c r="CK20" s="619"/>
      <c r="CL20" s="619"/>
      <c r="CM20" s="619"/>
      <c r="CN20" s="619"/>
      <c r="CO20" s="619"/>
      <c r="CP20" s="619"/>
      <c r="CQ20" s="620"/>
      <c r="CR20" s="621">
        <v>18778708</v>
      </c>
      <c r="CS20" s="622"/>
      <c r="CT20" s="622"/>
      <c r="CU20" s="622"/>
      <c r="CV20" s="622"/>
      <c r="CW20" s="622"/>
      <c r="CX20" s="622"/>
      <c r="CY20" s="623"/>
      <c r="CZ20" s="663">
        <v>100</v>
      </c>
      <c r="DA20" s="663"/>
      <c r="DB20" s="663"/>
      <c r="DC20" s="663"/>
      <c r="DD20" s="627">
        <v>4534978</v>
      </c>
      <c r="DE20" s="622"/>
      <c r="DF20" s="622"/>
      <c r="DG20" s="622"/>
      <c r="DH20" s="622"/>
      <c r="DI20" s="622"/>
      <c r="DJ20" s="622"/>
      <c r="DK20" s="622"/>
      <c r="DL20" s="622"/>
      <c r="DM20" s="622"/>
      <c r="DN20" s="622"/>
      <c r="DO20" s="622"/>
      <c r="DP20" s="623"/>
      <c r="DQ20" s="627">
        <v>11257329</v>
      </c>
      <c r="DR20" s="622"/>
      <c r="DS20" s="622"/>
      <c r="DT20" s="622"/>
      <c r="DU20" s="622"/>
      <c r="DV20" s="622"/>
      <c r="DW20" s="622"/>
      <c r="DX20" s="622"/>
      <c r="DY20" s="622"/>
      <c r="DZ20" s="622"/>
      <c r="EA20" s="622"/>
      <c r="EB20" s="622"/>
      <c r="EC20" s="662"/>
    </row>
    <row r="21" spans="2:133" ht="11.25" customHeight="1" x14ac:dyDescent="0.15">
      <c r="B21" s="618" t="s">
        <v>265</v>
      </c>
      <c r="C21" s="619"/>
      <c r="D21" s="619"/>
      <c r="E21" s="619"/>
      <c r="F21" s="619"/>
      <c r="G21" s="619"/>
      <c r="H21" s="619"/>
      <c r="I21" s="619"/>
      <c r="J21" s="619"/>
      <c r="K21" s="619"/>
      <c r="L21" s="619"/>
      <c r="M21" s="619"/>
      <c r="N21" s="619"/>
      <c r="O21" s="619"/>
      <c r="P21" s="619"/>
      <c r="Q21" s="620"/>
      <c r="R21" s="621">
        <v>5819476</v>
      </c>
      <c r="S21" s="622"/>
      <c r="T21" s="622"/>
      <c r="U21" s="622"/>
      <c r="V21" s="622"/>
      <c r="W21" s="622"/>
      <c r="X21" s="622"/>
      <c r="Y21" s="623"/>
      <c r="Z21" s="663">
        <v>29.8</v>
      </c>
      <c r="AA21" s="663"/>
      <c r="AB21" s="663"/>
      <c r="AC21" s="663"/>
      <c r="AD21" s="664">
        <v>4345059</v>
      </c>
      <c r="AE21" s="664"/>
      <c r="AF21" s="664"/>
      <c r="AG21" s="664"/>
      <c r="AH21" s="664"/>
      <c r="AI21" s="664"/>
      <c r="AJ21" s="664"/>
      <c r="AK21" s="664"/>
      <c r="AL21" s="624">
        <v>54.4</v>
      </c>
      <c r="AM21" s="625"/>
      <c r="AN21" s="625"/>
      <c r="AO21" s="665"/>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63" t="s">
        <v>122</v>
      </c>
      <c r="BP21" s="663"/>
      <c r="BQ21" s="663"/>
      <c r="BR21" s="663"/>
      <c r="BS21" s="664" t="s">
        <v>122</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267</v>
      </c>
      <c r="C22" s="619"/>
      <c r="D22" s="619"/>
      <c r="E22" s="619"/>
      <c r="F22" s="619"/>
      <c r="G22" s="619"/>
      <c r="H22" s="619"/>
      <c r="I22" s="619"/>
      <c r="J22" s="619"/>
      <c r="K22" s="619"/>
      <c r="L22" s="619"/>
      <c r="M22" s="619"/>
      <c r="N22" s="619"/>
      <c r="O22" s="619"/>
      <c r="P22" s="619"/>
      <c r="Q22" s="620"/>
      <c r="R22" s="621">
        <v>4345059</v>
      </c>
      <c r="S22" s="622"/>
      <c r="T22" s="622"/>
      <c r="U22" s="622"/>
      <c r="V22" s="622"/>
      <c r="W22" s="622"/>
      <c r="X22" s="622"/>
      <c r="Y22" s="623"/>
      <c r="Z22" s="663">
        <v>22.2</v>
      </c>
      <c r="AA22" s="663"/>
      <c r="AB22" s="663"/>
      <c r="AC22" s="663"/>
      <c r="AD22" s="664">
        <v>4345059</v>
      </c>
      <c r="AE22" s="664"/>
      <c r="AF22" s="664"/>
      <c r="AG22" s="664"/>
      <c r="AH22" s="664"/>
      <c r="AI22" s="664"/>
      <c r="AJ22" s="664"/>
      <c r="AK22" s="664"/>
      <c r="AL22" s="624">
        <v>54.4</v>
      </c>
      <c r="AM22" s="625"/>
      <c r="AN22" s="625"/>
      <c r="AO22" s="665"/>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63" t="s">
        <v>122</v>
      </c>
      <c r="BP22" s="663"/>
      <c r="BQ22" s="663"/>
      <c r="BR22" s="663"/>
      <c r="BS22" s="664" t="s">
        <v>122</v>
      </c>
      <c r="BT22" s="664"/>
      <c r="BU22" s="664"/>
      <c r="BV22" s="664"/>
      <c r="BW22" s="664"/>
      <c r="BX22" s="664"/>
      <c r="BY22" s="664"/>
      <c r="BZ22" s="664"/>
      <c r="CA22" s="664"/>
      <c r="CB22" s="698"/>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1474417</v>
      </c>
      <c r="S23" s="622"/>
      <c r="T23" s="622"/>
      <c r="U23" s="622"/>
      <c r="V23" s="622"/>
      <c r="W23" s="622"/>
      <c r="X23" s="622"/>
      <c r="Y23" s="623"/>
      <c r="Z23" s="663">
        <v>7.5</v>
      </c>
      <c r="AA23" s="663"/>
      <c r="AB23" s="663"/>
      <c r="AC23" s="663"/>
      <c r="AD23" s="664" t="s">
        <v>122</v>
      </c>
      <c r="AE23" s="664"/>
      <c r="AF23" s="664"/>
      <c r="AG23" s="664"/>
      <c r="AH23" s="664"/>
      <c r="AI23" s="664"/>
      <c r="AJ23" s="664"/>
      <c r="AK23" s="664"/>
      <c r="AL23" s="624" t="s">
        <v>122</v>
      </c>
      <c r="AM23" s="625"/>
      <c r="AN23" s="625"/>
      <c r="AO23" s="665"/>
      <c r="AP23" s="618" t="s">
        <v>271</v>
      </c>
      <c r="AQ23" s="699"/>
      <c r="AR23" s="699"/>
      <c r="AS23" s="699"/>
      <c r="AT23" s="699"/>
      <c r="AU23" s="699"/>
      <c r="AV23" s="699"/>
      <c r="AW23" s="699"/>
      <c r="AX23" s="699"/>
      <c r="AY23" s="699"/>
      <c r="AZ23" s="699"/>
      <c r="BA23" s="699"/>
      <c r="BB23" s="699"/>
      <c r="BC23" s="699"/>
      <c r="BD23" s="699"/>
      <c r="BE23" s="699"/>
      <c r="BF23" s="700"/>
      <c r="BG23" s="621">
        <v>89449</v>
      </c>
      <c r="BH23" s="622"/>
      <c r="BI23" s="622"/>
      <c r="BJ23" s="622"/>
      <c r="BK23" s="622"/>
      <c r="BL23" s="622"/>
      <c r="BM23" s="622"/>
      <c r="BN23" s="623"/>
      <c r="BO23" s="663">
        <v>3.2</v>
      </c>
      <c r="BP23" s="663"/>
      <c r="BQ23" s="663"/>
      <c r="BR23" s="663"/>
      <c r="BS23" s="664" t="s">
        <v>122</v>
      </c>
      <c r="BT23" s="664"/>
      <c r="BU23" s="664"/>
      <c r="BV23" s="664"/>
      <c r="BW23" s="664"/>
      <c r="BX23" s="664"/>
      <c r="BY23" s="664"/>
      <c r="BZ23" s="664"/>
      <c r="CA23" s="664"/>
      <c r="CB23" s="698"/>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06" t="s">
        <v>275</v>
      </c>
      <c r="DM23" s="707"/>
      <c r="DN23" s="707"/>
      <c r="DO23" s="707"/>
      <c r="DP23" s="707"/>
      <c r="DQ23" s="707"/>
      <c r="DR23" s="707"/>
      <c r="DS23" s="707"/>
      <c r="DT23" s="707"/>
      <c r="DU23" s="707"/>
      <c r="DV23" s="708"/>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63" t="s">
        <v>122</v>
      </c>
      <c r="AA24" s="663"/>
      <c r="AB24" s="663"/>
      <c r="AC24" s="663"/>
      <c r="AD24" s="664" t="s">
        <v>122</v>
      </c>
      <c r="AE24" s="664"/>
      <c r="AF24" s="664"/>
      <c r="AG24" s="664"/>
      <c r="AH24" s="664"/>
      <c r="AI24" s="664"/>
      <c r="AJ24" s="664"/>
      <c r="AK24" s="664"/>
      <c r="AL24" s="624" t="s">
        <v>122</v>
      </c>
      <c r="AM24" s="625"/>
      <c r="AN24" s="625"/>
      <c r="AO24" s="665"/>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63" t="s">
        <v>122</v>
      </c>
      <c r="BP24" s="663"/>
      <c r="BQ24" s="663"/>
      <c r="BR24" s="663"/>
      <c r="BS24" s="664" t="s">
        <v>122</v>
      </c>
      <c r="BT24" s="664"/>
      <c r="BU24" s="664"/>
      <c r="BV24" s="664"/>
      <c r="BW24" s="664"/>
      <c r="BX24" s="664"/>
      <c r="BY24" s="664"/>
      <c r="BZ24" s="664"/>
      <c r="CA24" s="664"/>
      <c r="CB24" s="698"/>
      <c r="CD24" s="676" t="s">
        <v>279</v>
      </c>
      <c r="CE24" s="677"/>
      <c r="CF24" s="677"/>
      <c r="CG24" s="677"/>
      <c r="CH24" s="677"/>
      <c r="CI24" s="677"/>
      <c r="CJ24" s="677"/>
      <c r="CK24" s="677"/>
      <c r="CL24" s="677"/>
      <c r="CM24" s="677"/>
      <c r="CN24" s="677"/>
      <c r="CO24" s="677"/>
      <c r="CP24" s="677"/>
      <c r="CQ24" s="678"/>
      <c r="CR24" s="673">
        <v>8666461</v>
      </c>
      <c r="CS24" s="674"/>
      <c r="CT24" s="674"/>
      <c r="CU24" s="674"/>
      <c r="CV24" s="674"/>
      <c r="CW24" s="674"/>
      <c r="CX24" s="674"/>
      <c r="CY24" s="702"/>
      <c r="CZ24" s="703">
        <v>46.2</v>
      </c>
      <c r="DA24" s="686"/>
      <c r="DB24" s="686"/>
      <c r="DC24" s="705"/>
      <c r="DD24" s="701">
        <v>6457360</v>
      </c>
      <c r="DE24" s="674"/>
      <c r="DF24" s="674"/>
      <c r="DG24" s="674"/>
      <c r="DH24" s="674"/>
      <c r="DI24" s="674"/>
      <c r="DJ24" s="674"/>
      <c r="DK24" s="702"/>
      <c r="DL24" s="701">
        <v>4466205</v>
      </c>
      <c r="DM24" s="674"/>
      <c r="DN24" s="674"/>
      <c r="DO24" s="674"/>
      <c r="DP24" s="674"/>
      <c r="DQ24" s="674"/>
      <c r="DR24" s="674"/>
      <c r="DS24" s="674"/>
      <c r="DT24" s="674"/>
      <c r="DU24" s="674"/>
      <c r="DV24" s="702"/>
      <c r="DW24" s="703">
        <v>55.6</v>
      </c>
      <c r="DX24" s="686"/>
      <c r="DY24" s="686"/>
      <c r="DZ24" s="686"/>
      <c r="EA24" s="686"/>
      <c r="EB24" s="686"/>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9451554</v>
      </c>
      <c r="S25" s="622"/>
      <c r="T25" s="622"/>
      <c r="U25" s="622"/>
      <c r="V25" s="622"/>
      <c r="W25" s="622"/>
      <c r="X25" s="622"/>
      <c r="Y25" s="623"/>
      <c r="Z25" s="663">
        <v>48.3</v>
      </c>
      <c r="AA25" s="663"/>
      <c r="AB25" s="663"/>
      <c r="AC25" s="663"/>
      <c r="AD25" s="664">
        <v>7887688</v>
      </c>
      <c r="AE25" s="664"/>
      <c r="AF25" s="664"/>
      <c r="AG25" s="664"/>
      <c r="AH25" s="664"/>
      <c r="AI25" s="664"/>
      <c r="AJ25" s="664"/>
      <c r="AK25" s="664"/>
      <c r="AL25" s="624">
        <v>98.8</v>
      </c>
      <c r="AM25" s="625"/>
      <c r="AN25" s="625"/>
      <c r="AO25" s="665"/>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63" t="s">
        <v>122</v>
      </c>
      <c r="BP25" s="663"/>
      <c r="BQ25" s="663"/>
      <c r="BR25" s="663"/>
      <c r="BS25" s="664" t="s">
        <v>122</v>
      </c>
      <c r="BT25" s="664"/>
      <c r="BU25" s="664"/>
      <c r="BV25" s="664"/>
      <c r="BW25" s="664"/>
      <c r="BX25" s="664"/>
      <c r="BY25" s="664"/>
      <c r="BZ25" s="664"/>
      <c r="CA25" s="664"/>
      <c r="CB25" s="698"/>
      <c r="CD25" s="618" t="s">
        <v>282</v>
      </c>
      <c r="CE25" s="619"/>
      <c r="CF25" s="619"/>
      <c r="CG25" s="619"/>
      <c r="CH25" s="619"/>
      <c r="CI25" s="619"/>
      <c r="CJ25" s="619"/>
      <c r="CK25" s="619"/>
      <c r="CL25" s="619"/>
      <c r="CM25" s="619"/>
      <c r="CN25" s="619"/>
      <c r="CO25" s="619"/>
      <c r="CP25" s="619"/>
      <c r="CQ25" s="620"/>
      <c r="CR25" s="621">
        <v>2674531</v>
      </c>
      <c r="CS25" s="634"/>
      <c r="CT25" s="634"/>
      <c r="CU25" s="634"/>
      <c r="CV25" s="634"/>
      <c r="CW25" s="634"/>
      <c r="CX25" s="634"/>
      <c r="CY25" s="635"/>
      <c r="CZ25" s="624">
        <v>14.2</v>
      </c>
      <c r="DA25" s="636"/>
      <c r="DB25" s="636"/>
      <c r="DC25" s="637"/>
      <c r="DD25" s="627">
        <v>2419715</v>
      </c>
      <c r="DE25" s="634"/>
      <c r="DF25" s="634"/>
      <c r="DG25" s="634"/>
      <c r="DH25" s="634"/>
      <c r="DI25" s="634"/>
      <c r="DJ25" s="634"/>
      <c r="DK25" s="635"/>
      <c r="DL25" s="627">
        <v>1932638</v>
      </c>
      <c r="DM25" s="634"/>
      <c r="DN25" s="634"/>
      <c r="DO25" s="634"/>
      <c r="DP25" s="634"/>
      <c r="DQ25" s="634"/>
      <c r="DR25" s="634"/>
      <c r="DS25" s="634"/>
      <c r="DT25" s="634"/>
      <c r="DU25" s="634"/>
      <c r="DV25" s="635"/>
      <c r="DW25" s="624">
        <v>24.1</v>
      </c>
      <c r="DX25" s="636"/>
      <c r="DY25" s="636"/>
      <c r="DZ25" s="636"/>
      <c r="EA25" s="636"/>
      <c r="EB25" s="636"/>
      <c r="EC25" s="652"/>
    </row>
    <row r="26" spans="2:133" ht="11.25" customHeight="1" x14ac:dyDescent="0.15">
      <c r="B26" s="618" t="s">
        <v>283</v>
      </c>
      <c r="C26" s="619"/>
      <c r="D26" s="619"/>
      <c r="E26" s="619"/>
      <c r="F26" s="619"/>
      <c r="G26" s="619"/>
      <c r="H26" s="619"/>
      <c r="I26" s="619"/>
      <c r="J26" s="619"/>
      <c r="K26" s="619"/>
      <c r="L26" s="619"/>
      <c r="M26" s="619"/>
      <c r="N26" s="619"/>
      <c r="O26" s="619"/>
      <c r="P26" s="619"/>
      <c r="Q26" s="620"/>
      <c r="R26" s="621">
        <v>2208</v>
      </c>
      <c r="S26" s="622"/>
      <c r="T26" s="622"/>
      <c r="U26" s="622"/>
      <c r="V26" s="622"/>
      <c r="W26" s="622"/>
      <c r="X26" s="622"/>
      <c r="Y26" s="623"/>
      <c r="Z26" s="663">
        <v>0</v>
      </c>
      <c r="AA26" s="663"/>
      <c r="AB26" s="663"/>
      <c r="AC26" s="663"/>
      <c r="AD26" s="664">
        <v>2208</v>
      </c>
      <c r="AE26" s="664"/>
      <c r="AF26" s="664"/>
      <c r="AG26" s="664"/>
      <c r="AH26" s="664"/>
      <c r="AI26" s="664"/>
      <c r="AJ26" s="664"/>
      <c r="AK26" s="664"/>
      <c r="AL26" s="624">
        <v>0</v>
      </c>
      <c r="AM26" s="625"/>
      <c r="AN26" s="625"/>
      <c r="AO26" s="665"/>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63" t="s">
        <v>122</v>
      </c>
      <c r="BP26" s="663"/>
      <c r="BQ26" s="663"/>
      <c r="BR26" s="663"/>
      <c r="BS26" s="664" t="s">
        <v>122</v>
      </c>
      <c r="BT26" s="664"/>
      <c r="BU26" s="664"/>
      <c r="BV26" s="664"/>
      <c r="BW26" s="664"/>
      <c r="BX26" s="664"/>
      <c r="BY26" s="664"/>
      <c r="BZ26" s="664"/>
      <c r="CA26" s="664"/>
      <c r="CB26" s="698"/>
      <c r="CD26" s="618" t="s">
        <v>285</v>
      </c>
      <c r="CE26" s="619"/>
      <c r="CF26" s="619"/>
      <c r="CG26" s="619"/>
      <c r="CH26" s="619"/>
      <c r="CI26" s="619"/>
      <c r="CJ26" s="619"/>
      <c r="CK26" s="619"/>
      <c r="CL26" s="619"/>
      <c r="CM26" s="619"/>
      <c r="CN26" s="619"/>
      <c r="CO26" s="619"/>
      <c r="CP26" s="619"/>
      <c r="CQ26" s="620"/>
      <c r="CR26" s="621">
        <v>1810626</v>
      </c>
      <c r="CS26" s="622"/>
      <c r="CT26" s="622"/>
      <c r="CU26" s="622"/>
      <c r="CV26" s="622"/>
      <c r="CW26" s="622"/>
      <c r="CX26" s="622"/>
      <c r="CY26" s="623"/>
      <c r="CZ26" s="624">
        <v>9.6</v>
      </c>
      <c r="DA26" s="636"/>
      <c r="DB26" s="636"/>
      <c r="DC26" s="637"/>
      <c r="DD26" s="627">
        <v>1622063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52"/>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133648</v>
      </c>
      <c r="S27" s="622"/>
      <c r="T27" s="622"/>
      <c r="U27" s="622"/>
      <c r="V27" s="622"/>
      <c r="W27" s="622"/>
      <c r="X27" s="622"/>
      <c r="Y27" s="623"/>
      <c r="Z27" s="663">
        <v>0.7</v>
      </c>
      <c r="AA27" s="663"/>
      <c r="AB27" s="663"/>
      <c r="AC27" s="663"/>
      <c r="AD27" s="664" t="s">
        <v>122</v>
      </c>
      <c r="AE27" s="664"/>
      <c r="AF27" s="664"/>
      <c r="AG27" s="664"/>
      <c r="AH27" s="664"/>
      <c r="AI27" s="664"/>
      <c r="AJ27" s="664"/>
      <c r="AK27" s="664"/>
      <c r="AL27" s="624" t="s">
        <v>122</v>
      </c>
      <c r="AM27" s="625"/>
      <c r="AN27" s="625"/>
      <c r="AO27" s="665"/>
      <c r="AP27" s="618" t="s">
        <v>287</v>
      </c>
      <c r="AQ27" s="619"/>
      <c r="AR27" s="619"/>
      <c r="AS27" s="619"/>
      <c r="AT27" s="619"/>
      <c r="AU27" s="619"/>
      <c r="AV27" s="619"/>
      <c r="AW27" s="619"/>
      <c r="AX27" s="619"/>
      <c r="AY27" s="619"/>
      <c r="AZ27" s="619"/>
      <c r="BA27" s="619"/>
      <c r="BB27" s="619"/>
      <c r="BC27" s="619"/>
      <c r="BD27" s="619"/>
      <c r="BE27" s="619"/>
      <c r="BF27" s="620"/>
      <c r="BG27" s="621">
        <v>2837557</v>
      </c>
      <c r="BH27" s="622"/>
      <c r="BI27" s="622"/>
      <c r="BJ27" s="622"/>
      <c r="BK27" s="622"/>
      <c r="BL27" s="622"/>
      <c r="BM27" s="622"/>
      <c r="BN27" s="623"/>
      <c r="BO27" s="663">
        <v>100</v>
      </c>
      <c r="BP27" s="663"/>
      <c r="BQ27" s="663"/>
      <c r="BR27" s="663"/>
      <c r="BS27" s="664">
        <v>27642</v>
      </c>
      <c r="BT27" s="664"/>
      <c r="BU27" s="664"/>
      <c r="BV27" s="664"/>
      <c r="BW27" s="664"/>
      <c r="BX27" s="664"/>
      <c r="BY27" s="664"/>
      <c r="BZ27" s="664"/>
      <c r="CA27" s="664"/>
      <c r="CB27" s="698"/>
      <c r="CD27" s="618" t="s">
        <v>288</v>
      </c>
      <c r="CE27" s="619"/>
      <c r="CF27" s="619"/>
      <c r="CG27" s="619"/>
      <c r="CH27" s="619"/>
      <c r="CI27" s="619"/>
      <c r="CJ27" s="619"/>
      <c r="CK27" s="619"/>
      <c r="CL27" s="619"/>
      <c r="CM27" s="619"/>
      <c r="CN27" s="619"/>
      <c r="CO27" s="619"/>
      <c r="CP27" s="619"/>
      <c r="CQ27" s="620"/>
      <c r="CR27" s="621">
        <v>3224417</v>
      </c>
      <c r="CS27" s="634"/>
      <c r="CT27" s="634"/>
      <c r="CU27" s="634"/>
      <c r="CV27" s="634"/>
      <c r="CW27" s="634"/>
      <c r="CX27" s="634"/>
      <c r="CY27" s="635"/>
      <c r="CZ27" s="624">
        <v>17.2</v>
      </c>
      <c r="DA27" s="636"/>
      <c r="DB27" s="636"/>
      <c r="DC27" s="637"/>
      <c r="DD27" s="627">
        <v>1408213</v>
      </c>
      <c r="DE27" s="634"/>
      <c r="DF27" s="634"/>
      <c r="DG27" s="634"/>
      <c r="DH27" s="634"/>
      <c r="DI27" s="634"/>
      <c r="DJ27" s="634"/>
      <c r="DK27" s="635"/>
      <c r="DL27" s="627">
        <v>851402</v>
      </c>
      <c r="DM27" s="634"/>
      <c r="DN27" s="634"/>
      <c r="DO27" s="634"/>
      <c r="DP27" s="634"/>
      <c r="DQ27" s="634"/>
      <c r="DR27" s="634"/>
      <c r="DS27" s="634"/>
      <c r="DT27" s="634"/>
      <c r="DU27" s="634"/>
      <c r="DV27" s="635"/>
      <c r="DW27" s="624">
        <v>10.6</v>
      </c>
      <c r="DX27" s="636"/>
      <c r="DY27" s="636"/>
      <c r="DZ27" s="636"/>
      <c r="EA27" s="636"/>
      <c r="EB27" s="636"/>
      <c r="EC27" s="652"/>
    </row>
    <row r="28" spans="2:133" ht="11.25" customHeight="1" x14ac:dyDescent="0.15">
      <c r="B28" s="618" t="s">
        <v>289</v>
      </c>
      <c r="C28" s="619"/>
      <c r="D28" s="619"/>
      <c r="E28" s="619"/>
      <c r="F28" s="619"/>
      <c r="G28" s="619"/>
      <c r="H28" s="619"/>
      <c r="I28" s="619"/>
      <c r="J28" s="619"/>
      <c r="K28" s="619"/>
      <c r="L28" s="619"/>
      <c r="M28" s="619"/>
      <c r="N28" s="619"/>
      <c r="O28" s="619"/>
      <c r="P28" s="619"/>
      <c r="Q28" s="620"/>
      <c r="R28" s="621">
        <v>308910</v>
      </c>
      <c r="S28" s="622"/>
      <c r="T28" s="622"/>
      <c r="U28" s="622"/>
      <c r="V28" s="622"/>
      <c r="W28" s="622"/>
      <c r="X28" s="622"/>
      <c r="Y28" s="623"/>
      <c r="Z28" s="663">
        <v>1.6</v>
      </c>
      <c r="AA28" s="663"/>
      <c r="AB28" s="663"/>
      <c r="AC28" s="663"/>
      <c r="AD28" s="664">
        <v>44716</v>
      </c>
      <c r="AE28" s="664"/>
      <c r="AF28" s="664"/>
      <c r="AG28" s="664"/>
      <c r="AH28" s="664"/>
      <c r="AI28" s="664"/>
      <c r="AJ28" s="664"/>
      <c r="AK28" s="664"/>
      <c r="AL28" s="624">
        <v>0.6</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290</v>
      </c>
      <c r="CE28" s="619"/>
      <c r="CF28" s="619"/>
      <c r="CG28" s="619"/>
      <c r="CH28" s="619"/>
      <c r="CI28" s="619"/>
      <c r="CJ28" s="619"/>
      <c r="CK28" s="619"/>
      <c r="CL28" s="619"/>
      <c r="CM28" s="619"/>
      <c r="CN28" s="619"/>
      <c r="CO28" s="619"/>
      <c r="CP28" s="619"/>
      <c r="CQ28" s="620"/>
      <c r="CR28" s="621">
        <v>2767513</v>
      </c>
      <c r="CS28" s="622"/>
      <c r="CT28" s="622"/>
      <c r="CU28" s="622"/>
      <c r="CV28" s="622"/>
      <c r="CW28" s="622"/>
      <c r="CX28" s="622"/>
      <c r="CY28" s="623"/>
      <c r="CZ28" s="624">
        <v>14.7</v>
      </c>
      <c r="DA28" s="636"/>
      <c r="DB28" s="636"/>
      <c r="DC28" s="637"/>
      <c r="DD28" s="627">
        <v>2629432</v>
      </c>
      <c r="DE28" s="622"/>
      <c r="DF28" s="622"/>
      <c r="DG28" s="622"/>
      <c r="DH28" s="622"/>
      <c r="DI28" s="622"/>
      <c r="DJ28" s="622"/>
      <c r="DK28" s="623"/>
      <c r="DL28" s="627">
        <v>1682165</v>
      </c>
      <c r="DM28" s="622"/>
      <c r="DN28" s="622"/>
      <c r="DO28" s="622"/>
      <c r="DP28" s="622"/>
      <c r="DQ28" s="622"/>
      <c r="DR28" s="622"/>
      <c r="DS28" s="622"/>
      <c r="DT28" s="622"/>
      <c r="DU28" s="622"/>
      <c r="DV28" s="623"/>
      <c r="DW28" s="624">
        <v>20.9</v>
      </c>
      <c r="DX28" s="636"/>
      <c r="DY28" s="636"/>
      <c r="DZ28" s="636"/>
      <c r="EA28" s="636"/>
      <c r="EB28" s="636"/>
      <c r="EC28" s="652"/>
    </row>
    <row r="29" spans="2:133" ht="11.25" customHeight="1" x14ac:dyDescent="0.15">
      <c r="B29" s="618" t="s">
        <v>291</v>
      </c>
      <c r="C29" s="619"/>
      <c r="D29" s="619"/>
      <c r="E29" s="619"/>
      <c r="F29" s="619"/>
      <c r="G29" s="619"/>
      <c r="H29" s="619"/>
      <c r="I29" s="619"/>
      <c r="J29" s="619"/>
      <c r="K29" s="619"/>
      <c r="L29" s="619"/>
      <c r="M29" s="619"/>
      <c r="N29" s="619"/>
      <c r="O29" s="619"/>
      <c r="P29" s="619"/>
      <c r="Q29" s="620"/>
      <c r="R29" s="621">
        <v>90861</v>
      </c>
      <c r="S29" s="622"/>
      <c r="T29" s="622"/>
      <c r="U29" s="622"/>
      <c r="V29" s="622"/>
      <c r="W29" s="622"/>
      <c r="X29" s="622"/>
      <c r="Y29" s="623"/>
      <c r="Z29" s="663">
        <v>0.5</v>
      </c>
      <c r="AA29" s="663"/>
      <c r="AB29" s="663"/>
      <c r="AC29" s="663"/>
      <c r="AD29" s="664" t="s">
        <v>122</v>
      </c>
      <c r="AE29" s="664"/>
      <c r="AF29" s="664"/>
      <c r="AG29" s="664"/>
      <c r="AH29" s="664"/>
      <c r="AI29" s="664"/>
      <c r="AJ29" s="664"/>
      <c r="AK29" s="664"/>
      <c r="AL29" s="624" t="s">
        <v>122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292</v>
      </c>
      <c r="CE29" s="641"/>
      <c r="CF29" s="618" t="s">
        <v>66</v>
      </c>
      <c r="CG29" s="619"/>
      <c r="CH29" s="619"/>
      <c r="CI29" s="619"/>
      <c r="CJ29" s="619"/>
      <c r="CK29" s="619"/>
      <c r="CL29" s="619"/>
      <c r="CM29" s="619"/>
      <c r="CN29" s="619"/>
      <c r="CO29" s="619"/>
      <c r="CP29" s="619"/>
      <c r="CQ29" s="620"/>
      <c r="CR29" s="621">
        <v>2767495</v>
      </c>
      <c r="CS29" s="634"/>
      <c r="CT29" s="634"/>
      <c r="CU29" s="634"/>
      <c r="CV29" s="634"/>
      <c r="CW29" s="634"/>
      <c r="CX29" s="634"/>
      <c r="CY29" s="635"/>
      <c r="CZ29" s="624">
        <v>14.7</v>
      </c>
      <c r="DA29" s="636"/>
      <c r="DB29" s="636"/>
      <c r="DC29" s="637"/>
      <c r="DD29" s="627">
        <v>2629414</v>
      </c>
      <c r="DE29" s="634"/>
      <c r="DF29" s="634"/>
      <c r="DG29" s="634"/>
      <c r="DH29" s="634"/>
      <c r="DI29" s="634"/>
      <c r="DJ29" s="634"/>
      <c r="DK29" s="635"/>
      <c r="DL29" s="627">
        <v>1682147</v>
      </c>
      <c r="DM29" s="634"/>
      <c r="DN29" s="634"/>
      <c r="DO29" s="634"/>
      <c r="DP29" s="634"/>
      <c r="DQ29" s="634"/>
      <c r="DR29" s="634"/>
      <c r="DS29" s="634"/>
      <c r="DT29" s="634"/>
      <c r="DU29" s="634"/>
      <c r="DV29" s="635"/>
      <c r="DW29" s="624">
        <v>20.9</v>
      </c>
      <c r="DX29" s="636"/>
      <c r="DY29" s="636"/>
      <c r="DZ29" s="636"/>
      <c r="EA29" s="636"/>
      <c r="EB29" s="636"/>
      <c r="EC29" s="652"/>
    </row>
    <row r="30" spans="2:133" ht="11.25" customHeight="1" x14ac:dyDescent="0.15">
      <c r="B30" s="618" t="s">
        <v>293</v>
      </c>
      <c r="C30" s="619"/>
      <c r="D30" s="619"/>
      <c r="E30" s="619"/>
      <c r="F30" s="619"/>
      <c r="G30" s="619"/>
      <c r="H30" s="619"/>
      <c r="I30" s="619"/>
      <c r="J30" s="619"/>
      <c r="K30" s="619"/>
      <c r="L30" s="619"/>
      <c r="M30" s="619"/>
      <c r="N30" s="619"/>
      <c r="O30" s="619"/>
      <c r="P30" s="619"/>
      <c r="Q30" s="620"/>
      <c r="R30" s="621">
        <v>2712834</v>
      </c>
      <c r="S30" s="622"/>
      <c r="T30" s="622"/>
      <c r="U30" s="622"/>
      <c r="V30" s="622"/>
      <c r="W30" s="622"/>
      <c r="X30" s="622"/>
      <c r="Y30" s="623"/>
      <c r="Z30" s="663">
        <v>13.9</v>
      </c>
      <c r="AA30" s="663"/>
      <c r="AB30" s="663"/>
      <c r="AC30" s="663"/>
      <c r="AD30" s="664" t="s">
        <v>122</v>
      </c>
      <c r="AE30" s="664"/>
      <c r="AF30" s="664"/>
      <c r="AG30" s="664"/>
      <c r="AH30" s="664"/>
      <c r="AI30" s="664"/>
      <c r="AJ30" s="664"/>
      <c r="AK30" s="664"/>
      <c r="AL30" s="624" t="s">
        <v>122</v>
      </c>
      <c r="AM30" s="625"/>
      <c r="AN30" s="625"/>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6"/>
      <c r="BI30" s="696"/>
      <c r="BJ30" s="696"/>
      <c r="BK30" s="696"/>
      <c r="BL30" s="696"/>
      <c r="BM30" s="696"/>
      <c r="BN30" s="696"/>
      <c r="BO30" s="696"/>
      <c r="BP30" s="696"/>
      <c r="BQ30" s="697"/>
      <c r="BR30" s="679"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2675590</v>
      </c>
      <c r="CS30" s="622"/>
      <c r="CT30" s="622"/>
      <c r="CU30" s="622"/>
      <c r="CV30" s="622"/>
      <c r="CW30" s="622"/>
      <c r="CX30" s="622"/>
      <c r="CY30" s="623"/>
      <c r="CZ30" s="624">
        <v>14.2</v>
      </c>
      <c r="DA30" s="636"/>
      <c r="DB30" s="636"/>
      <c r="DC30" s="637"/>
      <c r="DD30" s="627">
        <v>2539453</v>
      </c>
      <c r="DE30" s="622"/>
      <c r="DF30" s="622"/>
      <c r="DG30" s="622"/>
      <c r="DH30" s="622"/>
      <c r="DI30" s="622"/>
      <c r="DJ30" s="622"/>
      <c r="DK30" s="623"/>
      <c r="DL30" s="627">
        <v>1592186</v>
      </c>
      <c r="DM30" s="622"/>
      <c r="DN30" s="622"/>
      <c r="DO30" s="622"/>
      <c r="DP30" s="622"/>
      <c r="DQ30" s="622"/>
      <c r="DR30" s="622"/>
      <c r="DS30" s="622"/>
      <c r="DT30" s="622"/>
      <c r="DU30" s="622"/>
      <c r="DV30" s="623"/>
      <c r="DW30" s="624">
        <v>19.8</v>
      </c>
      <c r="DX30" s="636"/>
      <c r="DY30" s="636"/>
      <c r="DZ30" s="636"/>
      <c r="EA30" s="636"/>
      <c r="EB30" s="636"/>
      <c r="EC30" s="652"/>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63" t="s">
        <v>122</v>
      </c>
      <c r="AA31" s="663"/>
      <c r="AB31" s="663"/>
      <c r="AC31" s="663"/>
      <c r="AD31" s="664" t="s">
        <v>122</v>
      </c>
      <c r="AE31" s="664"/>
      <c r="AF31" s="664"/>
      <c r="AG31" s="664"/>
      <c r="AH31" s="664"/>
      <c r="AI31" s="664"/>
      <c r="AJ31" s="664"/>
      <c r="AK31" s="664"/>
      <c r="AL31" s="624" t="s">
        <v>122</v>
      </c>
      <c r="AM31" s="625"/>
      <c r="AN31" s="625"/>
      <c r="AO31" s="665"/>
      <c r="AP31" s="691" t="s">
        <v>298</v>
      </c>
      <c r="AQ31" s="692"/>
      <c r="AR31" s="692"/>
      <c r="AS31" s="692"/>
      <c r="AT31" s="693" t="s">
        <v>299</v>
      </c>
      <c r="AU31" s="218"/>
      <c r="AV31" s="218"/>
      <c r="AW31" s="218"/>
      <c r="AX31" s="676" t="s">
        <v>177</v>
      </c>
      <c r="AY31" s="677"/>
      <c r="AZ31" s="677"/>
      <c r="BA31" s="677"/>
      <c r="BB31" s="677"/>
      <c r="BC31" s="677"/>
      <c r="BD31" s="677"/>
      <c r="BE31" s="677"/>
      <c r="BF31" s="678"/>
      <c r="BG31" s="684">
        <v>99.1</v>
      </c>
      <c r="BH31" s="685"/>
      <c r="BI31" s="685"/>
      <c r="BJ31" s="685"/>
      <c r="BK31" s="685"/>
      <c r="BL31" s="685"/>
      <c r="BM31" s="686">
        <v>95.8</v>
      </c>
      <c r="BN31" s="685"/>
      <c r="BO31" s="685"/>
      <c r="BP31" s="685"/>
      <c r="BQ31" s="687"/>
      <c r="BR31" s="684">
        <v>99</v>
      </c>
      <c r="BS31" s="685"/>
      <c r="BT31" s="685"/>
      <c r="BU31" s="685"/>
      <c r="BV31" s="685"/>
      <c r="BW31" s="685"/>
      <c r="BX31" s="686">
        <v>95.1</v>
      </c>
      <c r="BY31" s="685"/>
      <c r="BZ31" s="685"/>
      <c r="CA31" s="685"/>
      <c r="CB31" s="687"/>
      <c r="CD31" s="642"/>
      <c r="CE31" s="643"/>
      <c r="CF31" s="618" t="s">
        <v>300</v>
      </c>
      <c r="CG31" s="619"/>
      <c r="CH31" s="619"/>
      <c r="CI31" s="619"/>
      <c r="CJ31" s="619"/>
      <c r="CK31" s="619"/>
      <c r="CL31" s="619"/>
      <c r="CM31" s="619"/>
      <c r="CN31" s="619"/>
      <c r="CO31" s="619"/>
      <c r="CP31" s="619"/>
      <c r="CQ31" s="620"/>
      <c r="CR31" s="621">
        <v>91905</v>
      </c>
      <c r="CS31" s="634"/>
      <c r="CT31" s="634"/>
      <c r="CU31" s="634"/>
      <c r="CV31" s="634"/>
      <c r="CW31" s="634"/>
      <c r="CX31" s="634"/>
      <c r="CY31" s="635"/>
      <c r="CZ31" s="624">
        <v>0.5</v>
      </c>
      <c r="DA31" s="636"/>
      <c r="DB31" s="636"/>
      <c r="DC31" s="637"/>
      <c r="DD31" s="627">
        <v>89961</v>
      </c>
      <c r="DE31" s="634"/>
      <c r="DF31" s="634"/>
      <c r="DG31" s="634"/>
      <c r="DH31" s="634"/>
      <c r="DI31" s="634"/>
      <c r="DJ31" s="634"/>
      <c r="DK31" s="635"/>
      <c r="DL31" s="627">
        <v>89961</v>
      </c>
      <c r="DM31" s="634"/>
      <c r="DN31" s="634"/>
      <c r="DO31" s="634"/>
      <c r="DP31" s="634"/>
      <c r="DQ31" s="634"/>
      <c r="DR31" s="634"/>
      <c r="DS31" s="634"/>
      <c r="DT31" s="634"/>
      <c r="DU31" s="634"/>
      <c r="DV31" s="635"/>
      <c r="DW31" s="624">
        <v>1.1000000000000001</v>
      </c>
      <c r="DX31" s="636"/>
      <c r="DY31" s="636"/>
      <c r="DZ31" s="636"/>
      <c r="EA31" s="636"/>
      <c r="EB31" s="636"/>
      <c r="EC31" s="652"/>
    </row>
    <row r="32" spans="2:133" ht="11.25" customHeight="1" x14ac:dyDescent="0.15">
      <c r="B32" s="618" t="s">
        <v>301</v>
      </c>
      <c r="C32" s="619"/>
      <c r="D32" s="619"/>
      <c r="E32" s="619"/>
      <c r="F32" s="619"/>
      <c r="G32" s="619"/>
      <c r="H32" s="619"/>
      <c r="I32" s="619"/>
      <c r="J32" s="619"/>
      <c r="K32" s="619"/>
      <c r="L32" s="619"/>
      <c r="M32" s="619"/>
      <c r="N32" s="619"/>
      <c r="O32" s="619"/>
      <c r="P32" s="619"/>
      <c r="Q32" s="620"/>
      <c r="R32" s="621">
        <v>817443</v>
      </c>
      <c r="S32" s="622"/>
      <c r="T32" s="622"/>
      <c r="U32" s="622"/>
      <c r="V32" s="622"/>
      <c r="W32" s="622"/>
      <c r="X32" s="622"/>
      <c r="Y32" s="623"/>
      <c r="Z32" s="663">
        <v>4.2</v>
      </c>
      <c r="AA32" s="663"/>
      <c r="AB32" s="663"/>
      <c r="AC32" s="663"/>
      <c r="AD32" s="664" t="s">
        <v>122</v>
      </c>
      <c r="AE32" s="664"/>
      <c r="AF32" s="664"/>
      <c r="AG32" s="664"/>
      <c r="AH32" s="664"/>
      <c r="AI32" s="664"/>
      <c r="AJ32" s="664"/>
      <c r="AK32" s="664"/>
      <c r="AL32" s="624" t="s">
        <v>122</v>
      </c>
      <c r="AM32" s="625"/>
      <c r="AN32" s="625"/>
      <c r="AO32" s="665"/>
      <c r="AP32" s="666"/>
      <c r="AQ32" s="667"/>
      <c r="AR32" s="667"/>
      <c r="AS32" s="667"/>
      <c r="AT32" s="694"/>
      <c r="AU32" s="214" t="s">
        <v>302</v>
      </c>
      <c r="AX32" s="618" t="s">
        <v>303</v>
      </c>
      <c r="AY32" s="619"/>
      <c r="AZ32" s="619"/>
      <c r="BA32" s="619"/>
      <c r="BB32" s="619"/>
      <c r="BC32" s="619"/>
      <c r="BD32" s="619"/>
      <c r="BE32" s="619"/>
      <c r="BF32" s="620"/>
      <c r="BG32" s="683">
        <v>99.3</v>
      </c>
      <c r="BH32" s="634"/>
      <c r="BI32" s="634"/>
      <c r="BJ32" s="634"/>
      <c r="BK32" s="634"/>
      <c r="BL32" s="634"/>
      <c r="BM32" s="625">
        <v>97.5</v>
      </c>
      <c r="BN32" s="634"/>
      <c r="BO32" s="634"/>
      <c r="BP32" s="634"/>
      <c r="BQ32" s="661"/>
      <c r="BR32" s="683">
        <v>99.2</v>
      </c>
      <c r="BS32" s="634"/>
      <c r="BT32" s="634"/>
      <c r="BU32" s="634"/>
      <c r="BV32" s="634"/>
      <c r="BW32" s="634"/>
      <c r="BX32" s="625">
        <v>96.8</v>
      </c>
      <c r="BY32" s="634"/>
      <c r="BZ32" s="634"/>
      <c r="CA32" s="634"/>
      <c r="CB32" s="661"/>
      <c r="CD32" s="644"/>
      <c r="CE32" s="645"/>
      <c r="CF32" s="618" t="s">
        <v>304</v>
      </c>
      <c r="CG32" s="619"/>
      <c r="CH32" s="619"/>
      <c r="CI32" s="619"/>
      <c r="CJ32" s="619"/>
      <c r="CK32" s="619"/>
      <c r="CL32" s="619"/>
      <c r="CM32" s="619"/>
      <c r="CN32" s="619"/>
      <c r="CO32" s="619"/>
      <c r="CP32" s="619"/>
      <c r="CQ32" s="620"/>
      <c r="CR32" s="621">
        <v>18</v>
      </c>
      <c r="CS32" s="622"/>
      <c r="CT32" s="622"/>
      <c r="CU32" s="622"/>
      <c r="CV32" s="622"/>
      <c r="CW32" s="622"/>
      <c r="CX32" s="622"/>
      <c r="CY32" s="623"/>
      <c r="CZ32" s="624">
        <v>0</v>
      </c>
      <c r="DA32" s="636"/>
      <c r="DB32" s="636"/>
      <c r="DC32" s="637"/>
      <c r="DD32" s="627">
        <v>18</v>
      </c>
      <c r="DE32" s="622"/>
      <c r="DF32" s="622"/>
      <c r="DG32" s="622"/>
      <c r="DH32" s="622"/>
      <c r="DI32" s="622"/>
      <c r="DJ32" s="622"/>
      <c r="DK32" s="623"/>
      <c r="DL32" s="627">
        <v>18</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305</v>
      </c>
      <c r="C33" s="619"/>
      <c r="D33" s="619"/>
      <c r="E33" s="619"/>
      <c r="F33" s="619"/>
      <c r="G33" s="619"/>
      <c r="H33" s="619"/>
      <c r="I33" s="619"/>
      <c r="J33" s="619"/>
      <c r="K33" s="619"/>
      <c r="L33" s="619"/>
      <c r="M33" s="619"/>
      <c r="N33" s="619"/>
      <c r="O33" s="619"/>
      <c r="P33" s="619"/>
      <c r="Q33" s="620"/>
      <c r="R33" s="621">
        <v>42471</v>
      </c>
      <c r="S33" s="622"/>
      <c r="T33" s="622"/>
      <c r="U33" s="622"/>
      <c r="V33" s="622"/>
      <c r="W33" s="622"/>
      <c r="X33" s="622"/>
      <c r="Y33" s="623"/>
      <c r="Z33" s="663">
        <v>0.2</v>
      </c>
      <c r="AA33" s="663"/>
      <c r="AB33" s="663"/>
      <c r="AC33" s="663"/>
      <c r="AD33" s="664">
        <v>24485</v>
      </c>
      <c r="AE33" s="664"/>
      <c r="AF33" s="664"/>
      <c r="AG33" s="664"/>
      <c r="AH33" s="664"/>
      <c r="AI33" s="664"/>
      <c r="AJ33" s="664"/>
      <c r="AK33" s="664"/>
      <c r="AL33" s="624">
        <v>0.3</v>
      </c>
      <c r="AM33" s="625"/>
      <c r="AN33" s="625"/>
      <c r="AO33" s="665"/>
      <c r="AP33" s="668"/>
      <c r="AQ33" s="669"/>
      <c r="AR33" s="669"/>
      <c r="AS33" s="669"/>
      <c r="AT33" s="695"/>
      <c r="AU33" s="219"/>
      <c r="AV33" s="219"/>
      <c r="AW33" s="219"/>
      <c r="AX33" s="602" t="s">
        <v>306</v>
      </c>
      <c r="AY33" s="603"/>
      <c r="AZ33" s="603"/>
      <c r="BA33" s="603"/>
      <c r="BB33" s="603"/>
      <c r="BC33" s="603"/>
      <c r="BD33" s="603"/>
      <c r="BE33" s="603"/>
      <c r="BF33" s="604"/>
      <c r="BG33" s="682">
        <v>98.8</v>
      </c>
      <c r="BH33" s="606"/>
      <c r="BI33" s="606"/>
      <c r="BJ33" s="606"/>
      <c r="BK33" s="606"/>
      <c r="BL33" s="606"/>
      <c r="BM33" s="656">
        <v>94.1</v>
      </c>
      <c r="BN33" s="606"/>
      <c r="BO33" s="606"/>
      <c r="BP33" s="606"/>
      <c r="BQ33" s="650"/>
      <c r="BR33" s="682">
        <v>98.7</v>
      </c>
      <c r="BS33" s="606"/>
      <c r="BT33" s="606"/>
      <c r="BU33" s="606"/>
      <c r="BV33" s="606"/>
      <c r="BW33" s="606"/>
      <c r="BX33" s="656">
        <v>93.3</v>
      </c>
      <c r="BY33" s="606"/>
      <c r="BZ33" s="606"/>
      <c r="CA33" s="606"/>
      <c r="CB33" s="650"/>
      <c r="CD33" s="618" t="s">
        <v>307</v>
      </c>
      <c r="CE33" s="619"/>
      <c r="CF33" s="619"/>
      <c r="CG33" s="619"/>
      <c r="CH33" s="619"/>
      <c r="CI33" s="619"/>
      <c r="CJ33" s="619"/>
      <c r="CK33" s="619"/>
      <c r="CL33" s="619"/>
      <c r="CM33" s="619"/>
      <c r="CN33" s="619"/>
      <c r="CO33" s="619"/>
      <c r="CP33" s="619"/>
      <c r="CQ33" s="620"/>
      <c r="CR33" s="621">
        <v>5541467</v>
      </c>
      <c r="CS33" s="634"/>
      <c r="CT33" s="634"/>
      <c r="CU33" s="634"/>
      <c r="CV33" s="634"/>
      <c r="CW33" s="634"/>
      <c r="CX33" s="634"/>
      <c r="CY33" s="635"/>
      <c r="CZ33" s="624">
        <v>29.5</v>
      </c>
      <c r="DA33" s="636"/>
      <c r="DB33" s="636"/>
      <c r="DC33" s="637"/>
      <c r="DD33" s="627">
        <v>4380393</v>
      </c>
      <c r="DE33" s="634"/>
      <c r="DF33" s="634"/>
      <c r="DG33" s="634"/>
      <c r="DH33" s="634"/>
      <c r="DI33" s="634"/>
      <c r="DJ33" s="634"/>
      <c r="DK33" s="635"/>
      <c r="DL33" s="627">
        <v>3469148</v>
      </c>
      <c r="DM33" s="634"/>
      <c r="DN33" s="634"/>
      <c r="DO33" s="634"/>
      <c r="DP33" s="634"/>
      <c r="DQ33" s="634"/>
      <c r="DR33" s="634"/>
      <c r="DS33" s="634"/>
      <c r="DT33" s="634"/>
      <c r="DU33" s="634"/>
      <c r="DV33" s="635"/>
      <c r="DW33" s="624">
        <v>43.2</v>
      </c>
      <c r="DX33" s="636"/>
      <c r="DY33" s="636"/>
      <c r="DZ33" s="636"/>
      <c r="EA33" s="636"/>
      <c r="EB33" s="636"/>
      <c r="EC33" s="652"/>
    </row>
    <row r="34" spans="2:133" ht="11.25" customHeight="1" x14ac:dyDescent="0.15">
      <c r="B34" s="618" t="s">
        <v>308</v>
      </c>
      <c r="C34" s="619"/>
      <c r="D34" s="619"/>
      <c r="E34" s="619"/>
      <c r="F34" s="619"/>
      <c r="G34" s="619"/>
      <c r="H34" s="619"/>
      <c r="I34" s="619"/>
      <c r="J34" s="619"/>
      <c r="K34" s="619"/>
      <c r="L34" s="619"/>
      <c r="M34" s="619"/>
      <c r="N34" s="619"/>
      <c r="O34" s="619"/>
      <c r="P34" s="619"/>
      <c r="Q34" s="620"/>
      <c r="R34" s="621">
        <v>88600</v>
      </c>
      <c r="S34" s="622"/>
      <c r="T34" s="622"/>
      <c r="U34" s="622"/>
      <c r="V34" s="622"/>
      <c r="W34" s="622"/>
      <c r="X34" s="622"/>
      <c r="Y34" s="623"/>
      <c r="Z34" s="663">
        <v>0.5</v>
      </c>
      <c r="AA34" s="663"/>
      <c r="AB34" s="663"/>
      <c r="AC34" s="663"/>
      <c r="AD34" s="664" t="s">
        <v>122</v>
      </c>
      <c r="AE34" s="664"/>
      <c r="AF34" s="664"/>
      <c r="AG34" s="664"/>
      <c r="AH34" s="664"/>
      <c r="AI34" s="664"/>
      <c r="AJ34" s="664"/>
      <c r="AK34" s="664"/>
      <c r="AL34" s="624" t="s">
        <v>122</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1898617</v>
      </c>
      <c r="CS34" s="622"/>
      <c r="CT34" s="622"/>
      <c r="CU34" s="622"/>
      <c r="CV34" s="622"/>
      <c r="CW34" s="622"/>
      <c r="CX34" s="622"/>
      <c r="CY34" s="623"/>
      <c r="CZ34" s="624">
        <v>10.1</v>
      </c>
      <c r="DA34" s="636"/>
      <c r="DB34" s="636"/>
      <c r="DC34" s="637"/>
      <c r="DD34" s="627">
        <v>1400405</v>
      </c>
      <c r="DE34" s="622"/>
      <c r="DF34" s="622"/>
      <c r="DG34" s="622"/>
      <c r="DH34" s="622"/>
      <c r="DI34" s="622"/>
      <c r="DJ34" s="622"/>
      <c r="DK34" s="623"/>
      <c r="DL34" s="627">
        <v>1113190</v>
      </c>
      <c r="DM34" s="622"/>
      <c r="DN34" s="622"/>
      <c r="DO34" s="622"/>
      <c r="DP34" s="622"/>
      <c r="DQ34" s="622"/>
      <c r="DR34" s="622"/>
      <c r="DS34" s="622"/>
      <c r="DT34" s="622"/>
      <c r="DU34" s="622"/>
      <c r="DV34" s="623"/>
      <c r="DW34" s="624">
        <v>13.9</v>
      </c>
      <c r="DX34" s="636"/>
      <c r="DY34" s="636"/>
      <c r="DZ34" s="636"/>
      <c r="EA34" s="636"/>
      <c r="EB34" s="636"/>
      <c r="EC34" s="652"/>
    </row>
    <row r="35" spans="2:133" ht="11.25" customHeight="1" x14ac:dyDescent="0.15">
      <c r="B35" s="618" t="s">
        <v>310</v>
      </c>
      <c r="C35" s="619"/>
      <c r="D35" s="619"/>
      <c r="E35" s="619"/>
      <c r="F35" s="619"/>
      <c r="G35" s="619"/>
      <c r="H35" s="619"/>
      <c r="I35" s="619"/>
      <c r="J35" s="619"/>
      <c r="K35" s="619"/>
      <c r="L35" s="619"/>
      <c r="M35" s="619"/>
      <c r="N35" s="619"/>
      <c r="O35" s="619"/>
      <c r="P35" s="619"/>
      <c r="Q35" s="620"/>
      <c r="R35" s="621">
        <v>273356</v>
      </c>
      <c r="S35" s="622"/>
      <c r="T35" s="622"/>
      <c r="U35" s="622"/>
      <c r="V35" s="622"/>
      <c r="W35" s="622"/>
      <c r="X35" s="622"/>
      <c r="Y35" s="623"/>
      <c r="Z35" s="663">
        <v>1.4</v>
      </c>
      <c r="AA35" s="663"/>
      <c r="AB35" s="663"/>
      <c r="AC35" s="663"/>
      <c r="AD35" s="664" t="s">
        <v>122</v>
      </c>
      <c r="AE35" s="664"/>
      <c r="AF35" s="664"/>
      <c r="AG35" s="664"/>
      <c r="AH35" s="664"/>
      <c r="AI35" s="664"/>
      <c r="AJ35" s="664"/>
      <c r="AK35" s="664"/>
      <c r="AL35" s="624" t="s">
        <v>122</v>
      </c>
      <c r="AM35" s="625"/>
      <c r="AN35" s="625"/>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148739</v>
      </c>
      <c r="CS35" s="634"/>
      <c r="CT35" s="634"/>
      <c r="CU35" s="634"/>
      <c r="CV35" s="634"/>
      <c r="CW35" s="634"/>
      <c r="CX35" s="634"/>
      <c r="CY35" s="635"/>
      <c r="CZ35" s="624">
        <v>0.8</v>
      </c>
      <c r="DA35" s="636"/>
      <c r="DB35" s="636"/>
      <c r="DC35" s="637"/>
      <c r="DD35" s="627">
        <v>47046</v>
      </c>
      <c r="DE35" s="634"/>
      <c r="DF35" s="634"/>
      <c r="DG35" s="634"/>
      <c r="DH35" s="634"/>
      <c r="DI35" s="634"/>
      <c r="DJ35" s="634"/>
      <c r="DK35" s="635"/>
      <c r="DL35" s="627">
        <v>21206</v>
      </c>
      <c r="DM35" s="634"/>
      <c r="DN35" s="634"/>
      <c r="DO35" s="634"/>
      <c r="DP35" s="634"/>
      <c r="DQ35" s="634"/>
      <c r="DR35" s="634"/>
      <c r="DS35" s="634"/>
      <c r="DT35" s="634"/>
      <c r="DU35" s="634"/>
      <c r="DV35" s="635"/>
      <c r="DW35" s="624">
        <v>0.3</v>
      </c>
      <c r="DX35" s="636"/>
      <c r="DY35" s="636"/>
      <c r="DZ35" s="636"/>
      <c r="EA35" s="636"/>
      <c r="EB35" s="636"/>
      <c r="EC35" s="652"/>
    </row>
    <row r="36" spans="2:133" ht="11.25" customHeight="1" x14ac:dyDescent="0.15">
      <c r="B36" s="618" t="s">
        <v>314</v>
      </c>
      <c r="C36" s="619"/>
      <c r="D36" s="619"/>
      <c r="E36" s="619"/>
      <c r="F36" s="619"/>
      <c r="G36" s="619"/>
      <c r="H36" s="619"/>
      <c r="I36" s="619"/>
      <c r="J36" s="619"/>
      <c r="K36" s="619"/>
      <c r="L36" s="619"/>
      <c r="M36" s="619"/>
      <c r="N36" s="619"/>
      <c r="O36" s="619"/>
      <c r="P36" s="619"/>
      <c r="Q36" s="620"/>
      <c r="R36" s="621">
        <v>875084</v>
      </c>
      <c r="S36" s="622"/>
      <c r="T36" s="622"/>
      <c r="U36" s="622"/>
      <c r="V36" s="622"/>
      <c r="W36" s="622"/>
      <c r="X36" s="622"/>
      <c r="Y36" s="623"/>
      <c r="Z36" s="663">
        <v>4.5</v>
      </c>
      <c r="AA36" s="663"/>
      <c r="AB36" s="663"/>
      <c r="AC36" s="663"/>
      <c r="AD36" s="664" t="s">
        <v>122</v>
      </c>
      <c r="AE36" s="664"/>
      <c r="AF36" s="664"/>
      <c r="AG36" s="664"/>
      <c r="AH36" s="664"/>
      <c r="AI36" s="664"/>
      <c r="AJ36" s="664"/>
      <c r="AK36" s="664"/>
      <c r="AL36" s="624" t="s">
        <v>122</v>
      </c>
      <c r="AM36" s="625"/>
      <c r="AN36" s="625"/>
      <c r="AO36" s="665"/>
      <c r="AP36" s="222"/>
      <c r="AQ36" s="670" t="s">
        <v>315</v>
      </c>
      <c r="AR36" s="671"/>
      <c r="AS36" s="671"/>
      <c r="AT36" s="671"/>
      <c r="AU36" s="671"/>
      <c r="AV36" s="671"/>
      <c r="AW36" s="671"/>
      <c r="AX36" s="671"/>
      <c r="AY36" s="672"/>
      <c r="AZ36" s="673">
        <v>1865589</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47815</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1774283</v>
      </c>
      <c r="CS36" s="622"/>
      <c r="CT36" s="622"/>
      <c r="CU36" s="622"/>
      <c r="CV36" s="622"/>
      <c r="CW36" s="622"/>
      <c r="CX36" s="622"/>
      <c r="CY36" s="623"/>
      <c r="CZ36" s="624">
        <v>9.4</v>
      </c>
      <c r="DA36" s="636"/>
      <c r="DB36" s="636"/>
      <c r="DC36" s="637"/>
      <c r="DD36" s="627">
        <v>1560933</v>
      </c>
      <c r="DE36" s="622"/>
      <c r="DF36" s="622"/>
      <c r="DG36" s="622"/>
      <c r="DH36" s="622"/>
      <c r="DI36" s="622"/>
      <c r="DJ36" s="622"/>
      <c r="DK36" s="623"/>
      <c r="DL36" s="627">
        <v>1192887</v>
      </c>
      <c r="DM36" s="622"/>
      <c r="DN36" s="622"/>
      <c r="DO36" s="622"/>
      <c r="DP36" s="622"/>
      <c r="DQ36" s="622"/>
      <c r="DR36" s="622"/>
      <c r="DS36" s="622"/>
      <c r="DT36" s="622"/>
      <c r="DU36" s="622"/>
      <c r="DV36" s="623"/>
      <c r="DW36" s="624">
        <v>14.9</v>
      </c>
      <c r="DX36" s="636"/>
      <c r="DY36" s="636"/>
      <c r="DZ36" s="636"/>
      <c r="EA36" s="636"/>
      <c r="EB36" s="636"/>
      <c r="EC36" s="652"/>
    </row>
    <row r="37" spans="2:133" ht="11.25" customHeight="1" x14ac:dyDescent="0.15">
      <c r="B37" s="618" t="s">
        <v>318</v>
      </c>
      <c r="C37" s="619"/>
      <c r="D37" s="619"/>
      <c r="E37" s="619"/>
      <c r="F37" s="619"/>
      <c r="G37" s="619"/>
      <c r="H37" s="619"/>
      <c r="I37" s="619"/>
      <c r="J37" s="619"/>
      <c r="K37" s="619"/>
      <c r="L37" s="619"/>
      <c r="M37" s="619"/>
      <c r="N37" s="619"/>
      <c r="O37" s="619"/>
      <c r="P37" s="619"/>
      <c r="Q37" s="620"/>
      <c r="R37" s="621">
        <v>740427</v>
      </c>
      <c r="S37" s="622"/>
      <c r="T37" s="622"/>
      <c r="U37" s="622"/>
      <c r="V37" s="622"/>
      <c r="W37" s="622"/>
      <c r="X37" s="622"/>
      <c r="Y37" s="623"/>
      <c r="Z37" s="663">
        <v>3.8</v>
      </c>
      <c r="AA37" s="663"/>
      <c r="AB37" s="663"/>
      <c r="AC37" s="663"/>
      <c r="AD37" s="664">
        <v>27114</v>
      </c>
      <c r="AE37" s="664"/>
      <c r="AF37" s="664"/>
      <c r="AG37" s="664"/>
      <c r="AH37" s="664"/>
      <c r="AI37" s="664"/>
      <c r="AJ37" s="664"/>
      <c r="AK37" s="664"/>
      <c r="AL37" s="624">
        <v>0.3</v>
      </c>
      <c r="AM37" s="625"/>
      <c r="AN37" s="625"/>
      <c r="AO37" s="665"/>
      <c r="AQ37" s="658" t="s">
        <v>319</v>
      </c>
      <c r="AR37" s="659"/>
      <c r="AS37" s="659"/>
      <c r="AT37" s="659"/>
      <c r="AU37" s="659"/>
      <c r="AV37" s="659"/>
      <c r="AW37" s="659"/>
      <c r="AX37" s="659"/>
      <c r="AY37" s="660"/>
      <c r="AZ37" s="621">
        <v>277937</v>
      </c>
      <c r="BA37" s="622"/>
      <c r="BB37" s="622"/>
      <c r="BC37" s="622"/>
      <c r="BD37" s="634"/>
      <c r="BE37" s="634"/>
      <c r="BF37" s="661"/>
      <c r="BG37" s="618" t="s">
        <v>320</v>
      </c>
      <c r="BH37" s="619"/>
      <c r="BI37" s="619"/>
      <c r="BJ37" s="619"/>
      <c r="BK37" s="619"/>
      <c r="BL37" s="619"/>
      <c r="BM37" s="619"/>
      <c r="BN37" s="619"/>
      <c r="BO37" s="619"/>
      <c r="BP37" s="619"/>
      <c r="BQ37" s="619"/>
      <c r="BR37" s="619"/>
      <c r="BS37" s="619"/>
      <c r="BT37" s="619"/>
      <c r="BU37" s="620"/>
      <c r="BV37" s="621">
        <v>1809</v>
      </c>
      <c r="BW37" s="622"/>
      <c r="BX37" s="622"/>
      <c r="BY37" s="622"/>
      <c r="BZ37" s="622"/>
      <c r="CA37" s="622"/>
      <c r="CB37" s="662"/>
      <c r="CD37" s="618" t="s">
        <v>321</v>
      </c>
      <c r="CE37" s="619"/>
      <c r="CF37" s="619"/>
      <c r="CG37" s="619"/>
      <c r="CH37" s="619"/>
      <c r="CI37" s="619"/>
      <c r="CJ37" s="619"/>
      <c r="CK37" s="619"/>
      <c r="CL37" s="619"/>
      <c r="CM37" s="619"/>
      <c r="CN37" s="619"/>
      <c r="CO37" s="619"/>
      <c r="CP37" s="619"/>
      <c r="CQ37" s="620"/>
      <c r="CR37" s="621">
        <v>861882</v>
      </c>
      <c r="CS37" s="634"/>
      <c r="CT37" s="634"/>
      <c r="CU37" s="634"/>
      <c r="CV37" s="634"/>
      <c r="CW37" s="634"/>
      <c r="CX37" s="634"/>
      <c r="CY37" s="635"/>
      <c r="CZ37" s="624">
        <v>4.5999999999999996</v>
      </c>
      <c r="DA37" s="636"/>
      <c r="DB37" s="636"/>
      <c r="DC37" s="637"/>
      <c r="DD37" s="627">
        <v>802622</v>
      </c>
      <c r="DE37" s="634"/>
      <c r="DF37" s="634"/>
      <c r="DG37" s="634"/>
      <c r="DH37" s="634"/>
      <c r="DI37" s="634"/>
      <c r="DJ37" s="634"/>
      <c r="DK37" s="635"/>
      <c r="DL37" s="627">
        <v>789936</v>
      </c>
      <c r="DM37" s="634"/>
      <c r="DN37" s="634"/>
      <c r="DO37" s="634"/>
      <c r="DP37" s="634"/>
      <c r="DQ37" s="634"/>
      <c r="DR37" s="634"/>
      <c r="DS37" s="634"/>
      <c r="DT37" s="634"/>
      <c r="DU37" s="634"/>
      <c r="DV37" s="635"/>
      <c r="DW37" s="624">
        <v>9.8000000000000007</v>
      </c>
      <c r="DX37" s="636"/>
      <c r="DY37" s="636"/>
      <c r="DZ37" s="636"/>
      <c r="EA37" s="636"/>
      <c r="EB37" s="636"/>
      <c r="EC37" s="652"/>
    </row>
    <row r="38" spans="2:133" ht="11.25" customHeight="1" x14ac:dyDescent="0.15">
      <c r="B38" s="618" t="s">
        <v>322</v>
      </c>
      <c r="C38" s="619"/>
      <c r="D38" s="619"/>
      <c r="E38" s="619"/>
      <c r="F38" s="619"/>
      <c r="G38" s="619"/>
      <c r="H38" s="619"/>
      <c r="I38" s="619"/>
      <c r="J38" s="619"/>
      <c r="K38" s="619"/>
      <c r="L38" s="619"/>
      <c r="M38" s="619"/>
      <c r="N38" s="619"/>
      <c r="O38" s="619"/>
      <c r="P38" s="619"/>
      <c r="Q38" s="620"/>
      <c r="R38" s="621">
        <v>4019300</v>
      </c>
      <c r="S38" s="622"/>
      <c r="T38" s="622"/>
      <c r="U38" s="622"/>
      <c r="V38" s="622"/>
      <c r="W38" s="622"/>
      <c r="X38" s="622"/>
      <c r="Y38" s="623"/>
      <c r="Z38" s="663">
        <v>20.6</v>
      </c>
      <c r="AA38" s="663"/>
      <c r="AB38" s="663"/>
      <c r="AC38" s="663"/>
      <c r="AD38" s="664" t="s">
        <v>122</v>
      </c>
      <c r="AE38" s="664"/>
      <c r="AF38" s="664"/>
      <c r="AG38" s="664"/>
      <c r="AH38" s="664"/>
      <c r="AI38" s="664"/>
      <c r="AJ38" s="664"/>
      <c r="AK38" s="664"/>
      <c r="AL38" s="624" t="s">
        <v>122</v>
      </c>
      <c r="AM38" s="625"/>
      <c r="AN38" s="625"/>
      <c r="AO38" s="665"/>
      <c r="AQ38" s="658" t="s">
        <v>323</v>
      </c>
      <c r="AR38" s="659"/>
      <c r="AS38" s="659"/>
      <c r="AT38" s="659"/>
      <c r="AU38" s="659"/>
      <c r="AV38" s="659"/>
      <c r="AW38" s="659"/>
      <c r="AX38" s="659"/>
      <c r="AY38" s="660"/>
      <c r="AZ38" s="621">
        <v>71441</v>
      </c>
      <c r="BA38" s="622"/>
      <c r="BB38" s="622"/>
      <c r="BC38" s="622"/>
      <c r="BD38" s="634"/>
      <c r="BE38" s="634"/>
      <c r="BF38" s="661"/>
      <c r="BG38" s="618" t="s">
        <v>324</v>
      </c>
      <c r="BH38" s="619"/>
      <c r="BI38" s="619"/>
      <c r="BJ38" s="619"/>
      <c r="BK38" s="619"/>
      <c r="BL38" s="619"/>
      <c r="BM38" s="619"/>
      <c r="BN38" s="619"/>
      <c r="BO38" s="619"/>
      <c r="BP38" s="619"/>
      <c r="BQ38" s="619"/>
      <c r="BR38" s="619"/>
      <c r="BS38" s="619"/>
      <c r="BT38" s="619"/>
      <c r="BU38" s="620"/>
      <c r="BV38" s="621">
        <v>3714</v>
      </c>
      <c r="BW38" s="622"/>
      <c r="BX38" s="622"/>
      <c r="BY38" s="622"/>
      <c r="BZ38" s="622"/>
      <c r="CA38" s="622"/>
      <c r="CB38" s="662"/>
      <c r="CD38" s="618" t="s">
        <v>325</v>
      </c>
      <c r="CE38" s="619"/>
      <c r="CF38" s="619"/>
      <c r="CG38" s="619"/>
      <c r="CH38" s="619"/>
      <c r="CI38" s="619"/>
      <c r="CJ38" s="619"/>
      <c r="CK38" s="619"/>
      <c r="CL38" s="619"/>
      <c r="CM38" s="619"/>
      <c r="CN38" s="619"/>
      <c r="CO38" s="619"/>
      <c r="CP38" s="619"/>
      <c r="CQ38" s="620"/>
      <c r="CR38" s="621">
        <v>1516211</v>
      </c>
      <c r="CS38" s="622"/>
      <c r="CT38" s="622"/>
      <c r="CU38" s="622"/>
      <c r="CV38" s="622"/>
      <c r="CW38" s="622"/>
      <c r="CX38" s="622"/>
      <c r="CY38" s="623"/>
      <c r="CZ38" s="624">
        <v>8.1</v>
      </c>
      <c r="DA38" s="636"/>
      <c r="DB38" s="636"/>
      <c r="DC38" s="637"/>
      <c r="DD38" s="627">
        <v>1216143</v>
      </c>
      <c r="DE38" s="622"/>
      <c r="DF38" s="622"/>
      <c r="DG38" s="622"/>
      <c r="DH38" s="622"/>
      <c r="DI38" s="622"/>
      <c r="DJ38" s="622"/>
      <c r="DK38" s="623"/>
      <c r="DL38" s="627">
        <v>1141865</v>
      </c>
      <c r="DM38" s="622"/>
      <c r="DN38" s="622"/>
      <c r="DO38" s="622"/>
      <c r="DP38" s="622"/>
      <c r="DQ38" s="622"/>
      <c r="DR38" s="622"/>
      <c r="DS38" s="622"/>
      <c r="DT38" s="622"/>
      <c r="DU38" s="622"/>
      <c r="DV38" s="623"/>
      <c r="DW38" s="624">
        <v>14.2</v>
      </c>
      <c r="DX38" s="636"/>
      <c r="DY38" s="636"/>
      <c r="DZ38" s="636"/>
      <c r="EA38" s="636"/>
      <c r="EB38" s="636"/>
      <c r="EC38" s="652"/>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63" t="s">
        <v>122</v>
      </c>
      <c r="AA39" s="663"/>
      <c r="AB39" s="663"/>
      <c r="AC39" s="663"/>
      <c r="AD39" s="664" t="s">
        <v>122</v>
      </c>
      <c r="AE39" s="664"/>
      <c r="AF39" s="664"/>
      <c r="AG39" s="664"/>
      <c r="AH39" s="664"/>
      <c r="AI39" s="664"/>
      <c r="AJ39" s="664"/>
      <c r="AK39" s="664"/>
      <c r="AL39" s="624" t="s">
        <v>122</v>
      </c>
      <c r="AM39" s="625"/>
      <c r="AN39" s="625"/>
      <c r="AO39" s="665"/>
      <c r="AQ39" s="658" t="s">
        <v>327</v>
      </c>
      <c r="AR39" s="659"/>
      <c r="AS39" s="659"/>
      <c r="AT39" s="659"/>
      <c r="AU39" s="659"/>
      <c r="AV39" s="659"/>
      <c r="AW39" s="659"/>
      <c r="AX39" s="659"/>
      <c r="AY39" s="660"/>
      <c r="AZ39" s="621" t="s">
        <v>122</v>
      </c>
      <c r="BA39" s="622"/>
      <c r="BB39" s="622"/>
      <c r="BC39" s="622"/>
      <c r="BD39" s="634"/>
      <c r="BE39" s="634"/>
      <c r="BF39" s="661"/>
      <c r="BG39" s="618" t="s">
        <v>328</v>
      </c>
      <c r="BH39" s="619"/>
      <c r="BI39" s="619"/>
      <c r="BJ39" s="619"/>
      <c r="BK39" s="619"/>
      <c r="BL39" s="619"/>
      <c r="BM39" s="619"/>
      <c r="BN39" s="619"/>
      <c r="BO39" s="619"/>
      <c r="BP39" s="619"/>
      <c r="BQ39" s="619"/>
      <c r="BR39" s="619"/>
      <c r="BS39" s="619"/>
      <c r="BT39" s="619"/>
      <c r="BU39" s="620"/>
      <c r="BV39" s="621">
        <v>5648</v>
      </c>
      <c r="BW39" s="622"/>
      <c r="BX39" s="622"/>
      <c r="BY39" s="622"/>
      <c r="BZ39" s="622"/>
      <c r="CA39" s="622"/>
      <c r="CB39" s="662"/>
      <c r="CD39" s="618" t="s">
        <v>329</v>
      </c>
      <c r="CE39" s="619"/>
      <c r="CF39" s="619"/>
      <c r="CG39" s="619"/>
      <c r="CH39" s="619"/>
      <c r="CI39" s="619"/>
      <c r="CJ39" s="619"/>
      <c r="CK39" s="619"/>
      <c r="CL39" s="619"/>
      <c r="CM39" s="619"/>
      <c r="CN39" s="619"/>
      <c r="CO39" s="619"/>
      <c r="CP39" s="619"/>
      <c r="CQ39" s="620"/>
      <c r="CR39" s="621">
        <v>180785</v>
      </c>
      <c r="CS39" s="634"/>
      <c r="CT39" s="634"/>
      <c r="CU39" s="634"/>
      <c r="CV39" s="634"/>
      <c r="CW39" s="634"/>
      <c r="CX39" s="634"/>
      <c r="CY39" s="635"/>
      <c r="CZ39" s="624">
        <v>1</v>
      </c>
      <c r="DA39" s="636"/>
      <c r="DB39" s="636"/>
      <c r="DC39" s="637"/>
      <c r="DD39" s="627">
        <v>133034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52"/>
    </row>
    <row r="40" spans="2:133" ht="11.25" customHeight="1" x14ac:dyDescent="0.15">
      <c r="B40" s="618" t="s">
        <v>330</v>
      </c>
      <c r="C40" s="619"/>
      <c r="D40" s="619"/>
      <c r="E40" s="619"/>
      <c r="F40" s="619"/>
      <c r="G40" s="619"/>
      <c r="H40" s="619"/>
      <c r="I40" s="619"/>
      <c r="J40" s="619"/>
      <c r="K40" s="619"/>
      <c r="L40" s="619"/>
      <c r="M40" s="619"/>
      <c r="N40" s="619"/>
      <c r="O40" s="619"/>
      <c r="P40" s="619"/>
      <c r="Q40" s="620"/>
      <c r="R40" s="621">
        <v>45900</v>
      </c>
      <c r="S40" s="622"/>
      <c r="T40" s="622"/>
      <c r="U40" s="622"/>
      <c r="V40" s="622"/>
      <c r="W40" s="622"/>
      <c r="X40" s="622"/>
      <c r="Y40" s="623"/>
      <c r="Z40" s="663">
        <v>0.2</v>
      </c>
      <c r="AA40" s="663"/>
      <c r="AB40" s="663"/>
      <c r="AC40" s="663"/>
      <c r="AD40" s="664" t="s">
        <v>122</v>
      </c>
      <c r="AE40" s="664"/>
      <c r="AF40" s="664"/>
      <c r="AG40" s="664"/>
      <c r="AH40" s="664"/>
      <c r="AI40" s="664"/>
      <c r="AJ40" s="664"/>
      <c r="AK40" s="664"/>
      <c r="AL40" s="624" t="s">
        <v>122</v>
      </c>
      <c r="AM40" s="625"/>
      <c r="AN40" s="625"/>
      <c r="AO40" s="665"/>
      <c r="AQ40" s="658" t="s">
        <v>331</v>
      </c>
      <c r="AR40" s="659"/>
      <c r="AS40" s="659"/>
      <c r="AT40" s="659"/>
      <c r="AU40" s="659"/>
      <c r="AV40" s="659"/>
      <c r="AW40" s="659"/>
      <c r="AX40" s="659"/>
      <c r="AY40" s="660"/>
      <c r="AZ40" s="621" t="s">
        <v>122</v>
      </c>
      <c r="BA40" s="622"/>
      <c r="BB40" s="622"/>
      <c r="BC40" s="622"/>
      <c r="BD40" s="634"/>
      <c r="BE40" s="634"/>
      <c r="BF40" s="661"/>
      <c r="BG40" s="666" t="s">
        <v>332</v>
      </c>
      <c r="BH40" s="667"/>
      <c r="BI40" s="667"/>
      <c r="BJ40" s="667"/>
      <c r="BK40" s="667"/>
      <c r="BL40" s="223"/>
      <c r="BM40" s="619" t="s">
        <v>333</v>
      </c>
      <c r="BN40" s="619"/>
      <c r="BO40" s="619"/>
      <c r="BP40" s="619"/>
      <c r="BQ40" s="619"/>
      <c r="BR40" s="619"/>
      <c r="BS40" s="619"/>
      <c r="BT40" s="619"/>
      <c r="BU40" s="620"/>
      <c r="BV40" s="621">
        <v>89</v>
      </c>
      <c r="BW40" s="622"/>
      <c r="BX40" s="622"/>
      <c r="BY40" s="622"/>
      <c r="BZ40" s="622"/>
      <c r="CA40" s="622"/>
      <c r="CB40" s="662"/>
      <c r="CD40" s="618" t="s">
        <v>334</v>
      </c>
      <c r="CE40" s="619"/>
      <c r="CF40" s="619"/>
      <c r="CG40" s="619"/>
      <c r="CH40" s="619"/>
      <c r="CI40" s="619"/>
      <c r="CJ40" s="619"/>
      <c r="CK40" s="619"/>
      <c r="CL40" s="619"/>
      <c r="CM40" s="619"/>
      <c r="CN40" s="619"/>
      <c r="CO40" s="619"/>
      <c r="CP40" s="619"/>
      <c r="CQ40" s="620"/>
      <c r="CR40" s="621">
        <v>22832</v>
      </c>
      <c r="CS40" s="622"/>
      <c r="CT40" s="622"/>
      <c r="CU40" s="622"/>
      <c r="CV40" s="622"/>
      <c r="CW40" s="622"/>
      <c r="CX40" s="622"/>
      <c r="CY40" s="623"/>
      <c r="CZ40" s="624">
        <v>0.1</v>
      </c>
      <c r="DA40" s="636"/>
      <c r="DB40" s="636"/>
      <c r="DC40" s="637"/>
      <c r="DD40" s="627">
        <v>22832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52"/>
    </row>
    <row r="41" spans="2:133" ht="11.25" customHeight="1" x14ac:dyDescent="0.15">
      <c r="B41" s="602" t="s">
        <v>335</v>
      </c>
      <c r="C41" s="603"/>
      <c r="D41" s="603"/>
      <c r="E41" s="603"/>
      <c r="F41" s="603"/>
      <c r="G41" s="603"/>
      <c r="H41" s="603"/>
      <c r="I41" s="603"/>
      <c r="J41" s="603"/>
      <c r="K41" s="603"/>
      <c r="L41" s="603"/>
      <c r="M41" s="603"/>
      <c r="N41" s="603"/>
      <c r="O41" s="603"/>
      <c r="P41" s="603"/>
      <c r="Q41" s="604"/>
      <c r="R41" s="605">
        <v>19556696</v>
      </c>
      <c r="S41" s="649"/>
      <c r="T41" s="649"/>
      <c r="U41" s="649"/>
      <c r="V41" s="649"/>
      <c r="W41" s="649"/>
      <c r="X41" s="649"/>
      <c r="Y41" s="653"/>
      <c r="Z41" s="654">
        <v>100</v>
      </c>
      <c r="AA41" s="654"/>
      <c r="AB41" s="654"/>
      <c r="AC41" s="654"/>
      <c r="AD41" s="655">
        <v>7986211</v>
      </c>
      <c r="AE41" s="655"/>
      <c r="AF41" s="655"/>
      <c r="AG41" s="655"/>
      <c r="AH41" s="655"/>
      <c r="AI41" s="655"/>
      <c r="AJ41" s="655"/>
      <c r="AK41" s="655"/>
      <c r="AL41" s="608">
        <v>100</v>
      </c>
      <c r="AM41" s="656"/>
      <c r="AN41" s="656"/>
      <c r="AO41" s="657"/>
      <c r="AQ41" s="658" t="s">
        <v>336</v>
      </c>
      <c r="AR41" s="659"/>
      <c r="AS41" s="659"/>
      <c r="AT41" s="659"/>
      <c r="AU41" s="659"/>
      <c r="AV41" s="659"/>
      <c r="AW41" s="659"/>
      <c r="AX41" s="659"/>
      <c r="AY41" s="660"/>
      <c r="AZ41" s="621">
        <v>346116</v>
      </c>
      <c r="BA41" s="622"/>
      <c r="BB41" s="622"/>
      <c r="BC41" s="622"/>
      <c r="BD41" s="634"/>
      <c r="BE41" s="634"/>
      <c r="BF41" s="661"/>
      <c r="BG41" s="666"/>
      <c r="BH41" s="667"/>
      <c r="BI41" s="667"/>
      <c r="BJ41" s="667"/>
      <c r="BK41" s="667"/>
      <c r="BL41" s="223"/>
      <c r="BM41" s="619" t="s">
        <v>337</v>
      </c>
      <c r="BN41" s="619"/>
      <c r="BO41" s="619"/>
      <c r="BP41" s="619"/>
      <c r="BQ41" s="619"/>
      <c r="BR41" s="619"/>
      <c r="BS41" s="619"/>
      <c r="BT41" s="619"/>
      <c r="BU41" s="620"/>
      <c r="BV41" s="621" t="s">
        <v>122</v>
      </c>
      <c r="BW41" s="622"/>
      <c r="BX41" s="622"/>
      <c r="BY41" s="622"/>
      <c r="BZ41" s="622"/>
      <c r="CA41" s="622"/>
      <c r="CB41" s="662"/>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339</v>
      </c>
      <c r="AR42" s="647"/>
      <c r="AS42" s="647"/>
      <c r="AT42" s="647"/>
      <c r="AU42" s="647"/>
      <c r="AV42" s="647"/>
      <c r="AW42" s="647"/>
      <c r="AX42" s="647"/>
      <c r="AY42" s="648"/>
      <c r="AZ42" s="605">
        <v>1170095</v>
      </c>
      <c r="BA42" s="649"/>
      <c r="BB42" s="649"/>
      <c r="BC42" s="649"/>
      <c r="BD42" s="606"/>
      <c r="BE42" s="606"/>
      <c r="BF42" s="650"/>
      <c r="BG42" s="668"/>
      <c r="BH42" s="669"/>
      <c r="BI42" s="669"/>
      <c r="BJ42" s="669"/>
      <c r="BK42" s="669"/>
      <c r="BL42" s="224"/>
      <c r="BM42" s="603" t="s">
        <v>340</v>
      </c>
      <c r="BN42" s="603"/>
      <c r="BO42" s="603"/>
      <c r="BP42" s="603"/>
      <c r="BQ42" s="603"/>
      <c r="BR42" s="603"/>
      <c r="BS42" s="603"/>
      <c r="BT42" s="603"/>
      <c r="BU42" s="604"/>
      <c r="BV42" s="605">
        <v>376</v>
      </c>
      <c r="BW42" s="649"/>
      <c r="BX42" s="649"/>
      <c r="BY42" s="649"/>
      <c r="BZ42" s="649"/>
      <c r="CA42" s="649"/>
      <c r="CB42" s="651"/>
      <c r="CD42" s="618" t="s">
        <v>341</v>
      </c>
      <c r="CE42" s="619"/>
      <c r="CF42" s="619"/>
      <c r="CG42" s="619"/>
      <c r="CH42" s="619"/>
      <c r="CI42" s="619"/>
      <c r="CJ42" s="619"/>
      <c r="CK42" s="619"/>
      <c r="CL42" s="619"/>
      <c r="CM42" s="619"/>
      <c r="CN42" s="619"/>
      <c r="CO42" s="619"/>
      <c r="CP42" s="619"/>
      <c r="CQ42" s="620"/>
      <c r="CR42" s="621">
        <v>4570780</v>
      </c>
      <c r="CS42" s="634"/>
      <c r="CT42" s="634"/>
      <c r="CU42" s="634"/>
      <c r="CV42" s="634"/>
      <c r="CW42" s="634"/>
      <c r="CX42" s="634"/>
      <c r="CY42" s="635"/>
      <c r="CZ42" s="624">
        <v>24.3</v>
      </c>
      <c r="DA42" s="636"/>
      <c r="DB42" s="636"/>
      <c r="DC42" s="637"/>
      <c r="DD42" s="627">
        <v>419576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357102</v>
      </c>
      <c r="CS43" s="634"/>
      <c r="CT43" s="634"/>
      <c r="CU43" s="634"/>
      <c r="CV43" s="634"/>
      <c r="CW43" s="634"/>
      <c r="CX43" s="634"/>
      <c r="CY43" s="635"/>
      <c r="CZ43" s="624">
        <v>1.9</v>
      </c>
      <c r="DA43" s="636"/>
      <c r="DB43" s="636"/>
      <c r="DC43" s="637"/>
      <c r="DD43" s="627">
        <v>264093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4534978</v>
      </c>
      <c r="CS44" s="622"/>
      <c r="CT44" s="622"/>
      <c r="CU44" s="622"/>
      <c r="CV44" s="622"/>
      <c r="CW44" s="622"/>
      <c r="CX44" s="622"/>
      <c r="CY44" s="623"/>
      <c r="CZ44" s="624">
        <v>24.1</v>
      </c>
      <c r="DA44" s="625"/>
      <c r="DB44" s="625"/>
      <c r="DC44" s="626"/>
      <c r="DD44" s="627">
        <v>409468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437166</v>
      </c>
      <c r="CS45" s="634"/>
      <c r="CT45" s="634"/>
      <c r="CU45" s="634"/>
      <c r="CV45" s="634"/>
      <c r="CW45" s="634"/>
      <c r="CX45" s="634"/>
      <c r="CY45" s="635"/>
      <c r="CZ45" s="624">
        <v>2.2999999999999998</v>
      </c>
      <c r="DA45" s="636"/>
      <c r="DB45" s="636"/>
      <c r="DC45" s="637"/>
      <c r="DD45" s="627">
        <v>11560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4097812</v>
      </c>
      <c r="CS46" s="622"/>
      <c r="CT46" s="622"/>
      <c r="CU46" s="622"/>
      <c r="CV46" s="622"/>
      <c r="CW46" s="622"/>
      <c r="CX46" s="622"/>
      <c r="CY46" s="623"/>
      <c r="CZ46" s="624">
        <v>21.8</v>
      </c>
      <c r="DA46" s="625"/>
      <c r="DB46" s="625"/>
      <c r="DC46" s="626"/>
      <c r="DD46" s="627">
        <v>397908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35802</v>
      </c>
      <c r="CS47" s="634"/>
      <c r="CT47" s="634"/>
      <c r="CU47" s="634"/>
      <c r="CV47" s="634"/>
      <c r="CW47" s="634"/>
      <c r="CX47" s="634"/>
      <c r="CY47" s="635"/>
      <c r="CZ47" s="624">
        <v>0.2</v>
      </c>
      <c r="DA47" s="636"/>
      <c r="DB47" s="636"/>
      <c r="DC47" s="637"/>
      <c r="DD47" s="627">
        <v>10108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18778708</v>
      </c>
      <c r="CS49" s="606"/>
      <c r="CT49" s="606"/>
      <c r="CU49" s="606"/>
      <c r="CV49" s="606"/>
      <c r="CW49" s="606"/>
      <c r="CX49" s="606"/>
      <c r="CY49" s="607"/>
      <c r="CZ49" s="608">
        <v>100</v>
      </c>
      <c r="DA49" s="609"/>
      <c r="DB49" s="609"/>
      <c r="DC49" s="610"/>
      <c r="DD49" s="611">
        <v>11257329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b2TZEPpOFkGerknEC/4yf/Zy8d8XgiE8AP/4Sv3IZITIXJMW82o0fZYh3CnTrVg7OnS3VBH/QgraSGsiuWEJA==" saltValue="I80L2WrTHIaEf/trvyH5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352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353</v>
      </c>
      <c r="DK2" s="1109"/>
      <c r="DL2" s="1109"/>
      <c r="DM2" s="1109"/>
      <c r="DN2" s="1109"/>
      <c r="DO2" s="1110"/>
      <c r="DP2" s="228"/>
      <c r="DQ2" s="1108" t="s">
        <v>354</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357</v>
      </c>
      <c r="B5" s="1004"/>
      <c r="C5" s="1004"/>
      <c r="D5" s="1004"/>
      <c r="E5" s="1004"/>
      <c r="F5" s="1004"/>
      <c r="G5" s="1004"/>
      <c r="H5" s="1004"/>
      <c r="I5" s="1004"/>
      <c r="J5" s="1004"/>
      <c r="K5" s="1004"/>
      <c r="L5" s="1004"/>
      <c r="M5" s="1004"/>
      <c r="N5" s="1004"/>
      <c r="O5" s="1004"/>
      <c r="P5" s="1005"/>
      <c r="Q5" s="989" t="s">
        <v>358</v>
      </c>
      <c r="R5" s="990"/>
      <c r="S5" s="990"/>
      <c r="T5" s="990"/>
      <c r="U5" s="991"/>
      <c r="V5" s="989" t="s">
        <v>359</v>
      </c>
      <c r="W5" s="990"/>
      <c r="X5" s="990"/>
      <c r="Y5" s="990"/>
      <c r="Z5" s="991"/>
      <c r="AA5" s="989" t="s">
        <v>360</v>
      </c>
      <c r="AB5" s="990"/>
      <c r="AC5" s="990"/>
      <c r="AD5" s="990"/>
      <c r="AE5" s="990"/>
      <c r="AF5" s="1111" t="s">
        <v>361</v>
      </c>
      <c r="AG5" s="990"/>
      <c r="AH5" s="990"/>
      <c r="AI5" s="990"/>
      <c r="AJ5" s="995"/>
      <c r="AK5" s="990" t="s">
        <v>362</v>
      </c>
      <c r="AL5" s="990"/>
      <c r="AM5" s="990"/>
      <c r="AN5" s="990"/>
      <c r="AO5" s="991"/>
      <c r="AP5" s="989" t="s">
        <v>363</v>
      </c>
      <c r="AQ5" s="990"/>
      <c r="AR5" s="990"/>
      <c r="AS5" s="990"/>
      <c r="AT5" s="991"/>
      <c r="AU5" s="989" t="s">
        <v>364</v>
      </c>
      <c r="AV5" s="990"/>
      <c r="AW5" s="990"/>
      <c r="AX5" s="990"/>
      <c r="AY5" s="995"/>
      <c r="AZ5" s="232"/>
      <c r="BA5" s="232"/>
      <c r="BB5" s="232"/>
      <c r="BC5" s="232"/>
      <c r="BD5" s="232"/>
      <c r="BE5" s="233"/>
      <c r="BF5" s="233"/>
      <c r="BG5" s="233"/>
      <c r="BH5" s="233"/>
      <c r="BI5" s="233"/>
      <c r="BJ5" s="233"/>
      <c r="BK5" s="233"/>
      <c r="BL5" s="233"/>
      <c r="BM5" s="233"/>
      <c r="BN5" s="233"/>
      <c r="BO5" s="233"/>
      <c r="BP5" s="233"/>
      <c r="BQ5" s="1003" t="s">
        <v>365</v>
      </c>
      <c r="BR5" s="1004"/>
      <c r="BS5" s="1004"/>
      <c r="BT5" s="1004"/>
      <c r="BU5" s="1004"/>
      <c r="BV5" s="1004"/>
      <c r="BW5" s="1004"/>
      <c r="BX5" s="1004"/>
      <c r="BY5" s="1004"/>
      <c r="BZ5" s="1004"/>
      <c r="CA5" s="1004"/>
      <c r="CB5" s="1004"/>
      <c r="CC5" s="1004"/>
      <c r="CD5" s="1004"/>
      <c r="CE5" s="1004"/>
      <c r="CF5" s="1004"/>
      <c r="CG5" s="100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101" t="s">
        <v>371</v>
      </c>
      <c r="DH5" s="1102"/>
      <c r="DI5" s="1102"/>
      <c r="DJ5" s="1102"/>
      <c r="DK5" s="1103"/>
      <c r="DL5" s="1101" t="s">
        <v>372</v>
      </c>
      <c r="DM5" s="1102"/>
      <c r="DN5" s="1102"/>
      <c r="DO5" s="1102"/>
      <c r="DP5" s="1103"/>
      <c r="DQ5" s="989" t="s">
        <v>373</v>
      </c>
      <c r="DR5" s="990"/>
      <c r="DS5" s="990"/>
      <c r="DT5" s="990"/>
      <c r="DU5" s="991"/>
      <c r="DV5" s="989" t="s">
        <v>364</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90">
        <v>19557</v>
      </c>
      <c r="R7" s="1091"/>
      <c r="S7" s="1091"/>
      <c r="T7" s="1091"/>
      <c r="U7" s="1091"/>
      <c r="V7" s="1091">
        <v>18777</v>
      </c>
      <c r="W7" s="1091"/>
      <c r="X7" s="1091"/>
      <c r="Y7" s="1091"/>
      <c r="Z7" s="1091"/>
      <c r="AA7" s="1091">
        <v>780</v>
      </c>
      <c r="AB7" s="1091"/>
      <c r="AC7" s="1091"/>
      <c r="AD7" s="1091"/>
      <c r="AE7" s="1092"/>
      <c r="AF7" s="1093">
        <v>720</v>
      </c>
      <c r="AG7" s="1094"/>
      <c r="AH7" s="1094"/>
      <c r="AI7" s="1094"/>
      <c r="AJ7" s="1095"/>
      <c r="AK7" s="1096">
        <v>282</v>
      </c>
      <c r="AL7" s="1097"/>
      <c r="AM7" s="1097"/>
      <c r="AN7" s="1097"/>
      <c r="AO7" s="1097"/>
      <c r="AP7" s="1097">
        <v>23568</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70</v>
      </c>
      <c r="R8" s="1039"/>
      <c r="S8" s="1039"/>
      <c r="T8" s="1039"/>
      <c r="U8" s="1039"/>
      <c r="V8" s="1039">
        <v>72</v>
      </c>
      <c r="W8" s="1039"/>
      <c r="X8" s="1039"/>
      <c r="Y8" s="1039"/>
      <c r="Z8" s="1039"/>
      <c r="AA8" s="1039">
        <v>-2</v>
      </c>
      <c r="AB8" s="1039"/>
      <c r="AC8" s="1039"/>
      <c r="AD8" s="1039"/>
      <c r="AE8" s="1040"/>
      <c r="AF8" s="1035">
        <v>-2</v>
      </c>
      <c r="AG8" s="1036"/>
      <c r="AH8" s="1036"/>
      <c r="AI8" s="1036"/>
      <c r="AJ8" s="1037"/>
      <c r="AK8" s="1080">
        <v>51</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19557</v>
      </c>
      <c r="R23" s="1061"/>
      <c r="S23" s="1061"/>
      <c r="T23" s="1061"/>
      <c r="U23" s="1061"/>
      <c r="V23" s="1061">
        <v>18779</v>
      </c>
      <c r="W23" s="1061"/>
      <c r="X23" s="1061"/>
      <c r="Y23" s="1061"/>
      <c r="Z23" s="1061"/>
      <c r="AA23" s="1061">
        <v>778</v>
      </c>
      <c r="AB23" s="1061"/>
      <c r="AC23" s="1061"/>
      <c r="AD23" s="1061"/>
      <c r="AE23" s="1068"/>
      <c r="AF23" s="1069">
        <v>718</v>
      </c>
      <c r="AG23" s="1061"/>
      <c r="AH23" s="1061"/>
      <c r="AI23" s="1061"/>
      <c r="AJ23" s="1070"/>
      <c r="AK23" s="1071"/>
      <c r="AL23" s="1072"/>
      <c r="AM23" s="1072"/>
      <c r="AN23" s="1072"/>
      <c r="AO23" s="1072"/>
      <c r="AP23" s="1061">
        <v>23568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357</v>
      </c>
      <c r="B26" s="1004"/>
      <c r="C26" s="1004"/>
      <c r="D26" s="1004"/>
      <c r="E26" s="1004"/>
      <c r="F26" s="1004"/>
      <c r="G26" s="1004"/>
      <c r="H26" s="1004"/>
      <c r="I26" s="1004"/>
      <c r="J26" s="1004"/>
      <c r="K26" s="1004"/>
      <c r="L26" s="1004"/>
      <c r="M26" s="1004"/>
      <c r="N26" s="1004"/>
      <c r="O26" s="1004"/>
      <c r="P26" s="1005"/>
      <c r="Q26" s="989" t="s">
        <v>381</v>
      </c>
      <c r="R26" s="990"/>
      <c r="S26" s="990"/>
      <c r="T26" s="990"/>
      <c r="U26" s="991"/>
      <c r="V26" s="989" t="s">
        <v>382</v>
      </c>
      <c r="W26" s="990"/>
      <c r="X26" s="990"/>
      <c r="Y26" s="990"/>
      <c r="Z26" s="991"/>
      <c r="AA26" s="989" t="s">
        <v>383</v>
      </c>
      <c r="AB26" s="990"/>
      <c r="AC26" s="990"/>
      <c r="AD26" s="990"/>
      <c r="AE26" s="990"/>
      <c r="AF26" s="1055" t="s">
        <v>384</v>
      </c>
      <c r="AG26" s="1010"/>
      <c r="AH26" s="1010"/>
      <c r="AI26" s="1010"/>
      <c r="AJ26" s="1056"/>
      <c r="AK26" s="990" t="s">
        <v>385</v>
      </c>
      <c r="AL26" s="990"/>
      <c r="AM26" s="990"/>
      <c r="AN26" s="990"/>
      <c r="AO26" s="991"/>
      <c r="AP26" s="989" t="s">
        <v>386</v>
      </c>
      <c r="AQ26" s="990"/>
      <c r="AR26" s="990"/>
      <c r="AS26" s="990"/>
      <c r="AT26" s="991"/>
      <c r="AU26" s="989" t="s">
        <v>387</v>
      </c>
      <c r="AV26" s="990"/>
      <c r="AW26" s="990"/>
      <c r="AX26" s="990"/>
      <c r="AY26" s="991"/>
      <c r="AZ26" s="989" t="s">
        <v>388</v>
      </c>
      <c r="BA26" s="990"/>
      <c r="BB26" s="990"/>
      <c r="BC26" s="990"/>
      <c r="BD26" s="991"/>
      <c r="BE26" s="989" t="s">
        <v>364</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389</v>
      </c>
      <c r="C28" s="1045"/>
      <c r="D28" s="1045"/>
      <c r="E28" s="1045"/>
      <c r="F28" s="1045"/>
      <c r="G28" s="1045"/>
      <c r="H28" s="1045"/>
      <c r="I28" s="1045"/>
      <c r="J28" s="1045"/>
      <c r="K28" s="1045"/>
      <c r="L28" s="1045"/>
      <c r="M28" s="1045"/>
      <c r="N28" s="1045"/>
      <c r="O28" s="1045"/>
      <c r="P28" s="1046"/>
      <c r="Q28" s="1047">
        <v>3140</v>
      </c>
      <c r="R28" s="1048"/>
      <c r="S28" s="1048"/>
      <c r="T28" s="1048"/>
      <c r="U28" s="1048"/>
      <c r="V28" s="1048">
        <v>3092</v>
      </c>
      <c r="W28" s="1048"/>
      <c r="X28" s="1048"/>
      <c r="Y28" s="1048"/>
      <c r="Z28" s="1048"/>
      <c r="AA28" s="1048">
        <v>48</v>
      </c>
      <c r="AB28" s="1048"/>
      <c r="AC28" s="1048"/>
      <c r="AD28" s="1048"/>
      <c r="AE28" s="1049"/>
      <c r="AF28" s="1050">
        <v>48</v>
      </c>
      <c r="AG28" s="1048"/>
      <c r="AH28" s="1048"/>
      <c r="AI28" s="1048"/>
      <c r="AJ28" s="1051"/>
      <c r="AK28" s="1052">
        <v>346</v>
      </c>
      <c r="AL28" s="1053"/>
      <c r="AM28" s="1053"/>
      <c r="AN28" s="1053"/>
      <c r="AO28" s="1053"/>
      <c r="AP28" s="1053" t="s">
        <v>554</v>
      </c>
      <c r="AQ28" s="1053"/>
      <c r="AR28" s="1053"/>
      <c r="AS28" s="1053"/>
      <c r="AT28" s="1053"/>
      <c r="AU28" s="1053" t="s">
        <v>554</v>
      </c>
      <c r="AV28" s="1053"/>
      <c r="AW28" s="1053"/>
      <c r="AX28" s="1053"/>
      <c r="AY28" s="1053"/>
      <c r="AZ28" s="1054" t="s">
        <v>554</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3897</v>
      </c>
      <c r="R29" s="1039"/>
      <c r="S29" s="1039"/>
      <c r="T29" s="1039"/>
      <c r="U29" s="1039"/>
      <c r="V29" s="1039">
        <v>3806</v>
      </c>
      <c r="W29" s="1039"/>
      <c r="X29" s="1039"/>
      <c r="Y29" s="1039"/>
      <c r="Z29" s="1039"/>
      <c r="AA29" s="1039">
        <v>92</v>
      </c>
      <c r="AB29" s="1039"/>
      <c r="AC29" s="1039"/>
      <c r="AD29" s="1039"/>
      <c r="AE29" s="1040"/>
      <c r="AF29" s="1035">
        <v>92</v>
      </c>
      <c r="AG29" s="1036"/>
      <c r="AH29" s="1036"/>
      <c r="AI29" s="1036"/>
      <c r="AJ29" s="1037"/>
      <c r="AK29" s="980">
        <v>565</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541</v>
      </c>
      <c r="R30" s="1039"/>
      <c r="S30" s="1039"/>
      <c r="T30" s="1039"/>
      <c r="U30" s="1039"/>
      <c r="V30" s="1039">
        <v>540</v>
      </c>
      <c r="W30" s="1039"/>
      <c r="X30" s="1039"/>
      <c r="Y30" s="1039"/>
      <c r="Z30" s="1039"/>
      <c r="AA30" s="1039">
        <v>1</v>
      </c>
      <c r="AB30" s="1039"/>
      <c r="AC30" s="1039"/>
      <c r="AD30" s="1039"/>
      <c r="AE30" s="1040"/>
      <c r="AF30" s="1035">
        <v>1</v>
      </c>
      <c r="AG30" s="1036"/>
      <c r="AH30" s="1036"/>
      <c r="AI30" s="1036"/>
      <c r="AJ30" s="1037"/>
      <c r="AK30" s="980">
        <v>152</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721</v>
      </c>
      <c r="R31" s="1039"/>
      <c r="S31" s="1039"/>
      <c r="T31" s="1039"/>
      <c r="U31" s="1039"/>
      <c r="V31" s="1039">
        <v>807</v>
      </c>
      <c r="W31" s="1039"/>
      <c r="X31" s="1039"/>
      <c r="Y31" s="1039"/>
      <c r="Z31" s="1039"/>
      <c r="AA31" s="1039">
        <v>86</v>
      </c>
      <c r="AB31" s="1039"/>
      <c r="AC31" s="1039"/>
      <c r="AD31" s="1039"/>
      <c r="AE31" s="1040"/>
      <c r="AF31" s="1035">
        <v>286</v>
      </c>
      <c r="AG31" s="1036"/>
      <c r="AH31" s="1036"/>
      <c r="AI31" s="1036"/>
      <c r="AJ31" s="1037"/>
      <c r="AK31" s="980">
        <v>71</v>
      </c>
      <c r="AL31" s="971"/>
      <c r="AM31" s="971"/>
      <c r="AN31" s="971"/>
      <c r="AO31" s="971"/>
      <c r="AP31" s="971">
        <v>2130</v>
      </c>
      <c r="AQ31" s="971"/>
      <c r="AR31" s="971"/>
      <c r="AS31" s="971"/>
      <c r="AT31" s="971"/>
      <c r="AU31" s="971">
        <v>449</v>
      </c>
      <c r="AV31" s="971"/>
      <c r="AW31" s="971"/>
      <c r="AX31" s="971"/>
      <c r="AY31" s="971"/>
      <c r="AZ31" s="1041" t="s">
        <v>554</v>
      </c>
      <c r="BA31" s="1041"/>
      <c r="BB31" s="1041"/>
      <c r="BC31" s="1041"/>
      <c r="BD31" s="1041"/>
      <c r="BE31" s="972" t="s">
        <v>393</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526</v>
      </c>
      <c r="R32" s="1039"/>
      <c r="S32" s="1039"/>
      <c r="T32" s="1039"/>
      <c r="U32" s="1039"/>
      <c r="V32" s="1039">
        <v>516</v>
      </c>
      <c r="W32" s="1039"/>
      <c r="X32" s="1039"/>
      <c r="Y32" s="1039"/>
      <c r="Z32" s="1039"/>
      <c r="AA32" s="1039">
        <v>10</v>
      </c>
      <c r="AB32" s="1039"/>
      <c r="AC32" s="1039"/>
      <c r="AD32" s="1039"/>
      <c r="AE32" s="1040"/>
      <c r="AF32" s="1035">
        <v>146</v>
      </c>
      <c r="AG32" s="1036"/>
      <c r="AH32" s="1036"/>
      <c r="AI32" s="1036"/>
      <c r="AJ32" s="1037"/>
      <c r="AK32" s="980">
        <v>278</v>
      </c>
      <c r="AL32" s="971"/>
      <c r="AM32" s="971"/>
      <c r="AN32" s="971"/>
      <c r="AO32" s="971"/>
      <c r="AP32" s="971">
        <v>4373</v>
      </c>
      <c r="AQ32" s="971"/>
      <c r="AR32" s="971"/>
      <c r="AS32" s="971"/>
      <c r="AT32" s="971"/>
      <c r="AU32" s="971">
        <v>3079</v>
      </c>
      <c r="AV32" s="971"/>
      <c r="AW32" s="971"/>
      <c r="AX32" s="971"/>
      <c r="AY32" s="971"/>
      <c r="AZ32" s="1041" t="s">
        <v>554</v>
      </c>
      <c r="BA32" s="1041"/>
      <c r="BB32" s="1041"/>
      <c r="BC32" s="1041"/>
      <c r="BD32" s="1041"/>
      <c r="BE32" s="972" t="s">
        <v>393</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80</v>
      </c>
      <c r="R33" s="1039"/>
      <c r="S33" s="1039"/>
      <c r="T33" s="1039"/>
      <c r="U33" s="1039"/>
      <c r="V33" s="1039">
        <v>80</v>
      </c>
      <c r="W33" s="1039"/>
      <c r="X33" s="1039"/>
      <c r="Y33" s="1039"/>
      <c r="Z33" s="1039"/>
      <c r="AA33" s="1039">
        <v>0</v>
      </c>
      <c r="AB33" s="1039"/>
      <c r="AC33" s="1039"/>
      <c r="AD33" s="1039"/>
      <c r="AE33" s="1040"/>
      <c r="AF33" s="1035" t="s">
        <v>122</v>
      </c>
      <c r="AG33" s="1036"/>
      <c r="AH33" s="1036"/>
      <c r="AI33" s="1036"/>
      <c r="AJ33" s="1037"/>
      <c r="AK33" s="980" t="s">
        <v>554</v>
      </c>
      <c r="AL33" s="971"/>
      <c r="AM33" s="971"/>
      <c r="AN33" s="971"/>
      <c r="AO33" s="971"/>
      <c r="AP33" s="971" t="s">
        <v>554</v>
      </c>
      <c r="AQ33" s="971"/>
      <c r="AR33" s="971"/>
      <c r="AS33" s="971"/>
      <c r="AT33" s="971"/>
      <c r="AU33" s="971" t="s">
        <v>554</v>
      </c>
      <c r="AV33" s="971"/>
      <c r="AW33" s="971"/>
      <c r="AX33" s="971"/>
      <c r="AY33" s="971"/>
      <c r="AZ33" s="1041" t="s">
        <v>554</v>
      </c>
      <c r="BA33" s="1041"/>
      <c r="BB33" s="1041"/>
      <c r="BC33" s="1041"/>
      <c r="BD33" s="1041"/>
      <c r="BE33" s="972" t="s">
        <v>396</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572</v>
      </c>
      <c r="AG63" s="959"/>
      <c r="AH63" s="959"/>
      <c r="AI63" s="959"/>
      <c r="AJ63" s="1022"/>
      <c r="AK63" s="1023"/>
      <c r="AL63" s="963"/>
      <c r="AM63" s="963"/>
      <c r="AN63" s="963"/>
      <c r="AO63" s="963"/>
      <c r="AP63" s="959">
        <v>6503</v>
      </c>
      <c r="AQ63" s="959"/>
      <c r="AR63" s="959"/>
      <c r="AS63" s="959"/>
      <c r="AT63" s="959"/>
      <c r="AU63" s="959">
        <v>3528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400</v>
      </c>
      <c r="B66" s="1004"/>
      <c r="C66" s="1004"/>
      <c r="D66" s="1004"/>
      <c r="E66" s="1004"/>
      <c r="F66" s="1004"/>
      <c r="G66" s="1004"/>
      <c r="H66" s="1004"/>
      <c r="I66" s="1004"/>
      <c r="J66" s="1004"/>
      <c r="K66" s="1004"/>
      <c r="L66" s="1004"/>
      <c r="M66" s="1004"/>
      <c r="N66" s="1004"/>
      <c r="O66" s="1004"/>
      <c r="P66" s="1005"/>
      <c r="Q66" s="989" t="s">
        <v>381</v>
      </c>
      <c r="R66" s="990"/>
      <c r="S66" s="990"/>
      <c r="T66" s="990"/>
      <c r="U66" s="991"/>
      <c r="V66" s="989" t="s">
        <v>382</v>
      </c>
      <c r="W66" s="990"/>
      <c r="X66" s="990"/>
      <c r="Y66" s="990"/>
      <c r="Z66" s="991"/>
      <c r="AA66" s="989" t="s">
        <v>383</v>
      </c>
      <c r="AB66" s="990"/>
      <c r="AC66" s="990"/>
      <c r="AD66" s="990"/>
      <c r="AE66" s="991"/>
      <c r="AF66" s="1009" t="s">
        <v>384</v>
      </c>
      <c r="AG66" s="1010"/>
      <c r="AH66" s="1010"/>
      <c r="AI66" s="1010"/>
      <c r="AJ66" s="1011"/>
      <c r="AK66" s="989" t="s">
        <v>385</v>
      </c>
      <c r="AL66" s="1004"/>
      <c r="AM66" s="1004"/>
      <c r="AN66" s="1004"/>
      <c r="AO66" s="1005"/>
      <c r="AP66" s="989" t="s">
        <v>386</v>
      </c>
      <c r="AQ66" s="990"/>
      <c r="AR66" s="990"/>
      <c r="AS66" s="990"/>
      <c r="AT66" s="991"/>
      <c r="AU66" s="989" t="s">
        <v>401</v>
      </c>
      <c r="AV66" s="990"/>
      <c r="AW66" s="990"/>
      <c r="AX66" s="990"/>
      <c r="AY66" s="991"/>
      <c r="AZ66" s="989" t="s">
        <v>364</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1335</v>
      </c>
      <c r="R68" s="982"/>
      <c r="S68" s="982"/>
      <c r="T68" s="982"/>
      <c r="U68" s="982"/>
      <c r="V68" s="982">
        <v>1335</v>
      </c>
      <c r="W68" s="982"/>
      <c r="X68" s="982"/>
      <c r="Y68" s="982"/>
      <c r="Z68" s="982"/>
      <c r="AA68" s="982">
        <v>0</v>
      </c>
      <c r="AB68" s="982"/>
      <c r="AC68" s="982"/>
      <c r="AD68" s="982"/>
      <c r="AE68" s="982"/>
      <c r="AF68" s="982">
        <v>0</v>
      </c>
      <c r="AG68" s="982"/>
      <c r="AH68" s="982"/>
      <c r="AI68" s="982"/>
      <c r="AJ68" s="982"/>
      <c r="AK68" s="982">
        <v>109011</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4092</v>
      </c>
      <c r="R69" s="971"/>
      <c r="S69" s="971"/>
      <c r="T69" s="971"/>
      <c r="U69" s="971"/>
      <c r="V69" s="971">
        <v>4075</v>
      </c>
      <c r="W69" s="971"/>
      <c r="X69" s="971"/>
      <c r="Y69" s="971"/>
      <c r="Z69" s="971"/>
      <c r="AA69" s="971">
        <v>16</v>
      </c>
      <c r="AB69" s="971"/>
      <c r="AC69" s="971"/>
      <c r="AD69" s="971"/>
      <c r="AE69" s="971"/>
      <c r="AF69" s="971">
        <v>16</v>
      </c>
      <c r="AG69" s="971"/>
      <c r="AH69" s="971"/>
      <c r="AI69" s="971"/>
      <c r="AJ69" s="971"/>
      <c r="AK69" s="971">
        <v>10</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113</v>
      </c>
      <c r="R70" s="971"/>
      <c r="S70" s="971"/>
      <c r="T70" s="971"/>
      <c r="U70" s="971"/>
      <c r="V70" s="971">
        <v>106</v>
      </c>
      <c r="W70" s="971"/>
      <c r="X70" s="971"/>
      <c r="Y70" s="971"/>
      <c r="Z70" s="971"/>
      <c r="AA70" s="971">
        <v>7</v>
      </c>
      <c r="AB70" s="971"/>
      <c r="AC70" s="971"/>
      <c r="AD70" s="971"/>
      <c r="AE70" s="971"/>
      <c r="AF70" s="971">
        <v>7</v>
      </c>
      <c r="AG70" s="971"/>
      <c r="AH70" s="971"/>
      <c r="AI70" s="971"/>
      <c r="AJ70" s="971"/>
      <c r="AK70" s="971">
        <v>15</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146</v>
      </c>
      <c r="R71" s="971"/>
      <c r="S71" s="971"/>
      <c r="T71" s="971"/>
      <c r="U71" s="971"/>
      <c r="V71" s="971">
        <v>146</v>
      </c>
      <c r="W71" s="971"/>
      <c r="X71" s="971"/>
      <c r="Y71" s="971"/>
      <c r="Z71" s="971"/>
      <c r="AA71" s="971">
        <v>0</v>
      </c>
      <c r="AB71" s="971"/>
      <c r="AC71" s="971"/>
      <c r="AD71" s="971"/>
      <c r="AE71" s="971"/>
      <c r="AF71" s="971">
        <v>0</v>
      </c>
      <c r="AG71" s="971"/>
      <c r="AH71" s="971"/>
      <c r="AI71" s="971"/>
      <c r="AJ71" s="971"/>
      <c r="AK71" s="971">
        <v>1</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302</v>
      </c>
      <c r="R72" s="971"/>
      <c r="S72" s="971"/>
      <c r="T72" s="971"/>
      <c r="U72" s="971"/>
      <c r="V72" s="971">
        <v>280</v>
      </c>
      <c r="W72" s="971"/>
      <c r="X72" s="971"/>
      <c r="Y72" s="971"/>
      <c r="Z72" s="971"/>
      <c r="AA72" s="971">
        <v>23</v>
      </c>
      <c r="AB72" s="971"/>
      <c r="AC72" s="971"/>
      <c r="AD72" s="971"/>
      <c r="AE72" s="971"/>
      <c r="AF72" s="971">
        <v>23</v>
      </c>
      <c r="AG72" s="971"/>
      <c r="AH72" s="971"/>
      <c r="AI72" s="971"/>
      <c r="AJ72" s="971"/>
      <c r="AK72" s="971">
        <v>193</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14208</v>
      </c>
      <c r="R73" s="971"/>
      <c r="S73" s="971"/>
      <c r="T73" s="971"/>
      <c r="U73" s="971"/>
      <c r="V73" s="971">
        <v>13916</v>
      </c>
      <c r="W73" s="971"/>
      <c r="X73" s="971"/>
      <c r="Y73" s="971"/>
      <c r="Z73" s="971"/>
      <c r="AA73" s="971">
        <v>292</v>
      </c>
      <c r="AB73" s="971"/>
      <c r="AC73" s="971"/>
      <c r="AD73" s="971"/>
      <c r="AE73" s="971"/>
      <c r="AF73" s="971">
        <v>268</v>
      </c>
      <c r="AG73" s="971"/>
      <c r="AH73" s="971"/>
      <c r="AI73" s="971"/>
      <c r="AJ73" s="971"/>
      <c r="AK73" s="971">
        <v>64</v>
      </c>
      <c r="AL73" s="971"/>
      <c r="AM73" s="971"/>
      <c r="AN73" s="971"/>
      <c r="AO73" s="971"/>
      <c r="AP73" s="971">
        <v>4474</v>
      </c>
      <c r="AQ73" s="971"/>
      <c r="AR73" s="971"/>
      <c r="AS73" s="971"/>
      <c r="AT73" s="971"/>
      <c r="AU73" s="971">
        <v>109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314</v>
      </c>
      <c r="AG88" s="959"/>
      <c r="AH88" s="959"/>
      <c r="AI88" s="959"/>
      <c r="AJ88" s="959"/>
      <c r="AK88" s="963"/>
      <c r="AL88" s="963"/>
      <c r="AM88" s="963"/>
      <c r="AN88" s="963"/>
      <c r="AO88" s="963"/>
      <c r="AP88" s="959">
        <v>4474</v>
      </c>
      <c r="AQ88" s="959"/>
      <c r="AR88" s="959"/>
      <c r="AS88" s="959"/>
      <c r="AT88" s="959"/>
      <c r="AU88" s="959">
        <v>109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1756188</v>
      </c>
      <c r="AB110" s="889"/>
      <c r="AC110" s="889"/>
      <c r="AD110" s="889"/>
      <c r="AE110" s="890"/>
      <c r="AF110" s="891">
        <v>1726967</v>
      </c>
      <c r="AG110" s="889"/>
      <c r="AH110" s="889"/>
      <c r="AI110" s="889"/>
      <c r="AJ110" s="890"/>
      <c r="AK110" s="891">
        <v>1818408</v>
      </c>
      <c r="AL110" s="889"/>
      <c r="AM110" s="889"/>
      <c r="AN110" s="889"/>
      <c r="AO110" s="890"/>
      <c r="AP110" s="892">
        <v>27</v>
      </c>
      <c r="AQ110" s="893"/>
      <c r="AR110" s="893"/>
      <c r="AS110" s="893"/>
      <c r="AT110" s="894"/>
      <c r="AU110" s="930" t="s">
        <v>69</v>
      </c>
      <c r="AV110" s="931"/>
      <c r="AW110" s="931"/>
      <c r="AX110" s="931"/>
      <c r="AY110" s="931"/>
      <c r="AZ110" s="840" t="s">
        <v>416</v>
      </c>
      <c r="BA110" s="808"/>
      <c r="BB110" s="808"/>
      <c r="BC110" s="808"/>
      <c r="BD110" s="808"/>
      <c r="BE110" s="808"/>
      <c r="BF110" s="808"/>
      <c r="BG110" s="808"/>
      <c r="BH110" s="808"/>
      <c r="BI110" s="808"/>
      <c r="BJ110" s="808"/>
      <c r="BK110" s="808"/>
      <c r="BL110" s="808"/>
      <c r="BM110" s="808"/>
      <c r="BN110" s="808"/>
      <c r="BO110" s="808"/>
      <c r="BP110" s="809"/>
      <c r="BQ110" s="841">
        <v>20107095</v>
      </c>
      <c r="BR110" s="825"/>
      <c r="BS110" s="825"/>
      <c r="BT110" s="825"/>
      <c r="BU110" s="825"/>
      <c r="BV110" s="825">
        <v>22224457</v>
      </c>
      <c r="BW110" s="825"/>
      <c r="BX110" s="825"/>
      <c r="BY110" s="825"/>
      <c r="BZ110" s="825"/>
      <c r="CA110" s="825">
        <v>23568167</v>
      </c>
      <c r="CB110" s="825"/>
      <c r="CC110" s="825"/>
      <c r="CD110" s="825"/>
      <c r="CE110" s="825"/>
      <c r="CF110" s="863">
        <v>350</v>
      </c>
      <c r="CG110" s="864"/>
      <c r="CH110" s="864"/>
      <c r="CI110" s="864"/>
      <c r="CJ110" s="864"/>
      <c r="CK110" s="926" t="s">
        <v>417</v>
      </c>
      <c r="CL110" s="883"/>
      <c r="CM110" s="84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122</v>
      </c>
      <c r="DH110" s="825"/>
      <c r="DI110" s="825"/>
      <c r="DJ110" s="825"/>
      <c r="DK110" s="825"/>
      <c r="DL110" s="825" t="s">
        <v>122</v>
      </c>
      <c r="DM110" s="825"/>
      <c r="DN110" s="825"/>
      <c r="DO110" s="825"/>
      <c r="DP110" s="825"/>
      <c r="DQ110" s="825" t="s">
        <v>122</v>
      </c>
      <c r="DR110" s="825"/>
      <c r="DS110" s="825"/>
      <c r="DT110" s="825"/>
      <c r="DU110" s="825"/>
      <c r="DV110" s="826" t="s">
        <v>122</v>
      </c>
      <c r="DW110" s="826"/>
      <c r="DX110" s="826"/>
      <c r="DY110" s="826"/>
      <c r="DZ110" s="827"/>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122</v>
      </c>
      <c r="AB111" s="913"/>
      <c r="AC111" s="913"/>
      <c r="AD111" s="913"/>
      <c r="AE111" s="914"/>
      <c r="AF111" s="915" t="s">
        <v>122</v>
      </c>
      <c r="AG111" s="913"/>
      <c r="AH111" s="913"/>
      <c r="AI111" s="913"/>
      <c r="AJ111" s="914"/>
      <c r="AK111" s="915" t="s">
        <v>122</v>
      </c>
      <c r="AL111" s="913"/>
      <c r="AM111" s="913"/>
      <c r="AN111" s="913"/>
      <c r="AO111" s="914"/>
      <c r="AP111" s="916" t="s">
        <v>122</v>
      </c>
      <c r="AQ111" s="917"/>
      <c r="AR111" s="917"/>
      <c r="AS111" s="917"/>
      <c r="AT111" s="918"/>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2" t="s">
        <v>122</v>
      </c>
      <c r="CG111" s="873"/>
      <c r="CH111" s="873"/>
      <c r="CI111" s="873"/>
      <c r="CJ111" s="873"/>
      <c r="CK111" s="927"/>
      <c r="CL111" s="885"/>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9" t="s">
        <v>422</v>
      </c>
      <c r="B112" s="920"/>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1" t="s">
        <v>122</v>
      </c>
      <c r="AQ112" s="822"/>
      <c r="AR112" s="822"/>
      <c r="AS112" s="822"/>
      <c r="AT112" s="823"/>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4036549</v>
      </c>
      <c r="BR112" s="817"/>
      <c r="BS112" s="817"/>
      <c r="BT112" s="817"/>
      <c r="BU112" s="817"/>
      <c r="BV112" s="817">
        <v>3701560</v>
      </c>
      <c r="BW112" s="817"/>
      <c r="BX112" s="817"/>
      <c r="BY112" s="817"/>
      <c r="BZ112" s="817"/>
      <c r="CA112" s="817">
        <v>3527392</v>
      </c>
      <c r="CB112" s="817"/>
      <c r="CC112" s="817"/>
      <c r="CD112" s="817"/>
      <c r="CE112" s="817"/>
      <c r="CF112" s="872">
        <v>52.4</v>
      </c>
      <c r="CG112" s="873"/>
      <c r="CH112" s="873"/>
      <c r="CI112" s="873"/>
      <c r="CJ112" s="873"/>
      <c r="CK112" s="927"/>
      <c r="CL112" s="885"/>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21"/>
      <c r="B113" s="922"/>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289180</v>
      </c>
      <c r="AB113" s="913"/>
      <c r="AC113" s="913"/>
      <c r="AD113" s="913"/>
      <c r="AE113" s="914"/>
      <c r="AF113" s="915">
        <v>257726</v>
      </c>
      <c r="AG113" s="913"/>
      <c r="AH113" s="913"/>
      <c r="AI113" s="913"/>
      <c r="AJ113" s="914"/>
      <c r="AK113" s="915">
        <v>301168</v>
      </c>
      <c r="AL113" s="913"/>
      <c r="AM113" s="913"/>
      <c r="AN113" s="913"/>
      <c r="AO113" s="914"/>
      <c r="AP113" s="916">
        <v>4.5</v>
      </c>
      <c r="AQ113" s="917"/>
      <c r="AR113" s="917"/>
      <c r="AS113" s="917"/>
      <c r="AT113" s="918"/>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123369</v>
      </c>
      <c r="BR113" s="817"/>
      <c r="BS113" s="817"/>
      <c r="BT113" s="817"/>
      <c r="BU113" s="817"/>
      <c r="BV113" s="817">
        <v>115352</v>
      </c>
      <c r="BW113" s="817"/>
      <c r="BX113" s="817"/>
      <c r="BY113" s="817"/>
      <c r="BZ113" s="817"/>
      <c r="CA113" s="817">
        <v>108828</v>
      </c>
      <c r="CB113" s="817"/>
      <c r="CC113" s="817"/>
      <c r="CD113" s="817"/>
      <c r="CE113" s="817"/>
      <c r="CF113" s="872">
        <v>1.6</v>
      </c>
      <c r="CG113" s="873"/>
      <c r="CH113" s="873"/>
      <c r="CI113" s="873"/>
      <c r="CJ113" s="873"/>
      <c r="CK113" s="927"/>
      <c r="CL113" s="885"/>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1" t="s">
        <v>122</v>
      </c>
      <c r="DW113" s="822"/>
      <c r="DX113" s="822"/>
      <c r="DY113" s="822"/>
      <c r="DZ113" s="823"/>
    </row>
    <row r="114" spans="1:130" s="230" customFormat="1" ht="26.25" customHeight="1" x14ac:dyDescent="0.15">
      <c r="A114" s="921"/>
      <c r="B114" s="922"/>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26845</v>
      </c>
      <c r="AB114" s="780"/>
      <c r="AC114" s="780"/>
      <c r="AD114" s="780"/>
      <c r="AE114" s="781"/>
      <c r="AF114" s="782">
        <v>25508</v>
      </c>
      <c r="AG114" s="780"/>
      <c r="AH114" s="780"/>
      <c r="AI114" s="780"/>
      <c r="AJ114" s="781"/>
      <c r="AK114" s="782">
        <v>26259</v>
      </c>
      <c r="AL114" s="780"/>
      <c r="AM114" s="780"/>
      <c r="AN114" s="780"/>
      <c r="AO114" s="781"/>
      <c r="AP114" s="821">
        <v>0.4</v>
      </c>
      <c r="AQ114" s="822"/>
      <c r="AR114" s="822"/>
      <c r="AS114" s="822"/>
      <c r="AT114" s="823"/>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2303899</v>
      </c>
      <c r="BR114" s="817"/>
      <c r="BS114" s="817"/>
      <c r="BT114" s="817"/>
      <c r="BU114" s="817"/>
      <c r="BV114" s="817">
        <v>2147874</v>
      </c>
      <c r="BW114" s="817"/>
      <c r="BX114" s="817"/>
      <c r="BY114" s="817"/>
      <c r="BZ114" s="817"/>
      <c r="CA114" s="817">
        <v>2196135</v>
      </c>
      <c r="CB114" s="817"/>
      <c r="CC114" s="817"/>
      <c r="CD114" s="817"/>
      <c r="CE114" s="817"/>
      <c r="CF114" s="872">
        <v>32.6</v>
      </c>
      <c r="CG114" s="873"/>
      <c r="CH114" s="873"/>
      <c r="CI114" s="873"/>
      <c r="CJ114" s="873"/>
      <c r="CK114" s="927"/>
      <c r="CL114" s="885"/>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1" t="s">
        <v>122</v>
      </c>
      <c r="DW114" s="822"/>
      <c r="DX114" s="822"/>
      <c r="DY114" s="822"/>
      <c r="DZ114" s="823"/>
    </row>
    <row r="115" spans="1:130" s="230" customFormat="1" ht="26.25" customHeight="1" x14ac:dyDescent="0.15">
      <c r="A115" s="921"/>
      <c r="B115" s="922"/>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122</v>
      </c>
      <c r="AB115" s="913"/>
      <c r="AC115" s="913"/>
      <c r="AD115" s="913"/>
      <c r="AE115" s="914"/>
      <c r="AF115" s="915" t="s">
        <v>122</v>
      </c>
      <c r="AG115" s="913"/>
      <c r="AH115" s="913"/>
      <c r="AI115" s="913"/>
      <c r="AJ115" s="914"/>
      <c r="AK115" s="915" t="s">
        <v>122</v>
      </c>
      <c r="AL115" s="913"/>
      <c r="AM115" s="913"/>
      <c r="AN115" s="913"/>
      <c r="AO115" s="914"/>
      <c r="AP115" s="916" t="s">
        <v>122</v>
      </c>
      <c r="AQ115" s="917"/>
      <c r="AR115" s="917"/>
      <c r="AS115" s="917"/>
      <c r="AT115" s="918"/>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2" t="s">
        <v>122</v>
      </c>
      <c r="CG115" s="873"/>
      <c r="CH115" s="873"/>
      <c r="CI115" s="873"/>
      <c r="CJ115" s="873"/>
      <c r="CK115" s="927"/>
      <c r="CL115" s="885"/>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1" t="s">
        <v>122</v>
      </c>
      <c r="DW115" s="822"/>
      <c r="DX115" s="822"/>
      <c r="DY115" s="822"/>
      <c r="DZ115" s="823"/>
    </row>
    <row r="116" spans="1:130" s="230" customFormat="1" ht="26.25" customHeight="1" x14ac:dyDescent="0.15">
      <c r="A116" s="923"/>
      <c r="B116" s="924"/>
      <c r="C116" s="819" t="s">
        <v>435</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387</v>
      </c>
      <c r="AB116" s="780"/>
      <c r="AC116" s="780"/>
      <c r="AD116" s="780"/>
      <c r="AE116" s="781"/>
      <c r="AF116" s="782">
        <v>3263</v>
      </c>
      <c r="AG116" s="780"/>
      <c r="AH116" s="780"/>
      <c r="AI116" s="780"/>
      <c r="AJ116" s="781"/>
      <c r="AK116" s="782">
        <v>1820</v>
      </c>
      <c r="AL116" s="780"/>
      <c r="AM116" s="780"/>
      <c r="AN116" s="780"/>
      <c r="AO116" s="781"/>
      <c r="AP116" s="821">
        <v>0</v>
      </c>
      <c r="AQ116" s="822"/>
      <c r="AR116" s="822"/>
      <c r="AS116" s="822"/>
      <c r="AT116" s="823"/>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2" t="s">
        <v>122</v>
      </c>
      <c r="CG116" s="873"/>
      <c r="CH116" s="873"/>
      <c r="CI116" s="873"/>
      <c r="CJ116" s="873"/>
      <c r="CK116" s="927"/>
      <c r="CL116" s="885"/>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1" t="s">
        <v>122</v>
      </c>
      <c r="DW116" s="822"/>
      <c r="DX116" s="822"/>
      <c r="DY116" s="822"/>
      <c r="DZ116" s="823"/>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438</v>
      </c>
      <c r="Z117" s="897"/>
      <c r="AA117" s="902">
        <v>2072600</v>
      </c>
      <c r="AB117" s="903"/>
      <c r="AC117" s="903"/>
      <c r="AD117" s="903"/>
      <c r="AE117" s="904"/>
      <c r="AF117" s="905">
        <v>2013464</v>
      </c>
      <c r="AG117" s="903"/>
      <c r="AH117" s="903"/>
      <c r="AI117" s="903"/>
      <c r="AJ117" s="904"/>
      <c r="AK117" s="905">
        <v>2147655</v>
      </c>
      <c r="AL117" s="903"/>
      <c r="AM117" s="903"/>
      <c r="AN117" s="903"/>
      <c r="AO117" s="904"/>
      <c r="AP117" s="906"/>
      <c r="AQ117" s="907"/>
      <c r="AR117" s="907"/>
      <c r="AS117" s="907"/>
      <c r="AT117" s="908"/>
      <c r="AU117" s="932"/>
      <c r="AV117" s="933"/>
      <c r="AW117" s="933"/>
      <c r="AX117" s="933"/>
      <c r="AY117" s="933"/>
      <c r="AZ117" s="860" t="s">
        <v>439</v>
      </c>
      <c r="BA117" s="861"/>
      <c r="BB117" s="861"/>
      <c r="BC117" s="861"/>
      <c r="BD117" s="861"/>
      <c r="BE117" s="861"/>
      <c r="BF117" s="861"/>
      <c r="BG117" s="861"/>
      <c r="BH117" s="861"/>
      <c r="BI117" s="861"/>
      <c r="BJ117" s="861"/>
      <c r="BK117" s="861"/>
      <c r="BL117" s="861"/>
      <c r="BM117" s="861"/>
      <c r="BN117" s="861"/>
      <c r="BO117" s="861"/>
      <c r="BP117" s="862"/>
      <c r="BQ117" s="816" t="s">
        <v>122</v>
      </c>
      <c r="BR117" s="817"/>
      <c r="BS117" s="817"/>
      <c r="BT117" s="817"/>
      <c r="BU117" s="817"/>
      <c r="BV117" s="817" t="s">
        <v>122</v>
      </c>
      <c r="BW117" s="817"/>
      <c r="BX117" s="817"/>
      <c r="BY117" s="817"/>
      <c r="BZ117" s="817"/>
      <c r="CA117" s="817" t="s">
        <v>122</v>
      </c>
      <c r="CB117" s="817"/>
      <c r="CC117" s="817"/>
      <c r="CD117" s="817"/>
      <c r="CE117" s="817"/>
      <c r="CF117" s="872" t="s">
        <v>122</v>
      </c>
      <c r="CG117" s="873"/>
      <c r="CH117" s="873"/>
      <c r="CI117" s="873"/>
      <c r="CJ117" s="873"/>
      <c r="CK117" s="927"/>
      <c r="CL117" s="885"/>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1" t="s">
        <v>122</v>
      </c>
      <c r="DW117" s="822"/>
      <c r="DX117" s="822"/>
      <c r="DY117" s="822"/>
      <c r="DZ117" s="823"/>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18" t="s">
        <v>441</v>
      </c>
      <c r="BA118" s="819"/>
      <c r="BB118" s="819"/>
      <c r="BC118" s="819"/>
      <c r="BD118" s="819"/>
      <c r="BE118" s="819"/>
      <c r="BF118" s="819"/>
      <c r="BG118" s="819"/>
      <c r="BH118" s="819"/>
      <c r="BI118" s="819"/>
      <c r="BJ118" s="819"/>
      <c r="BK118" s="819"/>
      <c r="BL118" s="819"/>
      <c r="BM118" s="819"/>
      <c r="BN118" s="819"/>
      <c r="BO118" s="819"/>
      <c r="BP118" s="820"/>
      <c r="BQ118" s="856" t="s">
        <v>122</v>
      </c>
      <c r="BR118" s="857"/>
      <c r="BS118" s="857"/>
      <c r="BT118" s="857"/>
      <c r="BU118" s="857"/>
      <c r="BV118" s="857" t="s">
        <v>122</v>
      </c>
      <c r="BW118" s="857"/>
      <c r="BX118" s="857"/>
      <c r="BY118" s="857"/>
      <c r="BZ118" s="857"/>
      <c r="CA118" s="857" t="s">
        <v>122</v>
      </c>
      <c r="CB118" s="857"/>
      <c r="CC118" s="857"/>
      <c r="CD118" s="857"/>
      <c r="CE118" s="857"/>
      <c r="CF118" s="872" t="s">
        <v>122</v>
      </c>
      <c r="CG118" s="873"/>
      <c r="CH118" s="873"/>
      <c r="CI118" s="873"/>
      <c r="CJ118" s="873"/>
      <c r="CK118" s="927"/>
      <c r="CL118" s="885"/>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1" t="s">
        <v>122</v>
      </c>
      <c r="DW118" s="822"/>
      <c r="DX118" s="822"/>
      <c r="DY118" s="822"/>
      <c r="DZ118" s="823"/>
    </row>
    <row r="119" spans="1:130" s="230" customFormat="1" ht="26.25" customHeight="1" x14ac:dyDescent="0.15">
      <c r="A119" s="882" t="s">
        <v>417</v>
      </c>
      <c r="B119" s="883"/>
      <c r="C119" s="84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54" t="s">
        <v>443</v>
      </c>
      <c r="BP119" s="855"/>
      <c r="BQ119" s="856">
        <v>26570912</v>
      </c>
      <c r="BR119" s="857"/>
      <c r="BS119" s="857"/>
      <c r="BT119" s="857"/>
      <c r="BU119" s="857"/>
      <c r="BV119" s="857">
        <v>28189243</v>
      </c>
      <c r="BW119" s="857"/>
      <c r="BX119" s="857"/>
      <c r="BY119" s="857"/>
      <c r="BZ119" s="857"/>
      <c r="CA119" s="857">
        <v>29400522</v>
      </c>
      <c r="CB119" s="857"/>
      <c r="CC119" s="857"/>
      <c r="CD119" s="857"/>
      <c r="CE119" s="857"/>
      <c r="CF119" s="748"/>
      <c r="CG119" s="749"/>
      <c r="CH119" s="749"/>
      <c r="CI119" s="749"/>
      <c r="CJ119" s="853"/>
      <c r="CK119" s="928"/>
      <c r="CL119" s="887"/>
      <c r="CM119" s="818" t="s">
        <v>444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122</v>
      </c>
      <c r="DH119" s="764"/>
      <c r="DI119" s="764"/>
      <c r="DJ119" s="764"/>
      <c r="DK119" s="765"/>
      <c r="DL119" s="766" t="s">
        <v>122</v>
      </c>
      <c r="DM119" s="764"/>
      <c r="DN119" s="764"/>
      <c r="DO119" s="764"/>
      <c r="DP119" s="765"/>
      <c r="DQ119" s="766" t="s">
        <v>122</v>
      </c>
      <c r="DR119" s="764"/>
      <c r="DS119" s="764"/>
      <c r="DT119" s="764"/>
      <c r="DU119" s="765"/>
      <c r="DV119" s="828" t="s">
        <v>122</v>
      </c>
      <c r="DW119" s="829"/>
      <c r="DX119" s="829"/>
      <c r="DY119" s="829"/>
      <c r="DZ119" s="830"/>
    </row>
    <row r="120" spans="1:130" s="230" customFormat="1" ht="26.25" customHeight="1" x14ac:dyDescent="0.15">
      <c r="A120" s="884"/>
      <c r="B120" s="885"/>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1" t="s">
        <v>122</v>
      </c>
      <c r="AQ120" s="822"/>
      <c r="AR120" s="822"/>
      <c r="AS120" s="822"/>
      <c r="AT120" s="823"/>
      <c r="AU120" s="874" t="s">
        <v>445</v>
      </c>
      <c r="AV120" s="875"/>
      <c r="AW120" s="875"/>
      <c r="AX120" s="875"/>
      <c r="AY120" s="876"/>
      <c r="AZ120" s="840" t="s">
        <v>446</v>
      </c>
      <c r="BA120" s="808"/>
      <c r="BB120" s="808"/>
      <c r="BC120" s="808"/>
      <c r="BD120" s="808"/>
      <c r="BE120" s="808"/>
      <c r="BF120" s="808"/>
      <c r="BG120" s="808"/>
      <c r="BH120" s="808"/>
      <c r="BI120" s="808"/>
      <c r="BJ120" s="808"/>
      <c r="BK120" s="808"/>
      <c r="BL120" s="808"/>
      <c r="BM120" s="808"/>
      <c r="BN120" s="808"/>
      <c r="BO120" s="808"/>
      <c r="BP120" s="809"/>
      <c r="BQ120" s="841">
        <v>5232130</v>
      </c>
      <c r="BR120" s="825"/>
      <c r="BS120" s="825"/>
      <c r="BT120" s="825"/>
      <c r="BU120" s="825"/>
      <c r="BV120" s="825">
        <v>5664611</v>
      </c>
      <c r="BW120" s="825"/>
      <c r="BX120" s="825"/>
      <c r="BY120" s="825"/>
      <c r="BZ120" s="825"/>
      <c r="CA120" s="825">
        <v>5664961</v>
      </c>
      <c r="CB120" s="825"/>
      <c r="CC120" s="825"/>
      <c r="CD120" s="825"/>
      <c r="CE120" s="825"/>
      <c r="CF120" s="863">
        <v>84.1</v>
      </c>
      <c r="CG120" s="864"/>
      <c r="CH120" s="864"/>
      <c r="CI120" s="864"/>
      <c r="CJ120" s="864"/>
      <c r="CK120" s="865" t="s">
        <v>447</v>
      </c>
      <c r="CL120" s="832"/>
      <c r="CM120" s="832"/>
      <c r="CN120" s="832"/>
      <c r="CO120" s="833"/>
      <c r="CP120" s="869" t="s">
        <v>394</v>
      </c>
      <c r="CQ120" s="870"/>
      <c r="CR120" s="870"/>
      <c r="CS120" s="870"/>
      <c r="CT120" s="870"/>
      <c r="CU120" s="870"/>
      <c r="CV120" s="870"/>
      <c r="CW120" s="870"/>
      <c r="CX120" s="870"/>
      <c r="CY120" s="870"/>
      <c r="CZ120" s="870"/>
      <c r="DA120" s="870"/>
      <c r="DB120" s="870"/>
      <c r="DC120" s="870"/>
      <c r="DD120" s="870"/>
      <c r="DE120" s="870"/>
      <c r="DF120" s="871"/>
      <c r="DG120" s="841">
        <v>3483369</v>
      </c>
      <c r="DH120" s="825"/>
      <c r="DI120" s="825"/>
      <c r="DJ120" s="825"/>
      <c r="DK120" s="825"/>
      <c r="DL120" s="825">
        <v>3199401</v>
      </c>
      <c r="DM120" s="825"/>
      <c r="DN120" s="825"/>
      <c r="DO120" s="825"/>
      <c r="DP120" s="825"/>
      <c r="DQ120" s="825">
        <v>3078661</v>
      </c>
      <c r="DR120" s="825"/>
      <c r="DS120" s="825"/>
      <c r="DT120" s="825"/>
      <c r="DU120" s="825"/>
      <c r="DV120" s="826">
        <v>45.7</v>
      </c>
      <c r="DW120" s="826"/>
      <c r="DX120" s="826"/>
      <c r="DY120" s="826"/>
      <c r="DZ120" s="827"/>
    </row>
    <row r="121" spans="1:130" s="230" customFormat="1" ht="26.25" customHeight="1" x14ac:dyDescent="0.15">
      <c r="A121" s="884"/>
      <c r="B121" s="885"/>
      <c r="C121" s="860" t="s">
        <v>448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122</v>
      </c>
      <c r="AB121" s="780"/>
      <c r="AC121" s="780"/>
      <c r="AD121" s="780"/>
      <c r="AE121" s="781"/>
      <c r="AF121" s="782" t="s">
        <v>122</v>
      </c>
      <c r="AG121" s="780"/>
      <c r="AH121" s="780"/>
      <c r="AI121" s="780"/>
      <c r="AJ121" s="781"/>
      <c r="AK121" s="782" t="s">
        <v>122</v>
      </c>
      <c r="AL121" s="780"/>
      <c r="AM121" s="780"/>
      <c r="AN121" s="780"/>
      <c r="AO121" s="781"/>
      <c r="AP121" s="821" t="s">
        <v>122</v>
      </c>
      <c r="AQ121" s="822"/>
      <c r="AR121" s="822"/>
      <c r="AS121" s="822"/>
      <c r="AT121" s="823"/>
      <c r="AU121" s="877"/>
      <c r="AV121" s="878"/>
      <c r="AW121" s="878"/>
      <c r="AX121" s="878"/>
      <c r="AY121" s="879"/>
      <c r="AZ121" s="815" t="s">
        <v>449</v>
      </c>
      <c r="BA121" s="752"/>
      <c r="BB121" s="752"/>
      <c r="BC121" s="752"/>
      <c r="BD121" s="752"/>
      <c r="BE121" s="752"/>
      <c r="BF121" s="752"/>
      <c r="BG121" s="752"/>
      <c r="BH121" s="752"/>
      <c r="BI121" s="752"/>
      <c r="BJ121" s="752"/>
      <c r="BK121" s="752"/>
      <c r="BL121" s="752"/>
      <c r="BM121" s="752"/>
      <c r="BN121" s="752"/>
      <c r="BO121" s="752"/>
      <c r="BP121" s="753"/>
      <c r="BQ121" s="816">
        <v>1018113</v>
      </c>
      <c r="BR121" s="817"/>
      <c r="BS121" s="817"/>
      <c r="BT121" s="817"/>
      <c r="BU121" s="817"/>
      <c r="BV121" s="817">
        <v>985717</v>
      </c>
      <c r="BW121" s="817"/>
      <c r="BX121" s="817"/>
      <c r="BY121" s="817"/>
      <c r="BZ121" s="817"/>
      <c r="CA121" s="817">
        <v>989441</v>
      </c>
      <c r="CB121" s="817"/>
      <c r="CC121" s="817"/>
      <c r="CD121" s="817"/>
      <c r="CE121" s="817"/>
      <c r="CF121" s="872">
        <v>14.7</v>
      </c>
      <c r="CG121" s="873"/>
      <c r="CH121" s="873"/>
      <c r="CI121" s="873"/>
      <c r="CJ121" s="873"/>
      <c r="CK121" s="866"/>
      <c r="CL121" s="835"/>
      <c r="CM121" s="835"/>
      <c r="CN121" s="835"/>
      <c r="CO121" s="836"/>
      <c r="CP121" s="844" t="s">
        <v>392</v>
      </c>
      <c r="CQ121" s="845"/>
      <c r="CR121" s="845"/>
      <c r="CS121" s="845"/>
      <c r="CT121" s="845"/>
      <c r="CU121" s="845"/>
      <c r="CV121" s="845"/>
      <c r="CW121" s="845"/>
      <c r="CX121" s="845"/>
      <c r="CY121" s="845"/>
      <c r="CZ121" s="845"/>
      <c r="DA121" s="845"/>
      <c r="DB121" s="845"/>
      <c r="DC121" s="845"/>
      <c r="DD121" s="845"/>
      <c r="DE121" s="845"/>
      <c r="DF121" s="846"/>
      <c r="DG121" s="816">
        <v>553180</v>
      </c>
      <c r="DH121" s="817"/>
      <c r="DI121" s="817"/>
      <c r="DJ121" s="817"/>
      <c r="DK121" s="817"/>
      <c r="DL121" s="817">
        <v>502159</v>
      </c>
      <c r="DM121" s="817"/>
      <c r="DN121" s="817"/>
      <c r="DO121" s="817"/>
      <c r="DP121" s="817"/>
      <c r="DQ121" s="817">
        <v>448731</v>
      </c>
      <c r="DR121" s="817"/>
      <c r="DS121" s="817"/>
      <c r="DT121" s="817"/>
      <c r="DU121" s="817"/>
      <c r="DV121" s="794">
        <v>6.7</v>
      </c>
      <c r="DW121" s="794"/>
      <c r="DX121" s="794"/>
      <c r="DY121" s="794"/>
      <c r="DZ121" s="795"/>
    </row>
    <row r="122" spans="1:130" s="230" customFormat="1" ht="26.25" customHeight="1" x14ac:dyDescent="0.15">
      <c r="A122" s="884"/>
      <c r="B122" s="885"/>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1" t="s">
        <v>122</v>
      </c>
      <c r="AQ122" s="822"/>
      <c r="AR122" s="822"/>
      <c r="AS122" s="822"/>
      <c r="AT122" s="823"/>
      <c r="AU122" s="877"/>
      <c r="AV122" s="878"/>
      <c r="AW122" s="878"/>
      <c r="AX122" s="878"/>
      <c r="AY122" s="879"/>
      <c r="AZ122" s="818" t="s">
        <v>450</v>
      </c>
      <c r="BA122" s="819"/>
      <c r="BB122" s="819"/>
      <c r="BC122" s="819"/>
      <c r="BD122" s="819"/>
      <c r="BE122" s="819"/>
      <c r="BF122" s="819"/>
      <c r="BG122" s="819"/>
      <c r="BH122" s="819"/>
      <c r="BI122" s="819"/>
      <c r="BJ122" s="819"/>
      <c r="BK122" s="819"/>
      <c r="BL122" s="819"/>
      <c r="BM122" s="819"/>
      <c r="BN122" s="819"/>
      <c r="BO122" s="819"/>
      <c r="BP122" s="820"/>
      <c r="BQ122" s="856">
        <v>14231330</v>
      </c>
      <c r="BR122" s="857"/>
      <c r="BS122" s="857"/>
      <c r="BT122" s="857"/>
      <c r="BU122" s="857"/>
      <c r="BV122" s="857">
        <v>16144618</v>
      </c>
      <c r="BW122" s="857"/>
      <c r="BX122" s="857"/>
      <c r="BY122" s="857"/>
      <c r="BZ122" s="857"/>
      <c r="CA122" s="857">
        <v>17749494</v>
      </c>
      <c r="CB122" s="857"/>
      <c r="CC122" s="857"/>
      <c r="CD122" s="857"/>
      <c r="CE122" s="857"/>
      <c r="CF122" s="858">
        <v>263.60000000000002</v>
      </c>
      <c r="CG122" s="859"/>
      <c r="CH122" s="859"/>
      <c r="CI122" s="859"/>
      <c r="CJ122" s="859"/>
      <c r="CK122" s="866"/>
      <c r="CL122" s="835"/>
      <c r="CM122" s="835"/>
      <c r="CN122" s="835"/>
      <c r="CO122" s="836"/>
      <c r="CP122" s="844" t="s">
        <v>395</v>
      </c>
      <c r="CQ122" s="845"/>
      <c r="CR122" s="845"/>
      <c r="CS122" s="845"/>
      <c r="CT122" s="845"/>
      <c r="CU122" s="845"/>
      <c r="CV122" s="845"/>
      <c r="CW122" s="845"/>
      <c r="CX122" s="845"/>
      <c r="CY122" s="845"/>
      <c r="CZ122" s="845"/>
      <c r="DA122" s="845"/>
      <c r="DB122" s="845"/>
      <c r="DC122" s="845"/>
      <c r="DD122" s="845"/>
      <c r="DE122" s="845"/>
      <c r="DF122" s="846"/>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84"/>
      <c r="B123" s="885"/>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1" t="s">
        <v>122</v>
      </c>
      <c r="AQ123" s="822"/>
      <c r="AR123" s="822"/>
      <c r="AS123" s="822"/>
      <c r="AT123" s="823"/>
      <c r="AU123" s="880"/>
      <c r="AV123" s="881"/>
      <c r="AW123" s="881"/>
      <c r="AX123" s="881"/>
      <c r="AY123" s="881"/>
      <c r="AZ123" s="251" t="s">
        <v>177</v>
      </c>
      <c r="BA123" s="251"/>
      <c r="BB123" s="251"/>
      <c r="BC123" s="251"/>
      <c r="BD123" s="251"/>
      <c r="BE123" s="251"/>
      <c r="BF123" s="251"/>
      <c r="BG123" s="251"/>
      <c r="BH123" s="251"/>
      <c r="BI123" s="251"/>
      <c r="BJ123" s="251"/>
      <c r="BK123" s="251"/>
      <c r="BL123" s="251"/>
      <c r="BM123" s="251"/>
      <c r="BN123" s="251"/>
      <c r="BO123" s="854" t="s">
        <v>451</v>
      </c>
      <c r="BP123" s="855"/>
      <c r="BQ123" s="851">
        <v>20481573</v>
      </c>
      <c r="BR123" s="852"/>
      <c r="BS123" s="852"/>
      <c r="BT123" s="852"/>
      <c r="BU123" s="852"/>
      <c r="BV123" s="852">
        <v>22794946</v>
      </c>
      <c r="BW123" s="852"/>
      <c r="BX123" s="852"/>
      <c r="BY123" s="852"/>
      <c r="BZ123" s="852"/>
      <c r="CA123" s="852">
        <v>24403896</v>
      </c>
      <c r="CB123" s="852"/>
      <c r="CC123" s="852"/>
      <c r="CD123" s="852"/>
      <c r="CE123" s="852"/>
      <c r="CF123" s="748"/>
      <c r="CG123" s="749"/>
      <c r="CH123" s="749"/>
      <c r="CI123" s="749"/>
      <c r="CJ123" s="853"/>
      <c r="CK123" s="866"/>
      <c r="CL123" s="835"/>
      <c r="CM123" s="835"/>
      <c r="CN123" s="835"/>
      <c r="CO123" s="836"/>
      <c r="CP123" s="844"/>
      <c r="CQ123" s="845"/>
      <c r="CR123" s="845"/>
      <c r="CS123" s="845"/>
      <c r="CT123" s="845"/>
      <c r="CU123" s="845"/>
      <c r="CV123" s="845"/>
      <c r="CW123" s="845"/>
      <c r="CX123" s="845"/>
      <c r="CY123" s="845"/>
      <c r="CZ123" s="845"/>
      <c r="DA123" s="845"/>
      <c r="DB123" s="845"/>
      <c r="DC123" s="845"/>
      <c r="DD123" s="845"/>
      <c r="DE123" s="845"/>
      <c r="DF123" s="846"/>
      <c r="DG123" s="779"/>
      <c r="DH123" s="780"/>
      <c r="DI123" s="780"/>
      <c r="DJ123" s="780"/>
      <c r="DK123" s="781"/>
      <c r="DL123" s="782"/>
      <c r="DM123" s="780"/>
      <c r="DN123" s="780"/>
      <c r="DO123" s="780"/>
      <c r="DP123" s="781"/>
      <c r="DQ123" s="782"/>
      <c r="DR123" s="780"/>
      <c r="DS123" s="780"/>
      <c r="DT123" s="780"/>
      <c r="DU123" s="781"/>
      <c r="DV123" s="821"/>
      <c r="DW123" s="822"/>
      <c r="DX123" s="822"/>
      <c r="DY123" s="822"/>
      <c r="DZ123" s="823"/>
    </row>
    <row r="124" spans="1:130" s="230" customFormat="1" ht="26.25" customHeight="1" thickBot="1" x14ac:dyDescent="0.2">
      <c r="A124" s="884"/>
      <c r="B124" s="885"/>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1" t="s">
        <v>122</v>
      </c>
      <c r="AQ124" s="822"/>
      <c r="AR124" s="822"/>
      <c r="AS124" s="822"/>
      <c r="AT124" s="823"/>
      <c r="AU124" s="847" t="s">
        <v>452</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86.3</v>
      </c>
      <c r="BR124" s="842"/>
      <c r="BS124" s="842"/>
      <c r="BT124" s="842"/>
      <c r="BU124" s="842"/>
      <c r="BV124" s="842">
        <v>80.099999999999994</v>
      </c>
      <c r="BW124" s="842"/>
      <c r="BX124" s="842"/>
      <c r="BY124" s="842"/>
      <c r="BZ124" s="842"/>
      <c r="CA124" s="842">
        <v>74.2</v>
      </c>
      <c r="CB124" s="842"/>
      <c r="CC124" s="842"/>
      <c r="CD124" s="842"/>
      <c r="CE124" s="842"/>
      <c r="CF124" s="726"/>
      <c r="CG124" s="727"/>
      <c r="CH124" s="727"/>
      <c r="CI124" s="727"/>
      <c r="CJ124" s="843"/>
      <c r="CK124" s="867"/>
      <c r="CL124" s="867"/>
      <c r="CM124" s="867"/>
      <c r="CN124" s="867"/>
      <c r="CO124" s="868"/>
      <c r="CP124" s="844" t="s">
        <v>453</v>
      </c>
      <c r="CQ124" s="845"/>
      <c r="CR124" s="845"/>
      <c r="CS124" s="845"/>
      <c r="CT124" s="845"/>
      <c r="CU124" s="845"/>
      <c r="CV124" s="845"/>
      <c r="CW124" s="845"/>
      <c r="CX124" s="845"/>
      <c r="CY124" s="845"/>
      <c r="CZ124" s="845"/>
      <c r="DA124" s="845"/>
      <c r="DB124" s="845"/>
      <c r="DC124" s="845"/>
      <c r="DD124" s="845"/>
      <c r="DE124" s="845"/>
      <c r="DF124" s="846"/>
      <c r="DG124" s="763" t="s">
        <v>122</v>
      </c>
      <c r="DH124" s="764"/>
      <c r="DI124" s="764"/>
      <c r="DJ124" s="764"/>
      <c r="DK124" s="765"/>
      <c r="DL124" s="766" t="s">
        <v>122</v>
      </c>
      <c r="DM124" s="764"/>
      <c r="DN124" s="764"/>
      <c r="DO124" s="764"/>
      <c r="DP124" s="765"/>
      <c r="DQ124" s="766" t="s">
        <v>122</v>
      </c>
      <c r="DR124" s="764"/>
      <c r="DS124" s="764"/>
      <c r="DT124" s="764"/>
      <c r="DU124" s="765"/>
      <c r="DV124" s="828" t="s">
        <v>122</v>
      </c>
      <c r="DW124" s="829"/>
      <c r="DX124" s="829"/>
      <c r="DY124" s="829"/>
      <c r="DZ124" s="830"/>
    </row>
    <row r="125" spans="1:130" s="230" customFormat="1" ht="26.25" customHeight="1" x14ac:dyDescent="0.15">
      <c r="A125" s="884"/>
      <c r="B125" s="885"/>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1" t="s">
        <v>122</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454</v>
      </c>
      <c r="CL125" s="832"/>
      <c r="CM125" s="832"/>
      <c r="CN125" s="832"/>
      <c r="CO125" s="833"/>
      <c r="CP125" s="840" t="s">
        <v>455</v>
      </c>
      <c r="CQ125" s="808"/>
      <c r="CR125" s="808"/>
      <c r="CS125" s="808"/>
      <c r="CT125" s="808"/>
      <c r="CU125" s="808"/>
      <c r="CV125" s="808"/>
      <c r="CW125" s="808"/>
      <c r="CX125" s="808"/>
      <c r="CY125" s="808"/>
      <c r="CZ125" s="808"/>
      <c r="DA125" s="808"/>
      <c r="DB125" s="808"/>
      <c r="DC125" s="808"/>
      <c r="DD125" s="808"/>
      <c r="DE125" s="808"/>
      <c r="DF125" s="809"/>
      <c r="DG125" s="841" t="s">
        <v>122</v>
      </c>
      <c r="DH125" s="825"/>
      <c r="DI125" s="825"/>
      <c r="DJ125" s="825"/>
      <c r="DK125" s="825"/>
      <c r="DL125" s="825" t="s">
        <v>122</v>
      </c>
      <c r="DM125" s="825"/>
      <c r="DN125" s="825"/>
      <c r="DO125" s="825"/>
      <c r="DP125" s="825"/>
      <c r="DQ125" s="825" t="s">
        <v>122</v>
      </c>
      <c r="DR125" s="825"/>
      <c r="DS125" s="825"/>
      <c r="DT125" s="825"/>
      <c r="DU125" s="825"/>
      <c r="DV125" s="826" t="s">
        <v>122</v>
      </c>
      <c r="DW125" s="826"/>
      <c r="DX125" s="826"/>
      <c r="DY125" s="826"/>
      <c r="DZ125" s="827"/>
    </row>
    <row r="126" spans="1:130" s="230" customFormat="1" ht="26.25" customHeight="1" thickBot="1" x14ac:dyDescent="0.2">
      <c r="A126" s="884"/>
      <c r="B126" s="885"/>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1" t="s">
        <v>122</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86"/>
      <c r="B127" s="887"/>
      <c r="C127" s="818" t="s">
        <v>457</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122</v>
      </c>
      <c r="AB127" s="780"/>
      <c r="AC127" s="780"/>
      <c r="AD127" s="780"/>
      <c r="AE127" s="781"/>
      <c r="AF127" s="782" t="s">
        <v>122</v>
      </c>
      <c r="AG127" s="780"/>
      <c r="AH127" s="780"/>
      <c r="AI127" s="780"/>
      <c r="AJ127" s="781"/>
      <c r="AK127" s="782" t="s">
        <v>122</v>
      </c>
      <c r="AL127" s="780"/>
      <c r="AM127" s="780"/>
      <c r="AN127" s="780"/>
      <c r="AO127" s="781"/>
      <c r="AP127" s="821" t="s">
        <v>122</v>
      </c>
      <c r="AQ127" s="822"/>
      <c r="AR127" s="822"/>
      <c r="AS127" s="822"/>
      <c r="AT127" s="823"/>
      <c r="AU127" s="232"/>
      <c r="AV127" s="232"/>
      <c r="AW127" s="232"/>
      <c r="AX127" s="824"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240669</v>
      </c>
      <c r="AB128" s="801"/>
      <c r="AC128" s="801"/>
      <c r="AD128" s="801"/>
      <c r="AE128" s="802"/>
      <c r="AF128" s="803">
        <v>210429</v>
      </c>
      <c r="AG128" s="801"/>
      <c r="AH128" s="801"/>
      <c r="AI128" s="801"/>
      <c r="AJ128" s="802"/>
      <c r="AK128" s="803">
        <v>215633</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13.79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8145115</v>
      </c>
      <c r="AB129" s="780"/>
      <c r="AC129" s="780"/>
      <c r="AD129" s="780"/>
      <c r="AE129" s="781"/>
      <c r="AF129" s="782">
        <v>7820752</v>
      </c>
      <c r="AG129" s="780"/>
      <c r="AH129" s="780"/>
      <c r="AI129" s="780"/>
      <c r="AJ129" s="781"/>
      <c r="AK129" s="782">
        <v>7843100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18.79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1090212</v>
      </c>
      <c r="AB130" s="780"/>
      <c r="AC130" s="780"/>
      <c r="AD130" s="780"/>
      <c r="AE130" s="781"/>
      <c r="AF130" s="782">
        <v>1087198</v>
      </c>
      <c r="AG130" s="780"/>
      <c r="AH130" s="780"/>
      <c r="AI130" s="780"/>
      <c r="AJ130" s="781"/>
      <c r="AK130" s="782">
        <v>1110024</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7054903</v>
      </c>
      <c r="AB131" s="764"/>
      <c r="AC131" s="764"/>
      <c r="AD131" s="764"/>
      <c r="AE131" s="765"/>
      <c r="AF131" s="766">
        <v>6733554</v>
      </c>
      <c r="AG131" s="764"/>
      <c r="AH131" s="764"/>
      <c r="AI131" s="764"/>
      <c r="AJ131" s="765"/>
      <c r="AK131" s="766">
        <v>6733076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74.2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10.51352513</v>
      </c>
      <c r="AB132" s="745"/>
      <c r="AC132" s="745"/>
      <c r="AD132" s="745"/>
      <c r="AE132" s="746"/>
      <c r="AF132" s="747">
        <v>10.63089418</v>
      </c>
      <c r="AG132" s="745"/>
      <c r="AH132" s="745"/>
      <c r="AI132" s="745"/>
      <c r="AJ132" s="746"/>
      <c r="AK132" s="747">
        <v>12.208353320000001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11.3</v>
      </c>
      <c r="AB133" s="724"/>
      <c r="AC133" s="724"/>
      <c r="AD133" s="724"/>
      <c r="AE133" s="725"/>
      <c r="AF133" s="723">
        <v>10.7</v>
      </c>
      <c r="AG133" s="724"/>
      <c r="AH133" s="724"/>
      <c r="AI133" s="724"/>
      <c r="AJ133" s="725"/>
      <c r="AK133" s="723">
        <v>11.1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wsLeChfjTKXQiLJUFKC0aDZQmYI38SCPm/lZ6vKSC+X65EddeWerahxVBre+cJcPuejDxNv+BE+FiCnDhUgoA==" saltValue="9JYI6DKla+TPS5HOTDmJ+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H/8uiXxjaDLKj1nNHlQa5WloyLHQQ78vBTf3sfmz3HE2G/yZIjXrfuKoK5UCFyCtqEZsPJ+GDzePjWS17PmEQ==" saltValue="wAr2FBJNI8rFAzCU4EU+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E1" sqref="AE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DM53dWTDlUa3rAtwbc4/AW9OaE6TW/lEtxOvrMYY9u20z5oTv5UPfhKF8bXAS4fWUHVa/HfbAbIww+xy4Mnkg==" saltValue="AN07zIJOQ0Y9jgkaEe9Qm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2674531</v>
      </c>
      <c r="AP9" s="281">
        <v>112959</v>
      </c>
      <c r="AQ9" s="282">
        <v>90328</v>
      </c>
      <c r="AR9" s="283">
        <v>25.1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311732</v>
      </c>
      <c r="AP10" s="284">
        <v>13166</v>
      </c>
      <c r="AQ10" s="285">
        <v>7878</v>
      </c>
      <c r="AR10" s="286">
        <v>67.099999999999994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t="s">
        <v>488</v>
      </c>
      <c r="AP11" s="284" t="s">
        <v>488</v>
      </c>
      <c r="AQ11" s="285">
        <v>2111</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489</v>
      </c>
      <c r="AL12" s="1130"/>
      <c r="AM12" s="1130"/>
      <c r="AN12" s="1131"/>
      <c r="AO12" s="284" t="s">
        <v>488</v>
      </c>
      <c r="AP12" s="284" t="s">
        <v>488</v>
      </c>
      <c r="AQ12" s="285">
        <v>26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v>71636</v>
      </c>
      <c r="AP13" s="284">
        <v>3026</v>
      </c>
      <c r="AQ13" s="285">
        <v>2999</v>
      </c>
      <c r="AR13" s="286">
        <v>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v>357102</v>
      </c>
      <c r="AP14" s="284">
        <v>15082</v>
      </c>
      <c r="AQ14" s="285">
        <v>1839</v>
      </c>
      <c r="AR14" s="286">
        <v>720.1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-120700</v>
      </c>
      <c r="AP15" s="284">
        <v>-5098</v>
      </c>
      <c r="AQ15" s="285">
        <v>-5426</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3294301</v>
      </c>
      <c r="AP16" s="284">
        <v>139135</v>
      </c>
      <c r="AQ16" s="285">
        <v>99756</v>
      </c>
      <c r="AR16" s="286">
        <v>39.5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12.29</v>
      </c>
      <c r="AP21" s="298">
        <v>9.01</v>
      </c>
      <c r="AQ21" s="299">
        <v>3.28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98.9</v>
      </c>
      <c r="AP22" s="303">
        <v>97.5</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499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502</v>
      </c>
      <c r="AL32" s="1114"/>
      <c r="AM32" s="1114"/>
      <c r="AN32" s="1115"/>
      <c r="AO32" s="312">
        <v>1818408</v>
      </c>
      <c r="AP32" s="312">
        <v>76801</v>
      </c>
      <c r="AQ32" s="313">
        <v>56025</v>
      </c>
      <c r="AR32" s="314">
        <v>37.1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503</v>
      </c>
      <c r="AL33" s="1114"/>
      <c r="AM33" s="1114"/>
      <c r="AN33" s="1115"/>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504</v>
      </c>
      <c r="AL34" s="1114"/>
      <c r="AM34" s="1114"/>
      <c r="AN34" s="1115"/>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505</v>
      </c>
      <c r="AL35" s="1114"/>
      <c r="AM35" s="1114"/>
      <c r="AN35" s="1115"/>
      <c r="AO35" s="312">
        <v>301168</v>
      </c>
      <c r="AP35" s="312">
        <v>12720</v>
      </c>
      <c r="AQ35" s="313">
        <v>18604</v>
      </c>
      <c r="AR35" s="314">
        <v>-31.6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506</v>
      </c>
      <c r="AL36" s="1114"/>
      <c r="AM36" s="1114"/>
      <c r="AN36" s="1115"/>
      <c r="AO36" s="312">
        <v>26259</v>
      </c>
      <c r="AP36" s="312">
        <v>1109</v>
      </c>
      <c r="AQ36" s="313">
        <v>2667</v>
      </c>
      <c r="AR36" s="314">
        <v>-58.4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507</v>
      </c>
      <c r="AL37" s="1114"/>
      <c r="AM37" s="1114"/>
      <c r="AN37" s="1115"/>
      <c r="AO37" s="312" t="s">
        <v>488</v>
      </c>
      <c r="AP37" s="312" t="s">
        <v>488</v>
      </c>
      <c r="AQ37" s="313">
        <v>441</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508</v>
      </c>
      <c r="AL38" s="1117"/>
      <c r="AM38" s="1117"/>
      <c r="AN38" s="1118"/>
      <c r="AO38" s="315">
        <v>1820</v>
      </c>
      <c r="AP38" s="315">
        <v>77</v>
      </c>
      <c r="AQ38" s="316">
        <v>6</v>
      </c>
      <c r="AR38" s="304">
        <v>1183.3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509</v>
      </c>
      <c r="AL39" s="1117"/>
      <c r="AM39" s="1117"/>
      <c r="AN39" s="1118"/>
      <c r="AO39" s="312">
        <v>-215633</v>
      </c>
      <c r="AP39" s="312">
        <v>-9107</v>
      </c>
      <c r="AQ39" s="313">
        <v>-4261</v>
      </c>
      <c r="AR39" s="314">
        <v>113.7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510</v>
      </c>
      <c r="AL40" s="1114"/>
      <c r="AM40" s="1114"/>
      <c r="AN40" s="1115"/>
      <c r="AO40" s="312">
        <v>-1110024</v>
      </c>
      <c r="AP40" s="312">
        <v>-46882</v>
      </c>
      <c r="AQ40" s="313">
        <v>-49695</v>
      </c>
      <c r="AR40" s="314">
        <v>-5.7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287</v>
      </c>
      <c r="AL41" s="1120"/>
      <c r="AM41" s="1120"/>
      <c r="AN41" s="1121"/>
      <c r="AO41" s="312">
        <v>821998</v>
      </c>
      <c r="AP41" s="312">
        <v>34717</v>
      </c>
      <c r="AQ41" s="313">
        <v>23786</v>
      </c>
      <c r="AR41" s="314">
        <v>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480</v>
      </c>
      <c r="AN49" s="1124" t="s">
        <v>513</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2711242</v>
      </c>
      <c r="AN51" s="334">
        <v>106219</v>
      </c>
      <c r="AO51" s="335">
        <v>73</v>
      </c>
      <c r="AP51" s="336">
        <v>74581</v>
      </c>
      <c r="AQ51" s="337">
        <v>7</v>
      </c>
      <c r="AR51" s="338">
        <v>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2081345</v>
      </c>
      <c r="AN52" s="342">
        <v>81541</v>
      </c>
      <c r="AO52" s="343">
        <v>75.400000000000006</v>
      </c>
      <c r="AP52" s="344">
        <v>41563</v>
      </c>
      <c r="AQ52" s="345">
        <v>6.8</v>
      </c>
      <c r="AR52" s="346">
        <v>68.599999999999994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2712307</v>
      </c>
      <c r="AN53" s="334">
        <v>108202</v>
      </c>
      <c r="AO53" s="335">
        <v>1.9</v>
      </c>
      <c r="AP53" s="336">
        <v>76347</v>
      </c>
      <c r="AQ53" s="337">
        <v>2.4</v>
      </c>
      <c r="AR53" s="338">
        <v>-0.5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1892284</v>
      </c>
      <c r="AN54" s="342">
        <v>75489</v>
      </c>
      <c r="AO54" s="343">
        <v>-7.4</v>
      </c>
      <c r="AP54" s="344">
        <v>41762</v>
      </c>
      <c r="AQ54" s="345">
        <v>0.5</v>
      </c>
      <c r="AR54" s="346">
        <v>-7.9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2902675</v>
      </c>
      <c r="AN55" s="334">
        <v>118404</v>
      </c>
      <c r="AO55" s="335">
        <v>9.4</v>
      </c>
      <c r="AP55" s="336">
        <v>69604</v>
      </c>
      <c r="AQ55" s="337">
        <v>-8.8000000000000007</v>
      </c>
      <c r="AR55" s="338">
        <v>18.2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2042514</v>
      </c>
      <c r="AN56" s="342">
        <v>83317</v>
      </c>
      <c r="AO56" s="343">
        <v>10.4</v>
      </c>
      <c r="AP56" s="344">
        <v>36247</v>
      </c>
      <c r="AQ56" s="345">
        <v>-13.2</v>
      </c>
      <c r="AR56" s="346">
        <v>23.6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4652508</v>
      </c>
      <c r="AN57" s="334">
        <v>193291</v>
      </c>
      <c r="AO57" s="335">
        <v>63.2</v>
      </c>
      <c r="AP57" s="336">
        <v>68410</v>
      </c>
      <c r="AQ57" s="337">
        <v>-1.7</v>
      </c>
      <c r="AR57" s="338">
        <v>64.900000000000006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4032402</v>
      </c>
      <c r="AN58" s="342">
        <v>167528</v>
      </c>
      <c r="AO58" s="343">
        <v>101.1</v>
      </c>
      <c r="AP58" s="344">
        <v>35086</v>
      </c>
      <c r="AQ58" s="345">
        <v>-3.2</v>
      </c>
      <c r="AR58" s="346">
        <v>104.3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4534978</v>
      </c>
      <c r="AN59" s="334">
        <v>191535</v>
      </c>
      <c r="AO59" s="335">
        <v>-0.9</v>
      </c>
      <c r="AP59" s="336">
        <v>73019</v>
      </c>
      <c r="AQ59" s="337">
        <v>6.7</v>
      </c>
      <c r="AR59" s="338">
        <v>-7.6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4097812</v>
      </c>
      <c r="AN60" s="342">
        <v>173071</v>
      </c>
      <c r="AO60" s="343">
        <v>3.3</v>
      </c>
      <c r="AP60" s="344">
        <v>39427</v>
      </c>
      <c r="AQ60" s="345">
        <v>12.4</v>
      </c>
      <c r="AR60" s="346">
        <v>-9.1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3502742</v>
      </c>
      <c r="AN61" s="349">
        <v>143530</v>
      </c>
      <c r="AO61" s="350">
        <v>29.3</v>
      </c>
      <c r="AP61" s="351">
        <v>72392</v>
      </c>
      <c r="AQ61" s="352">
        <v>1.1000000000000001</v>
      </c>
      <c r="AR61" s="338">
        <v>28.2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2829271</v>
      </c>
      <c r="AN62" s="342">
        <v>116189</v>
      </c>
      <c r="AO62" s="343">
        <v>36.6</v>
      </c>
      <c r="AP62" s="344">
        <v>38817</v>
      </c>
      <c r="AQ62" s="345">
        <v>0.7</v>
      </c>
      <c r="AR62" s="346">
        <v>35.9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PTFjTGUhxeX28tf5X6DlqEfRubY6dNO52YmEidKiS1X8a2R6t1vyUeT/UVNKLB46/bZaU0ohMm9fx+Emm/5hw==" saltValue="AXzkdwxYFSi3pqP19XfC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bDka3WJ+ZG5HgQQJndIpiEtuJhIuvmK0apaY+O//caLs2CwgER0lwsqF+4Jq/ES5Ykj2uU5DVORE7HrWxrGqLw==" saltValue="L58pIL3lzU9alleaPoWg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ehexsiseq27Bz6eWOabcIBbuj8glHa5qf16wO3fKUfVr4XJrVsUhXeQphFMD+rmKyS4UzFA8E9n5mpB7bmaGUg==" saltValue="eWHJIlOH+aD4ON+JnstQ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29.51</v>
      </c>
      <c r="G47" s="12">
        <v>31.81</v>
      </c>
      <c r="H47" s="12">
        <v>32.18</v>
      </c>
      <c r="I47" s="12">
        <v>37.1</v>
      </c>
      <c r="J47" s="13">
        <v>34.49</v>
      </c>
    </row>
    <row r="48" spans="2:10" ht="57.75" customHeight="1" x14ac:dyDescent="0.15">
      <c r="B48" s="14"/>
      <c r="C48" s="1141" t="s">
        <v>4</v>
      </c>
      <c r="D48" s="1141"/>
      <c r="E48" s="1142"/>
      <c r="F48" s="15">
        <v>1.65</v>
      </c>
      <c r="G48" s="16">
        <v>4.49</v>
      </c>
      <c r="H48" s="16">
        <v>14.13</v>
      </c>
      <c r="I48" s="16">
        <v>10.61</v>
      </c>
      <c r="J48" s="17">
        <v>9.15</v>
      </c>
    </row>
    <row r="49" spans="2:10" ht="57.75" customHeight="1" thickBot="1" x14ac:dyDescent="0.2">
      <c r="B49" s="18"/>
      <c r="C49" s="1143" t="s">
        <v>5</v>
      </c>
      <c r="D49" s="1143"/>
      <c r="E49" s="1144"/>
      <c r="F49" s="19" t="s">
        <v>532</v>
      </c>
      <c r="G49" s="20">
        <v>6.04</v>
      </c>
      <c r="H49" s="20">
        <v>12.04</v>
      </c>
      <c r="I49" s="20">
        <v>3.27</v>
      </c>
      <c r="J49" s="21">
        <v>8.16</v>
      </c>
    </row>
    <row r="50" spans="2:10" x14ac:dyDescent="0.15"/>
  </sheetData>
  <sheetProtection algorithmName="SHA-512" hashValue="q7bL5VHSkKxNBRx2FDsA3SrEaSKqGWuI7uEf6/ltIAGgAl4r66DB5B7TOAOb6KdE/Ip9tv7bp172d4MloMX88g==" saltValue="luEfU+Tmd/Vgplp01GX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t="s">
        <v>534</v>
      </c>
      <c r="G34" s="33" t="s">
        <v>534</v>
      </c>
      <c r="H34" s="33" t="s">
        <v>535</v>
      </c>
      <c r="I34" s="33" t="s">
        <v>535</v>
      </c>
      <c r="J34" s="34" t="s">
        <v>535</v>
      </c>
      <c r="K34" s="22"/>
      <c r="L34" s="22"/>
      <c r="M34" s="22"/>
      <c r="N34" s="22"/>
      <c r="O34" s="22"/>
      <c r="P34" s="22"/>
    </row>
    <row r="35" spans="1:16" ht="39" customHeight="1" x14ac:dyDescent="0.15">
      <c r="A35" s="22"/>
      <c r="B35" s="35"/>
      <c r="C35" s="1145" t="s">
        <v>536</v>
      </c>
      <c r="D35" s="1146"/>
      <c r="E35" s="1147"/>
      <c r="F35" s="36">
        <v>1.65</v>
      </c>
      <c r="G35" s="37">
        <v>4.5</v>
      </c>
      <c r="H35" s="37">
        <v>14.14</v>
      </c>
      <c r="I35" s="37">
        <v>10.63</v>
      </c>
      <c r="J35" s="38">
        <v>9.17</v>
      </c>
      <c r="K35" s="22"/>
      <c r="L35" s="22"/>
      <c r="M35" s="22"/>
      <c r="N35" s="22"/>
      <c r="O35" s="22"/>
      <c r="P35" s="22"/>
    </row>
    <row r="36" spans="1:16" ht="39" customHeight="1" x14ac:dyDescent="0.15">
      <c r="A36" s="22"/>
      <c r="B36" s="35"/>
      <c r="C36" s="1145" t="s">
        <v>537</v>
      </c>
      <c r="D36" s="1146"/>
      <c r="E36" s="1147"/>
      <c r="F36" s="36">
        <v>7.74</v>
      </c>
      <c r="G36" s="37">
        <v>6.56</v>
      </c>
      <c r="H36" s="37">
        <v>5.13</v>
      </c>
      <c r="I36" s="37">
        <v>4.1399999999999997</v>
      </c>
      <c r="J36" s="38">
        <v>3.64</v>
      </c>
      <c r="K36" s="22"/>
      <c r="L36" s="22"/>
      <c r="M36" s="22"/>
      <c r="N36" s="22"/>
      <c r="O36" s="22"/>
      <c r="P36" s="22"/>
    </row>
    <row r="37" spans="1:16" ht="39" customHeight="1" x14ac:dyDescent="0.15">
      <c r="A37" s="22"/>
      <c r="B37" s="35"/>
      <c r="C37" s="1145" t="s">
        <v>538</v>
      </c>
      <c r="D37" s="1146"/>
      <c r="E37" s="1147"/>
      <c r="F37" s="36" t="s">
        <v>488</v>
      </c>
      <c r="G37" s="37">
        <v>0.93</v>
      </c>
      <c r="H37" s="37">
        <v>1</v>
      </c>
      <c r="I37" s="37">
        <v>2.67</v>
      </c>
      <c r="J37" s="38">
        <v>1.86</v>
      </c>
      <c r="K37" s="22"/>
      <c r="L37" s="22"/>
      <c r="M37" s="22"/>
      <c r="N37" s="22"/>
      <c r="O37" s="22"/>
      <c r="P37" s="22"/>
    </row>
    <row r="38" spans="1:16" ht="39" customHeight="1" x14ac:dyDescent="0.15">
      <c r="A38" s="22"/>
      <c r="B38" s="35"/>
      <c r="C38" s="1145" t="s">
        <v>539</v>
      </c>
      <c r="D38" s="1146"/>
      <c r="E38" s="1147"/>
      <c r="F38" s="36">
        <v>0.93</v>
      </c>
      <c r="G38" s="37">
        <v>0.68</v>
      </c>
      <c r="H38" s="37">
        <v>1.84</v>
      </c>
      <c r="I38" s="37">
        <v>3.21</v>
      </c>
      <c r="J38" s="38">
        <v>1.1599999999999999</v>
      </c>
      <c r="K38" s="22"/>
      <c r="L38" s="22"/>
      <c r="M38" s="22"/>
      <c r="N38" s="22"/>
      <c r="O38" s="22"/>
      <c r="P38" s="22"/>
    </row>
    <row r="39" spans="1:16" ht="39" customHeight="1" x14ac:dyDescent="0.15">
      <c r="A39" s="22"/>
      <c r="B39" s="35"/>
      <c r="C39" s="1145" t="s">
        <v>540</v>
      </c>
      <c r="D39" s="1146"/>
      <c r="E39" s="1147"/>
      <c r="F39" s="36" t="s">
        <v>541</v>
      </c>
      <c r="G39" s="37" t="s">
        <v>542</v>
      </c>
      <c r="H39" s="37" t="s">
        <v>543</v>
      </c>
      <c r="I39" s="37" t="s">
        <v>544</v>
      </c>
      <c r="J39" s="38">
        <v>0.6</v>
      </c>
      <c r="K39" s="22"/>
      <c r="L39" s="22"/>
      <c r="M39" s="22"/>
      <c r="N39" s="22"/>
      <c r="O39" s="22"/>
      <c r="P39" s="22"/>
    </row>
    <row r="40" spans="1:16" ht="39" customHeight="1" x14ac:dyDescent="0.15">
      <c r="A40" s="22"/>
      <c r="B40" s="35"/>
      <c r="C40" s="1145" t="s">
        <v>545</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547</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548</v>
      </c>
      <c r="D43" s="1149"/>
      <c r="E43" s="1150"/>
      <c r="F43" s="41">
        <v>0</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GlGqOwOk8n51GeoJtxlUMFh8UepA75uqtN0qCJFKQVj1zh4pbvC4wYJzRFB/KFyyT6eVY+9EoRxzKn6DgdKJg==" saltValue="txQDaTtOrrlzOededMn1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3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1764</v>
      </c>
      <c r="L45" s="60">
        <v>1742</v>
      </c>
      <c r="M45" s="60">
        <v>1756</v>
      </c>
      <c r="N45" s="60">
        <v>1727</v>
      </c>
      <c r="O45" s="61">
        <v>1818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334</v>
      </c>
      <c r="L48" s="64">
        <v>281</v>
      </c>
      <c r="M48" s="64">
        <v>289</v>
      </c>
      <c r="N48" s="64">
        <v>258</v>
      </c>
      <c r="O48" s="65">
        <v>301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26</v>
      </c>
      <c r="L49" s="64">
        <v>29</v>
      </c>
      <c r="M49" s="64">
        <v>27</v>
      </c>
      <c r="N49" s="64">
        <v>26</v>
      </c>
      <c r="O49" s="65">
        <v>26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3</v>
      </c>
      <c r="O51" s="65">
        <v>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1332</v>
      </c>
      <c r="L52" s="64">
        <v>1329</v>
      </c>
      <c r="M52" s="64">
        <v>1332</v>
      </c>
      <c r="N52" s="64">
        <v>1297</v>
      </c>
      <c r="O52" s="65">
        <v>1326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792</v>
      </c>
      <c r="L53" s="69">
        <v>723</v>
      </c>
      <c r="M53" s="69">
        <v>740</v>
      </c>
      <c r="N53" s="69">
        <v>717</v>
      </c>
      <c r="O53" s="70">
        <v>821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554</v>
      </c>
      <c r="L58" s="84" t="s">
        <v>554</v>
      </c>
      <c r="M58" s="84" t="s">
        <v>554</v>
      </c>
      <c r="N58" s="84" t="s">
        <v>554</v>
      </c>
      <c r="O58" s="85" t="s">
        <v>554</v>
      </c>
    </row>
    <row r="59" spans="1:21" ht="31.5" customHeight="1" x14ac:dyDescent="0.15">
      <c r="B59" s="1163"/>
      <c r="C59" s="1164"/>
      <c r="D59" s="1170" t="s">
        <v>26</v>
      </c>
      <c r="E59" s="1171"/>
      <c r="F59" s="1171"/>
      <c r="G59" s="1171"/>
      <c r="H59" s="1171"/>
      <c r="I59" s="1171"/>
      <c r="J59" s="1172"/>
      <c r="K59" s="86" t="s">
        <v>554</v>
      </c>
      <c r="L59" s="87" t="s">
        <v>554</v>
      </c>
      <c r="M59" s="87" t="s">
        <v>554</v>
      </c>
      <c r="N59" s="87" t="s">
        <v>554</v>
      </c>
      <c r="O59" s="88" t="s">
        <v>554</v>
      </c>
    </row>
    <row r="60" spans="1:21" ht="31.5" customHeight="1" thickBot="1" x14ac:dyDescent="0.2">
      <c r="B60" s="1165"/>
      <c r="C60" s="1166"/>
      <c r="D60" s="1173" t="s">
        <v>27</v>
      </c>
      <c r="E60" s="1174"/>
      <c r="F60" s="1174"/>
      <c r="G60" s="1174"/>
      <c r="H60" s="1174"/>
      <c r="I60" s="1174"/>
      <c r="J60" s="1175"/>
      <c r="K60" s="89" t="s">
        <v>554</v>
      </c>
      <c r="L60" s="90" t="s">
        <v>554</v>
      </c>
      <c r="M60" s="90" t="s">
        <v>554</v>
      </c>
      <c r="N60" s="90" t="s">
        <v>554</v>
      </c>
      <c r="O60" s="91" t="s">
        <v>554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lI1bv83MaFGpSKrNyULlZOXKbV4L0WuPSyITri//IxZ8/JLTk0wPT+HEZX3Dxcip00ljkPO+HWpPocveFdGA==" saltValue="zloKC9T3kHDVvHe3JB2f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4"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18853</v>
      </c>
      <c r="J41" s="356">
        <v>19579</v>
      </c>
      <c r="K41" s="356">
        <v>20107</v>
      </c>
      <c r="L41" s="356">
        <v>22224</v>
      </c>
      <c r="M41" s="357">
        <v>23568</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3986</v>
      </c>
      <c r="J43" s="359">
        <v>3731</v>
      </c>
      <c r="K43" s="359">
        <v>4037</v>
      </c>
      <c r="L43" s="359">
        <v>3702</v>
      </c>
      <c r="M43" s="360">
        <v>3527</v>
      </c>
    </row>
    <row r="44" spans="2:13" ht="27.75" customHeight="1" x14ac:dyDescent="0.15">
      <c r="B44" s="1186"/>
      <c r="C44" s="1187"/>
      <c r="D44" s="106"/>
      <c r="E44" s="1190" t="s">
        <v>34</v>
      </c>
      <c r="F44" s="1190"/>
      <c r="G44" s="1190"/>
      <c r="H44" s="1191"/>
      <c r="I44" s="358">
        <v>119</v>
      </c>
      <c r="J44" s="359">
        <v>118</v>
      </c>
      <c r="K44" s="359">
        <v>123</v>
      </c>
      <c r="L44" s="359">
        <v>115</v>
      </c>
      <c r="M44" s="360">
        <v>109</v>
      </c>
    </row>
    <row r="45" spans="2:13" ht="27.75" customHeight="1" x14ac:dyDescent="0.15">
      <c r="B45" s="1186"/>
      <c r="C45" s="1187"/>
      <c r="D45" s="106"/>
      <c r="E45" s="1190" t="s">
        <v>35</v>
      </c>
      <c r="F45" s="1190"/>
      <c r="G45" s="1190"/>
      <c r="H45" s="1191"/>
      <c r="I45" s="358">
        <v>2627</v>
      </c>
      <c r="J45" s="359">
        <v>2355</v>
      </c>
      <c r="K45" s="359">
        <v>2304</v>
      </c>
      <c r="L45" s="359">
        <v>2148</v>
      </c>
      <c r="M45" s="360">
        <v>2196</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4745</v>
      </c>
      <c r="J50" s="359">
        <v>5016</v>
      </c>
      <c r="K50" s="359">
        <v>5232</v>
      </c>
      <c r="L50" s="359">
        <v>5665</v>
      </c>
      <c r="M50" s="360">
        <v>5665</v>
      </c>
    </row>
    <row r="51" spans="2:13" ht="27.75" customHeight="1" x14ac:dyDescent="0.15">
      <c r="B51" s="1186"/>
      <c r="C51" s="1187"/>
      <c r="D51" s="106"/>
      <c r="E51" s="1190" t="s">
        <v>42</v>
      </c>
      <c r="F51" s="1190"/>
      <c r="G51" s="1190"/>
      <c r="H51" s="1191"/>
      <c r="I51" s="358">
        <v>1154</v>
      </c>
      <c r="J51" s="359">
        <v>1086</v>
      </c>
      <c r="K51" s="359">
        <v>1018</v>
      </c>
      <c r="L51" s="359">
        <v>986</v>
      </c>
      <c r="M51" s="360">
        <v>989</v>
      </c>
    </row>
    <row r="52" spans="2:13" ht="27.75" customHeight="1" x14ac:dyDescent="0.15">
      <c r="B52" s="1188"/>
      <c r="C52" s="1189"/>
      <c r="D52" s="106"/>
      <c r="E52" s="1190" t="s">
        <v>43</v>
      </c>
      <c r="F52" s="1190"/>
      <c r="G52" s="1190"/>
      <c r="H52" s="1191"/>
      <c r="I52" s="358">
        <v>12997</v>
      </c>
      <c r="J52" s="359">
        <v>13593</v>
      </c>
      <c r="K52" s="359">
        <v>14231</v>
      </c>
      <c r="L52" s="359">
        <v>16145</v>
      </c>
      <c r="M52" s="360">
        <v>17749</v>
      </c>
    </row>
    <row r="53" spans="2:13" ht="27.75" customHeight="1" thickBot="1" x14ac:dyDescent="0.2">
      <c r="B53" s="1192" t="s">
        <v>19</v>
      </c>
      <c r="C53" s="1193"/>
      <c r="D53" s="110"/>
      <c r="E53" s="1194" t="s">
        <v>44</v>
      </c>
      <c r="F53" s="1194"/>
      <c r="G53" s="1194"/>
      <c r="H53" s="1195"/>
      <c r="I53" s="361">
        <v>6688</v>
      </c>
      <c r="J53" s="362">
        <v>6086</v>
      </c>
      <c r="K53" s="362">
        <v>6089</v>
      </c>
      <c r="L53" s="362">
        <v>5394</v>
      </c>
      <c r="M53" s="363">
        <v>4997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pHMIO+Xwi2hJ/CDJFu4fSju9K6mnJewP/ESEUhXWfRfTC7h7MpA5KmYzL4DP4xjf03R8NiFMZ5TIl+BKEMKHg==" saltValue="1tSKgVnjytsixEJEQaE+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2621</v>
      </c>
      <c r="G55" s="122">
        <v>2901</v>
      </c>
      <c r="H55" s="123">
        <v>2705</v>
      </c>
    </row>
    <row r="56" spans="2:8" ht="52.5" customHeight="1" x14ac:dyDescent="0.15">
      <c r="B56" s="124"/>
      <c r="C56" s="1213" t="s">
        <v>47</v>
      </c>
      <c r="D56" s="1213"/>
      <c r="E56" s="1214"/>
      <c r="F56" s="125">
        <v>889</v>
      </c>
      <c r="G56" s="125">
        <v>957</v>
      </c>
      <c r="H56" s="126">
        <v>1041</v>
      </c>
    </row>
    <row r="57" spans="2:8" ht="53.25" customHeight="1" x14ac:dyDescent="0.15">
      <c r="B57" s="124"/>
      <c r="C57" s="1215" t="s">
        <v>48</v>
      </c>
      <c r="D57" s="1215"/>
      <c r="E57" s="1216"/>
      <c r="F57" s="127">
        <v>1352</v>
      </c>
      <c r="G57" s="127">
        <v>1368</v>
      </c>
      <c r="H57" s="128">
        <v>1388</v>
      </c>
    </row>
    <row r="58" spans="2:8" ht="45.75" customHeight="1" x14ac:dyDescent="0.15">
      <c r="B58" s="129"/>
      <c r="C58" s="1203" t="s">
        <v>562</v>
      </c>
      <c r="D58" s="1204"/>
      <c r="E58" s="1205"/>
      <c r="F58" s="130">
        <v>693</v>
      </c>
      <c r="G58" s="130">
        <v>693</v>
      </c>
      <c r="H58" s="131">
        <v>693</v>
      </c>
    </row>
    <row r="59" spans="2:8" ht="45.75" customHeight="1" x14ac:dyDescent="0.15">
      <c r="B59" s="129"/>
      <c r="C59" s="1203" t="s">
        <v>563</v>
      </c>
      <c r="D59" s="1204"/>
      <c r="E59" s="1205"/>
      <c r="F59" s="130">
        <v>329</v>
      </c>
      <c r="G59" s="130">
        <v>369</v>
      </c>
      <c r="H59" s="131">
        <v>406</v>
      </c>
    </row>
    <row r="60" spans="2:8" ht="45.75" customHeight="1" x14ac:dyDescent="0.15">
      <c r="B60" s="129"/>
      <c r="C60" s="1203" t="s">
        <v>564</v>
      </c>
      <c r="D60" s="1204"/>
      <c r="E60" s="1205"/>
      <c r="F60" s="130">
        <v>205</v>
      </c>
      <c r="G60" s="130">
        <v>193</v>
      </c>
      <c r="H60" s="131">
        <v>185</v>
      </c>
    </row>
    <row r="61" spans="2:8" ht="45.75" customHeight="1" x14ac:dyDescent="0.15">
      <c r="B61" s="129"/>
      <c r="C61" s="1203" t="s">
        <v>565</v>
      </c>
      <c r="D61" s="1204"/>
      <c r="E61" s="1205"/>
      <c r="F61" s="130">
        <v>82</v>
      </c>
      <c r="G61" s="130">
        <v>83</v>
      </c>
      <c r="H61" s="131">
        <v>82</v>
      </c>
    </row>
    <row r="62" spans="2:8" ht="45.75" customHeight="1" thickBot="1" x14ac:dyDescent="0.2">
      <c r="B62" s="132"/>
      <c r="C62" s="1206" t="s">
        <v>566</v>
      </c>
      <c r="D62" s="1207"/>
      <c r="E62" s="1208"/>
      <c r="F62" s="133">
        <v>27</v>
      </c>
      <c r="G62" s="133">
        <v>20</v>
      </c>
      <c r="H62" s="134">
        <v>17</v>
      </c>
    </row>
    <row r="63" spans="2:8" ht="52.5" customHeight="1" thickBot="1" x14ac:dyDescent="0.2">
      <c r="B63" s="135"/>
      <c r="C63" s="1209" t="s">
        <v>49</v>
      </c>
      <c r="D63" s="1209"/>
      <c r="E63" s="1210"/>
      <c r="F63" s="136">
        <v>4862</v>
      </c>
      <c r="G63" s="136">
        <v>5226</v>
      </c>
      <c r="H63" s="137">
        <v>5134</v>
      </c>
    </row>
    <row r="64" spans="2:8" x14ac:dyDescent="0.15"/>
  </sheetData>
  <sheetProtection algorithmName="SHA-512" hashValue="Qu8/J4AVSqgx4y+ax0QrUMc848vC95w+Bi6VQBIunaIh5dz3fUb0J8om2xw9Aqm/mQGp7kIUp/00zqdnr1+org==" saltValue="c/E91nCajYjd0i3nMOjK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106219</v>
      </c>
      <c r="E3" s="156"/>
      <c r="F3" s="157">
        <v>74581</v>
      </c>
      <c r="G3" s="158"/>
      <c r="H3" s="159"/>
    </row>
    <row r="4" spans="1:8" x14ac:dyDescent="0.15">
      <c r="A4" s="160"/>
      <c r="B4" s="161"/>
      <c r="C4" s="162"/>
      <c r="D4" s="163">
        <v>81541</v>
      </c>
      <c r="E4" s="164"/>
      <c r="F4" s="165">
        <v>41563</v>
      </c>
      <c r="G4" s="166"/>
      <c r="H4" s="167"/>
    </row>
    <row r="5" spans="1:8" x14ac:dyDescent="0.15">
      <c r="A5" s="148" t="s">
        <v>521</v>
      </c>
      <c r="B5" s="153"/>
      <c r="C5" s="154"/>
      <c r="D5" s="155">
        <v>108202</v>
      </c>
      <c r="E5" s="156"/>
      <c r="F5" s="157">
        <v>76347</v>
      </c>
      <c r="G5" s="158"/>
      <c r="H5" s="159"/>
    </row>
    <row r="6" spans="1:8" x14ac:dyDescent="0.15">
      <c r="A6" s="160"/>
      <c r="B6" s="161"/>
      <c r="C6" s="162"/>
      <c r="D6" s="163">
        <v>75489</v>
      </c>
      <c r="E6" s="164"/>
      <c r="F6" s="165">
        <v>41762</v>
      </c>
      <c r="G6" s="166"/>
      <c r="H6" s="167"/>
    </row>
    <row r="7" spans="1:8" x14ac:dyDescent="0.15">
      <c r="A7" s="148" t="s">
        <v>522</v>
      </c>
      <c r="B7" s="153"/>
      <c r="C7" s="154"/>
      <c r="D7" s="155">
        <v>118404</v>
      </c>
      <c r="E7" s="156"/>
      <c r="F7" s="157">
        <v>69604</v>
      </c>
      <c r="G7" s="158"/>
      <c r="H7" s="159"/>
    </row>
    <row r="8" spans="1:8" x14ac:dyDescent="0.15">
      <c r="A8" s="160"/>
      <c r="B8" s="161"/>
      <c r="C8" s="162"/>
      <c r="D8" s="163">
        <v>83317</v>
      </c>
      <c r="E8" s="164"/>
      <c r="F8" s="165">
        <v>36247</v>
      </c>
      <c r="G8" s="166"/>
      <c r="H8" s="167"/>
    </row>
    <row r="9" spans="1:8" x14ac:dyDescent="0.15">
      <c r="A9" s="148" t="s">
        <v>523</v>
      </c>
      <c r="B9" s="153"/>
      <c r="C9" s="154"/>
      <c r="D9" s="155">
        <v>193291</v>
      </c>
      <c r="E9" s="156"/>
      <c r="F9" s="157">
        <v>68410</v>
      </c>
      <c r="G9" s="158"/>
      <c r="H9" s="159"/>
    </row>
    <row r="10" spans="1:8" x14ac:dyDescent="0.15">
      <c r="A10" s="160"/>
      <c r="B10" s="161"/>
      <c r="C10" s="162"/>
      <c r="D10" s="163">
        <v>167528</v>
      </c>
      <c r="E10" s="164"/>
      <c r="F10" s="165">
        <v>35086</v>
      </c>
      <c r="G10" s="166"/>
      <c r="H10" s="167"/>
    </row>
    <row r="11" spans="1:8" x14ac:dyDescent="0.15">
      <c r="A11" s="148" t="s">
        <v>524</v>
      </c>
      <c r="B11" s="153"/>
      <c r="C11" s="154"/>
      <c r="D11" s="155">
        <v>191535</v>
      </c>
      <c r="E11" s="156"/>
      <c r="F11" s="157">
        <v>73019</v>
      </c>
      <c r="G11" s="158"/>
      <c r="H11" s="159"/>
    </row>
    <row r="12" spans="1:8" x14ac:dyDescent="0.15">
      <c r="A12" s="160"/>
      <c r="B12" s="161"/>
      <c r="C12" s="168"/>
      <c r="D12" s="163">
        <v>173071</v>
      </c>
      <c r="E12" s="164"/>
      <c r="F12" s="165">
        <v>39427</v>
      </c>
      <c r="G12" s="166"/>
      <c r="H12" s="167"/>
    </row>
    <row r="13" spans="1:8" x14ac:dyDescent="0.15">
      <c r="A13" s="148"/>
      <c r="B13" s="153"/>
      <c r="C13" s="169"/>
      <c r="D13" s="170">
        <v>143530</v>
      </c>
      <c r="E13" s="171"/>
      <c r="F13" s="172">
        <v>72392</v>
      </c>
      <c r="G13" s="173"/>
      <c r="H13" s="159"/>
    </row>
    <row r="14" spans="1:8" x14ac:dyDescent="0.15">
      <c r="A14" s="160"/>
      <c r="B14" s="161"/>
      <c r="C14" s="162"/>
      <c r="D14" s="163">
        <v>116189</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1.65</v>
      </c>
      <c r="C19" s="174">
        <f>ROUND(VALUE(SUBSTITUTE(実質収支比率等に係る経年分析!G$48,"▲","-")),2)</f>
        <v>4.49</v>
      </c>
      <c r="D19" s="174">
        <f>ROUND(VALUE(SUBSTITUTE(実質収支比率等に係る経年分析!H$48,"▲","-")),2)</f>
        <v>14.13</v>
      </c>
      <c r="E19" s="174">
        <f>ROUND(VALUE(SUBSTITUTE(実質収支比率等に係る経年分析!I$48,"▲","-")),2)</f>
        <v>10.61</v>
      </c>
      <c r="F19" s="174">
        <f>ROUND(VALUE(SUBSTITUTE(実質収支比率等に係る経年分析!J$48,"▲","-")),2)</f>
        <v>9.15</v>
      </c>
    </row>
    <row r="20" spans="1:11" x14ac:dyDescent="0.15">
      <c r="A20" s="174" t="s">
        <v>53</v>
      </c>
      <c r="B20" s="174">
        <f>ROUND(VALUE(SUBSTITUTE(実質収支比率等に係る経年分析!F$47,"▲","-")),2)</f>
        <v>29.51</v>
      </c>
      <c r="C20" s="174">
        <f>ROUND(VALUE(SUBSTITUTE(実質収支比率等に係る経年分析!G$47,"▲","-")),2)</f>
        <v>31.81</v>
      </c>
      <c r="D20" s="174">
        <f>ROUND(VALUE(SUBSTITUTE(実質収支比率等に係る経年分析!H$47,"▲","-")),2)</f>
        <v>32.18</v>
      </c>
      <c r="E20" s="174">
        <f>ROUND(VALUE(SUBSTITUTE(実質収支比率等に係る経年分析!I$47,"▲","-")),2)</f>
        <v>37.1</v>
      </c>
      <c r="F20" s="174">
        <f>ROUND(VALUE(SUBSTITUTE(実質収支比率等に係る経年分析!J$47,"▲","-")),2)</f>
        <v>34.49</v>
      </c>
    </row>
    <row r="21" spans="1:11" x14ac:dyDescent="0.15">
      <c r="A21" s="174" t="s">
        <v>54</v>
      </c>
      <c r="B21" s="174">
        <f>IF(ISNUMBER(VALUE(SUBSTITUTE(実質収支比率等に係る経年分析!F$49,"▲","-"))),ROUND(VALUE(SUBSTITUTE(実質収支比率等に係る経年分析!F$49,"▲","-")),2),NA())</f>
        <v>-0.99</v>
      </c>
      <c r="C21" s="174">
        <f>IF(ISNUMBER(VALUE(SUBSTITUTE(実質収支比率等に係る経年分析!G$49,"▲","-"))),ROUND(VALUE(SUBSTITUTE(実質収支比率等に係る経年分析!G$49,"▲","-")),2),NA())</f>
        <v>6.04</v>
      </c>
      <c r="D21" s="174">
        <f>IF(ISNUMBER(VALUE(SUBSTITUTE(実質収支比率等に係る経年分析!H$49,"▲","-"))),ROUND(VALUE(SUBSTITUTE(実質収支比率等に係る経年分析!H$49,"▲","-")),2),NA())</f>
        <v>12.04</v>
      </c>
      <c r="E21" s="174">
        <f>IF(ISNUMBER(VALUE(SUBSTITUTE(実質収支比率等に係る経年分析!I$49,"▲","-"))),ROUND(VALUE(SUBSTITUTE(実質収支比率等に係る経年分析!I$49,"▲","-")),2),NA())</f>
        <v>3.27</v>
      </c>
      <c r="F21" s="174">
        <f>IF(ISNUMBER(VALUE(SUBSTITUTE(実質収支比率等に係る経年分析!J$49,"▲","-"))),ROUND(VALUE(SUBSTITUTE(実質収支比率等に係る経年分析!J$49,"▲","-")),2),NA())</f>
        <v>8.16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国民宿舎葛城高原ロッジ特別会計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f>IF(ROUND(VALUE(SUBSTITUTE(連結実質赤字比率に係る赤字・黒字の構成分析!F$39,"▲", "-")), 2) &lt; 0, ABS(ROUND(VALUE(SUBSTITUTE(連結実質赤字比率に係る赤字・黒字の構成分析!F$39,"▲", "-")), 2)), NA())</f>
        <v>3.89</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2.29</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1.1599999999999999</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0.16</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4.1399999999999997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9.17</v>
      </c>
    </row>
    <row r="36" spans="1:16" x14ac:dyDescent="0.15">
      <c r="A36" s="175" t="str">
        <f>IF(連結実質赤字比率に係る赤字・黒字の構成分析!C$34="",NA(),連結実質赤字比率に係る赤字・黒字の構成分析!C$34)</f>
        <v>学校給食費特別会計</v>
      </c>
      <c r="B36" s="175">
        <f>IF(ROUND(VALUE(SUBSTITUTE(連結実質赤字比率に係る赤字・黒字の構成分析!F$34,"▲", "-")), 2) &lt; 0, ABS(ROUND(VALUE(SUBSTITUTE(連結実質赤字比率に係る赤字・黒字の構成分析!F$34,"▲", "-")), 2)), NA())</f>
        <v>0.01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0.01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0.02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0.02</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1332</v>
      </c>
      <c r="E42" s="176"/>
      <c r="F42" s="176"/>
      <c r="G42" s="176">
        <f>'実質公債費比率（分子）の構造'!L$52</f>
        <v>1329</v>
      </c>
      <c r="H42" s="176"/>
      <c r="I42" s="176"/>
      <c r="J42" s="176">
        <f>'実質公債費比率（分子）の構造'!M$52</f>
        <v>1332</v>
      </c>
      <c r="K42" s="176"/>
      <c r="L42" s="176"/>
      <c r="M42" s="176">
        <f>'実質公債費比率（分子）の構造'!N$52</f>
        <v>1297</v>
      </c>
      <c r="N42" s="176"/>
      <c r="O42" s="176"/>
      <c r="P42" s="176">
        <f>'実質公債費比率（分子）の構造'!O$52</f>
        <v>1326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3</v>
      </c>
      <c r="L43" s="176"/>
      <c r="M43" s="176"/>
      <c r="N43" s="176">
        <f>'実質公債費比率（分子）の構造'!O$51</f>
        <v>2</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26</v>
      </c>
      <c r="C45" s="176"/>
      <c r="D45" s="176"/>
      <c r="E45" s="176">
        <f>'実質公債費比率（分子）の構造'!L$49</f>
        <v>29</v>
      </c>
      <c r="F45" s="176"/>
      <c r="G45" s="176"/>
      <c r="H45" s="176">
        <f>'実質公債費比率（分子）の構造'!M$49</f>
        <v>27</v>
      </c>
      <c r="I45" s="176"/>
      <c r="J45" s="176"/>
      <c r="K45" s="176">
        <f>'実質公債費比率（分子）の構造'!N$49</f>
        <v>26</v>
      </c>
      <c r="L45" s="176"/>
      <c r="M45" s="176"/>
      <c r="N45" s="176">
        <f>'実質公債費比率（分子）の構造'!O$49</f>
        <v>26</v>
      </c>
      <c r="O45" s="176"/>
      <c r="P45" s="176"/>
    </row>
    <row r="46" spans="1:16" x14ac:dyDescent="0.15">
      <c r="A46" s="176" t="s">
        <v>64</v>
      </c>
      <c r="B46" s="176">
        <f>'実質公債費比率（分子）の構造'!K$48</f>
        <v>334</v>
      </c>
      <c r="C46" s="176"/>
      <c r="D46" s="176"/>
      <c r="E46" s="176">
        <f>'実質公債費比率（分子）の構造'!L$48</f>
        <v>281</v>
      </c>
      <c r="F46" s="176"/>
      <c r="G46" s="176"/>
      <c r="H46" s="176">
        <f>'実質公債費比率（分子）の構造'!M$48</f>
        <v>289</v>
      </c>
      <c r="I46" s="176"/>
      <c r="J46" s="176"/>
      <c r="K46" s="176">
        <f>'実質公債費比率（分子）の構造'!N$48</f>
        <v>258</v>
      </c>
      <c r="L46" s="176"/>
      <c r="M46" s="176"/>
      <c r="N46" s="176">
        <f>'実質公債費比率（分子）の構造'!O$48</f>
        <v>301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1764</v>
      </c>
      <c r="C49" s="176"/>
      <c r="D49" s="176"/>
      <c r="E49" s="176">
        <f>'実質公債費比率（分子）の構造'!L$45</f>
        <v>1742</v>
      </c>
      <c r="F49" s="176"/>
      <c r="G49" s="176"/>
      <c r="H49" s="176">
        <f>'実質公債費比率（分子）の構造'!M$45</f>
        <v>1756</v>
      </c>
      <c r="I49" s="176"/>
      <c r="J49" s="176"/>
      <c r="K49" s="176">
        <f>'実質公債費比率（分子）の構造'!N$45</f>
        <v>1727</v>
      </c>
      <c r="L49" s="176"/>
      <c r="M49" s="176"/>
      <c r="N49" s="176">
        <f>'実質公債費比率（分子）の構造'!O$45</f>
        <v>1818</v>
      </c>
      <c r="O49" s="176"/>
      <c r="P49" s="176"/>
    </row>
    <row r="50" spans="1:16" x14ac:dyDescent="0.15">
      <c r="A50" s="176" t="s">
        <v>67</v>
      </c>
      <c r="B50" s="176" t="e">
        <f>NA()</f>
        <v>#N/A</v>
      </c>
      <c r="C50" s="176">
        <f>IF(ISNUMBER('実質公債費比率（分子）の構造'!K$53),'実質公債費比率（分子）の構造'!K$53,NA())</f>
        <v>792</v>
      </c>
      <c r="D50" s="176" t="e">
        <f>NA()</f>
        <v>#N/A</v>
      </c>
      <c r="E50" s="176" t="e">
        <f>NA()</f>
        <v>#N/A</v>
      </c>
      <c r="F50" s="176">
        <f>IF(ISNUMBER('実質公債費比率（分子）の構造'!L$53),'実質公債費比率（分子）の構造'!L$53,NA())</f>
        <v>723</v>
      </c>
      <c r="G50" s="176" t="e">
        <f>NA()</f>
        <v>#N/A</v>
      </c>
      <c r="H50" s="176" t="e">
        <f>NA()</f>
        <v>#N/A</v>
      </c>
      <c r="I50" s="176">
        <f>IF(ISNUMBER('実質公債費比率（分子）の構造'!M$53),'実質公債費比率（分子）の構造'!M$53,NA())</f>
        <v>740</v>
      </c>
      <c r="J50" s="176" t="e">
        <f>NA()</f>
        <v>#N/A</v>
      </c>
      <c r="K50" s="176" t="e">
        <f>NA()</f>
        <v>#N/A</v>
      </c>
      <c r="L50" s="176">
        <f>IF(ISNUMBER('実質公債費比率（分子）の構造'!N$53),'実質公債費比率（分子）の構造'!N$53,NA())</f>
        <v>717</v>
      </c>
      <c r="M50" s="176" t="e">
        <f>NA()</f>
        <v>#N/A</v>
      </c>
      <c r="N50" s="176" t="e">
        <f>NA()</f>
        <v>#N/A</v>
      </c>
      <c r="O50" s="176">
        <f>IF(ISNUMBER('実質公債費比率（分子）の構造'!O$53),'実質公債費比率（分子）の構造'!O$53,NA())</f>
        <v>821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12997</v>
      </c>
      <c r="E56" s="175"/>
      <c r="F56" s="175"/>
      <c r="G56" s="175">
        <f>'将来負担比率（分子）の構造'!J$52</f>
        <v>13593</v>
      </c>
      <c r="H56" s="175"/>
      <c r="I56" s="175"/>
      <c r="J56" s="175">
        <f>'将来負担比率（分子）の構造'!K$52</f>
        <v>14231</v>
      </c>
      <c r="K56" s="175"/>
      <c r="L56" s="175"/>
      <c r="M56" s="175">
        <f>'将来負担比率（分子）の構造'!L$52</f>
        <v>16145</v>
      </c>
      <c r="N56" s="175"/>
      <c r="O56" s="175"/>
      <c r="P56" s="175">
        <f>'将来負担比率（分子）の構造'!M$52</f>
        <v>17749</v>
      </c>
    </row>
    <row r="57" spans="1:16" x14ac:dyDescent="0.15">
      <c r="A57" s="175" t="s">
        <v>42</v>
      </c>
      <c r="B57" s="175"/>
      <c r="C57" s="175"/>
      <c r="D57" s="175">
        <f>'将来負担比率（分子）の構造'!I$51</f>
        <v>1154</v>
      </c>
      <c r="E57" s="175"/>
      <c r="F57" s="175"/>
      <c r="G57" s="175">
        <f>'将来負担比率（分子）の構造'!J$51</f>
        <v>1086</v>
      </c>
      <c r="H57" s="175"/>
      <c r="I57" s="175"/>
      <c r="J57" s="175">
        <f>'将来負担比率（分子）の構造'!K$51</f>
        <v>1018</v>
      </c>
      <c r="K57" s="175"/>
      <c r="L57" s="175"/>
      <c r="M57" s="175">
        <f>'将来負担比率（分子）の構造'!L$51</f>
        <v>986</v>
      </c>
      <c r="N57" s="175"/>
      <c r="O57" s="175"/>
      <c r="P57" s="175">
        <f>'将来負担比率（分子）の構造'!M$51</f>
        <v>989</v>
      </c>
    </row>
    <row r="58" spans="1:16" x14ac:dyDescent="0.15">
      <c r="A58" s="175" t="s">
        <v>41</v>
      </c>
      <c r="B58" s="175"/>
      <c r="C58" s="175"/>
      <c r="D58" s="175">
        <f>'将来負担比率（分子）の構造'!I$50</f>
        <v>4745</v>
      </c>
      <c r="E58" s="175"/>
      <c r="F58" s="175"/>
      <c r="G58" s="175">
        <f>'将来負担比率（分子）の構造'!J$50</f>
        <v>5016</v>
      </c>
      <c r="H58" s="175"/>
      <c r="I58" s="175"/>
      <c r="J58" s="175">
        <f>'将来負担比率（分子）の構造'!K$50</f>
        <v>5232</v>
      </c>
      <c r="K58" s="175"/>
      <c r="L58" s="175"/>
      <c r="M58" s="175">
        <f>'将来負担比率（分子）の構造'!L$50</f>
        <v>5665</v>
      </c>
      <c r="N58" s="175"/>
      <c r="O58" s="175"/>
      <c r="P58" s="175">
        <f>'将来負担比率（分子）の構造'!M$50</f>
        <v>5665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2627</v>
      </c>
      <c r="C62" s="175"/>
      <c r="D62" s="175"/>
      <c r="E62" s="175">
        <f>'将来負担比率（分子）の構造'!J$45</f>
        <v>2355</v>
      </c>
      <c r="F62" s="175"/>
      <c r="G62" s="175"/>
      <c r="H62" s="175">
        <f>'将来負担比率（分子）の構造'!K$45</f>
        <v>2304</v>
      </c>
      <c r="I62" s="175"/>
      <c r="J62" s="175"/>
      <c r="K62" s="175">
        <f>'将来負担比率（分子）の構造'!L$45</f>
        <v>2148</v>
      </c>
      <c r="L62" s="175"/>
      <c r="M62" s="175"/>
      <c r="N62" s="175">
        <f>'将来負担比率（分子）の構造'!M$45</f>
        <v>2196</v>
      </c>
      <c r="O62" s="175"/>
      <c r="P62" s="175"/>
    </row>
    <row r="63" spans="1:16" x14ac:dyDescent="0.15">
      <c r="A63" s="175" t="s">
        <v>34</v>
      </c>
      <c r="B63" s="175">
        <f>'将来負担比率（分子）の構造'!I$44</f>
        <v>119</v>
      </c>
      <c r="C63" s="175"/>
      <c r="D63" s="175"/>
      <c r="E63" s="175">
        <f>'将来負担比率（分子）の構造'!J$44</f>
        <v>118</v>
      </c>
      <c r="F63" s="175"/>
      <c r="G63" s="175"/>
      <c r="H63" s="175">
        <f>'将来負担比率（分子）の構造'!K$44</f>
        <v>123</v>
      </c>
      <c r="I63" s="175"/>
      <c r="J63" s="175"/>
      <c r="K63" s="175">
        <f>'将来負担比率（分子）の構造'!L$44</f>
        <v>115</v>
      </c>
      <c r="L63" s="175"/>
      <c r="M63" s="175"/>
      <c r="N63" s="175">
        <f>'将来負担比率（分子）の構造'!M$44</f>
        <v>109</v>
      </c>
      <c r="O63" s="175"/>
      <c r="P63" s="175"/>
    </row>
    <row r="64" spans="1:16" x14ac:dyDescent="0.15">
      <c r="A64" s="175" t="s">
        <v>33</v>
      </c>
      <c r="B64" s="175">
        <f>'将来負担比率（分子）の構造'!I$43</f>
        <v>3986</v>
      </c>
      <c r="C64" s="175"/>
      <c r="D64" s="175"/>
      <c r="E64" s="175">
        <f>'将来負担比率（分子）の構造'!J$43</f>
        <v>3731</v>
      </c>
      <c r="F64" s="175"/>
      <c r="G64" s="175"/>
      <c r="H64" s="175">
        <f>'将来負担比率（分子）の構造'!K$43</f>
        <v>4037</v>
      </c>
      <c r="I64" s="175"/>
      <c r="J64" s="175"/>
      <c r="K64" s="175">
        <f>'将来負担比率（分子）の構造'!L$43</f>
        <v>3702</v>
      </c>
      <c r="L64" s="175"/>
      <c r="M64" s="175"/>
      <c r="N64" s="175">
        <f>'将来負担比率（分子）の構造'!M$43</f>
        <v>3527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18853</v>
      </c>
      <c r="C66" s="175"/>
      <c r="D66" s="175"/>
      <c r="E66" s="175">
        <f>'将来負担比率（分子）の構造'!J$41</f>
        <v>19579</v>
      </c>
      <c r="F66" s="175"/>
      <c r="G66" s="175"/>
      <c r="H66" s="175">
        <f>'将来負担比率（分子）の構造'!K$41</f>
        <v>20107</v>
      </c>
      <c r="I66" s="175"/>
      <c r="J66" s="175"/>
      <c r="K66" s="175">
        <f>'将来負担比率（分子）の構造'!L$41</f>
        <v>22224</v>
      </c>
      <c r="L66" s="175"/>
      <c r="M66" s="175"/>
      <c r="N66" s="175">
        <f>'将来負担比率（分子）の構造'!M$41</f>
        <v>23568</v>
      </c>
      <c r="O66" s="175"/>
      <c r="P66" s="175"/>
    </row>
    <row r="67" spans="1:16" x14ac:dyDescent="0.15">
      <c r="A67" s="175" t="s">
        <v>71</v>
      </c>
      <c r="B67" s="175" t="e">
        <f>NA()</f>
        <v>#N/A</v>
      </c>
      <c r="C67" s="175">
        <f>IF(ISNUMBER('将来負担比率（分子）の構造'!I$53), IF('将来負担比率（分子）の構造'!I$53 &lt; 0, 0, '将来負担比率（分子）の構造'!I$53), NA())</f>
        <v>6688</v>
      </c>
      <c r="D67" s="175" t="e">
        <f>NA()</f>
        <v>#N/A</v>
      </c>
      <c r="E67" s="175" t="e">
        <f>NA()</f>
        <v>#N/A</v>
      </c>
      <c r="F67" s="175">
        <f>IF(ISNUMBER('将来負担比率（分子）の構造'!J$53), IF('将来負担比率（分子）の構造'!J$53 &lt; 0, 0, '将来負担比率（分子）の構造'!J$53), NA())</f>
        <v>6086</v>
      </c>
      <c r="G67" s="175" t="e">
        <f>NA()</f>
        <v>#N/A</v>
      </c>
      <c r="H67" s="175" t="e">
        <f>NA()</f>
        <v>#N/A</v>
      </c>
      <c r="I67" s="175">
        <f>IF(ISNUMBER('将来負担比率（分子）の構造'!K$53), IF('将来負担比率（分子）の構造'!K$53 &lt; 0, 0, '将来負担比率（分子）の構造'!K$53), NA())</f>
        <v>6089</v>
      </c>
      <c r="J67" s="175" t="e">
        <f>NA()</f>
        <v>#N/A</v>
      </c>
      <c r="K67" s="175" t="e">
        <f>NA()</f>
        <v>#N/A</v>
      </c>
      <c r="L67" s="175">
        <f>IF(ISNUMBER('将来負担比率（分子）の構造'!L$53), IF('将来負担比率（分子）の構造'!L$53 &lt; 0, 0, '将来負担比率（分子）の構造'!L$53), NA())</f>
        <v>5394</v>
      </c>
      <c r="M67" s="175" t="e">
        <f>NA()</f>
        <v>#N/A</v>
      </c>
      <c r="N67" s="175" t="e">
        <f>NA()</f>
        <v>#N/A</v>
      </c>
      <c r="O67" s="175">
        <f>IF(ISNUMBER('将来負担比率（分子）の構造'!M$53), IF('将来負担比率（分子）の構造'!M$53 &lt; 0, 0, '将来負担比率（分子）の構造'!M$53), NA())</f>
        <v>4997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2621</v>
      </c>
      <c r="C72" s="179">
        <f>基金残高に係る経年分析!G55</f>
        <v>2901</v>
      </c>
      <c r="D72" s="179">
        <f>基金残高に係る経年分析!H55</f>
        <v>2705</v>
      </c>
    </row>
    <row r="73" spans="1:16" x14ac:dyDescent="0.15">
      <c r="A73" s="178" t="s">
        <v>74</v>
      </c>
      <c r="B73" s="179">
        <f>基金残高に係る経年分析!F56</f>
        <v>889</v>
      </c>
      <c r="C73" s="179">
        <f>基金残高に係る経年分析!G56</f>
        <v>957</v>
      </c>
      <c r="D73" s="179">
        <f>基金残高に係る経年分析!H56</f>
        <v>1041</v>
      </c>
    </row>
    <row r="74" spans="1:16" x14ac:dyDescent="0.15">
      <c r="A74" s="178" t="s">
        <v>75</v>
      </c>
      <c r="B74" s="179">
        <f>基金残高に係る経年分析!F57</f>
        <v>1352</v>
      </c>
      <c r="C74" s="179">
        <f>基金残高に係る経年分析!G57</f>
        <v>1368</v>
      </c>
      <c r="D74" s="179">
        <f>基金残高に係る経年分析!H57</f>
        <v>1388</v>
      </c>
    </row>
  </sheetData>
  <sheetProtection algorithmName="SHA-512" hashValue="ajD2X7QHSlp4OmW2R5rvOL6WQ/uE7dLIOo8uihZaaknPbIPPeDyt4hNfTxo/13kEx0ldwclACzsPpUPhkFXn8A==" saltValue="UMZG3aQzU+ULDwD+G2NP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2025-03-13T06:42:42Z</cp:lastPrinted>
  <dcterms:created xsi:type="dcterms:W3CDTF">2025-02-19T03:44:55Z</dcterms:created>
  <dcterms:modified xsi:type="dcterms:W3CDTF">2025-03-13T06:45:01Z</dcterms:modified>
  <cp:category/>
</cp:coreProperties>
</file>