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1 財政状況公表（財政状況資料集）\財政状況資料集(報告）\R6\20250304【締切３月１３日（木）】令和５年度財政状況資料集の作成及び提出について\03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<sst xmlns="http://schemas.openxmlformats.org/spreadsheetml/2006/main" count="1073" uniqueCount="558">
  <si>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</si>
  <si>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</si>
  <si>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</si>
  <si>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</si>
  <si>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</si>
  <si>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</si>
  <si>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</si>
  <si>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</si>
  <si>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</si>
  <si>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</si>
  <si>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</si>
  <si>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</si>
  <si>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</si>
  <si>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</si>
  <si>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</si>
  <si>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</si>
  <si>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</si>
  <si>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</si>
  <si>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</si>
  <si>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</si>
  <si>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</si>
  <si>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</si>
  <si>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</si>
  <si>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</si>
  <si>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</si>
  <si>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</si>
  <si>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</si>
  <si>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</si>
  <si>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</si>
  <si>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</si>
  <si>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</si>
  <si>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</si>
  <si>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</si>
  <si>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</si>
  <si>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</si>
  <si>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</si>
  <si>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</si>
  <si>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</si>
  <si>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</si>
  <si>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</si>
  <si>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</si>
  <si>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</si>
  <si>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</si>
  <si>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</si>
  <si>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</si>
  <si>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</si>
  <si>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</si>
  <si>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</si>
  <si>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</si>
  <si>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</si>
  <si>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</si>
  <si>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</si>
  <si>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</si>
  <si>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</si>
  <si>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</si>
  <si>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</si>
  <si>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</si>
  <si>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</si>
  <si>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</si>
  <si>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</si>
  <si>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</si>
  <si>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</si>
  <si>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</si>
  <si>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</si>
  <si>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</si>
  <si>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</si>
  <si>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</si>
  <si>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</si>
  <si>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</si>
  <si>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</si>
  <si>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</si>
  <si>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</si>
  <si>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</si>
  <si>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</si>
  <si>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</si>
  <si>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</si>
  <si>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</si>
  <si>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</si>
  <si>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</si>
  <si>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</si>
  <si>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</si>
  <si>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</si>
  <si>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</si>
  <si>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</si>
  <si>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</si>
  <si>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</si>
  <si>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</si>
  <si>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</si>
  <si>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</si>
  <si>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</si>
  <si>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</si>
  <si>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</si>
  <si>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</si>
  <si>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</si>
  <si>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</si>
  <si>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</si>
  <si>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</si>
  <si>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</si>
  <si>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</si>
  <si>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</si>
  <si>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</si>
  <si>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</si>
  <si>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</si>
  <si>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</si>
  <si>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</si>
  <si>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</si>
  <si>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</si>
  <si>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</si>
  <si>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</si>
  <si>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</si>
  <si>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</si>
  <si>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</si>
  <si>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</si>
  <si>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</si>
  <si>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</si>
  <si>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</si>
  <si>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</si>
  <si>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</si>
  <si>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</si>
  <si>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</si>
  <si>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</si>
  <si>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</si>
  <si>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</si>
  <si>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</si>
  <si>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</si>
  <si>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</si>
  <si>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</si>
  <si>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</si>
  <si>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</si>
  <si>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</si>
  <si>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</si>
  <si>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</si>
  <si>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</si>
  <si>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</si>
  <si>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</si>
  <si>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</si>
  <si>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</si>
  <si>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</si>
  <si>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</si>
  <si>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</si>
  <si>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</si>
  <si>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</si>
  <si>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</si>
  <si>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</si>
  <si>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</si>
  <si>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</si>
  <si>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</si>
  <si>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</si>
  <si>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</si>
  <si>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</si>
  <si>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</si>
  <si>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</si>
  <si>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</si>
  <si>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</si>
  <si>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</si>
  <si>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</si>
  <si>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</si>
  <si>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</si>
  <si>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</si>
  <si>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</si>
  <si>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</si>
  <si>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</si>
  <si>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</si>
  <si>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</si>
  <si>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</si>
  <si>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</si>
  <si>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</si>
  <si>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</si>
  <si>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</si>
  <si>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</si>
  <si>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</si>
  <si>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</si>
  <si>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</si>
  <si>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</si>
  <si>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</si>
  <si>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</si>
  <si>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</si>
  <si>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</si>
  <si>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</si>
  <si>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</si>
  <si>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</si>
  <si>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</si>
  <si>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</si>
  <si>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</si>
  <si>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</si>
  <si>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</si>
  <si>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</si>
  <si>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</si>
  <si>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</si>
  <si>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</si>
  <si>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</si>
  <si>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</si>
  <si>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</si>
  <si>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</si>
  <si>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</si>
  <si>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</si>
  <si>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</si>
  <si>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</si>
  <si>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</si>
  <si>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</si>
  <si>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</si>
  <si>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</si>
  <si>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奈良県香芝市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</si>
  <si>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</si>
  <si>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</si>
  <si>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</si>
  <si>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</si>
  <si>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</si>
  <si>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</si>
  <si>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</si>
  <si>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</si>
  <si>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</si>
  <si>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</si>
  <si>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</si>
  <si>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</si>
  <si>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</si>
  <si>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</si>
  <si>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</si>
  <si>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</si>
  <si>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</si>
  <si>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</si>
  <si>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</si>
  <si>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</si>
  <si>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</si>
  <si>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</si>
  <si>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</si>
  <si>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</si>
  <si>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</si>
  <si>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</si>
  <si>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</si>
  <si>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</si>
  <si>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</si>
  <si>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</si>
  <si>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</si>
  <si>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</si>
  <si>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</si>
  <si>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</si>
  <si>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</si>
  <si>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</si>
  <si>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</si>
  <si>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</si>
  <si>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</si>
  <si>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</si>
  <si>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</si>
  <si>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</si>
  <si>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</si>
  <si>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</si>
  <si>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</si>
  <si>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</si>
  <si>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</si>
  <si>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</si>
  <si>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</si>
  <si>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</si>
  <si>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</si>
  <si>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</si>
  <si>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</si>
  <si>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</si>
  <si>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</si>
  <si>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</si>
  <si>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</si>
  <si>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</si>
  <si>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</si>
  <si>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</si>
  <si>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</si>
  <si>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</si>
  <si>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</si>
  <si>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</si>
  <si>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</si>
  <si>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</si>
  <si>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</si>
  <si>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</si>
  <si>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</si>
  <si>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</si>
  <si>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</si>
  <si>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</si>
  <si>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</si>
  <si>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</si>
  <si>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</si>
  <si>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</si>
  <si>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</si>
  <si>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</si>
  <si>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</si>
  <si>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</si>
  <si>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</si>
  <si>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</si>
  <si>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</si>
  <si>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</si>
  <si>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</si>
  <si>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</si>
  <si>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</si>
  <si>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</si>
  <si>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</si>
  <si>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</si>
  <si>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</si>
  <si>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</si>
  <si>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</si>
  <si>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</si>
  <si>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</si>
  <si>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</si>
  <si>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</si>
  <si>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</si>
  <si>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</si>
  <si>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</si>
  <si>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</si>
  <si>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</si>
  <si>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</si>
  <si>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</si>
  <si>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</si>
  <si>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</si>
  <si>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</si>
  <si>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</si>
  <si>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</si>
  <si>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</si>
  <si>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</si>
  <si>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</si>
  <si>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</si>
  <si>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</si>
  <si>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</si>
  <si>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</si>
  <si>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</si>
  <si>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</si>
  <si>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</si>
  <si>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</si>
  <si>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</si>
  <si>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</si>
  <si>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</si>
  <si>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</si>
  <si>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</si>
  <si>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</si>
  <si>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</si>
  <si>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</si>
  <si>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</si>
  <si>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</si>
  <si>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</si>
  <si>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</si>
  <si>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</si>
  <si>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</si>
  <si>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</si>
  <si>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</si>
  <si>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</si>
  <si>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</si>
  <si>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</si>
  <si>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</si>
  <si>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</si>
  <si>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</si>
  <si>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</si>
  <si>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</si>
  <si>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</si>
  <si>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</si>
  <si>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</si>
  <si>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</si>
  <si>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</si>
  <si>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</si>
  <si>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奈良県香芝市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</si>
  <si>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</si>
  <si>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</si>
  <si>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</si>
  <si>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</si>
  <si>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</si>
  <si>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</si>
  <si>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</si>
  <si>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</si>
  <si>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</si>
  <si>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</si>
  <si>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</si>
  <si>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</si>
  <si>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</si>
  <si>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</si>
  <si>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</si>
  <si>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</si>
  <si>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</si>
  <si>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</si>
  <si>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</si>
  <si>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</si>
  <si>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</si>
  <si>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</si>
  <si>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</si>
  <si>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</si>
  <si>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</si>
  <si>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</si>
  <si>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</si>
  <si>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</si>
  <si>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</si>
  <si>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</si>
  <si>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</si>
  <si>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</si>
  <si>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</si>
  <si>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</si>
  <si>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</si>
  <si>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</si>
  <si>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</si>
  <si>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</si>
  <si>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</si>
  <si>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</si>
  <si>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</si>
  <si>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</si>
  <si>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</si>
  <si>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</si>
  <si>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</si>
  <si>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</si>
  <si>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</si>
  <si>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</si>
  <si>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</si>
  <si>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</si>
  <si>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</si>
  <si>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</si>
  <si>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</si>
  <si>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</si>
  <si>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</si>
  <si>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</si>
  <si>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</si>
  <si>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</si>
  <si>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</si>
  <si>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</si>
  <si>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</si>
  <si>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</si>
  <si>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</si>
  <si>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</si>
  <si>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</si>
  <si>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</si>
  <si>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</si>
  <si>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</si>
  <si>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</si>
  <si>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</si>
  <si>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</si>
  <si>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</si>
  <si>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</si>
  <si>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</si>
  <si>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</si>
  <si>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</si>
  <si>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</si>
  <si>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</si>
  <si>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</si>
  <si>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</si>
  <si>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</si>
  <si>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</si>
  <si>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</si>
  <si>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</si>
  <si>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</si>
  <si>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</si>
  <si>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</si>
  <si>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</si>
  <si>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</si>
  <si>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</si>
  <si>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</si>
  <si>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</si>
  <si>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</si>
  <si>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</si>
  <si>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</si>
  <si>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</si>
  <si>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</si>
  <si>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</si>
  <si>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</si>
  <si>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</si>
  <si>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</si>
  <si>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</si>
  <si>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</si>
  <si>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</si>
  <si>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</si>
  <si>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</si>
  <si>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</si>
  <si>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</si>
  <si>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</si>
  <si>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</si>
  <si>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</si>
  <si>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</si>
  <si>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</si>
  <si>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</si>
  <si>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</si>
  <si>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</si>
  <si>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</si>
  <si>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</si>
  <si>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</si>
  <si>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</si>
  <si>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</si>
  <si>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</si>
  <si>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</si>
  <si>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</si>
  <si>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</si>
  <si>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</si>
  <si>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</si>
  <si>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</si>
  <si>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</si>
  <si>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</si>
  <si>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</si>
  <si>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</si>
  <si>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</si>
  <si>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</si>
  <si>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</si>
  <si>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</si>
  <si>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</si>
  <si>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</si>
  <si>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</si>
  <si>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</si>
  <si>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</si>
  <si>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</si>
  <si>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</si>
  <si>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</si>
  <si>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</si>
  <si>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</si>
  <si>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</si>
  <si>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</si>
  <si>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</si>
  <si>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</si>
  <si>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</si>
  <si>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</si>
  <si>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</si>
  <si>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</si>
  <si>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</si>
  <si>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</si>
  <si>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</si>
  <si>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</si>
  <si>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</si>
  <si>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</si>
  <si>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</si>
  <si>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</si>
  <si>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</si>
  <si>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</si>
  <si>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</si>
  <si>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</si>
  <si>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</si>
  <si>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</si>
  <si>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</si>
  <si>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</si>
  <si>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</si>
  <si>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</si>
  <si>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</si>
  <si>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</si>
  <si>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</si>
  <si>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0.82</t>
  </si>
  <si>
    <t>▲ 0.98</t>
  </si>
  <si>
    <t>▲ 0.51</t>
  </si>
  <si>
    <t>水道事業会計</t>
  </si>
  <si>
    <t>下水道事業会計</t>
  </si>
  <si>
    <t>一般会計</t>
  </si>
  <si>
    <t>介護保険特別会計</t>
  </si>
  <si>
    <t>国民健康保険特別会計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</si>
  <si>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</si>
  <si>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</si>
  <si>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</si>
  <si>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</si>
  <si>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</si>
  <si>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</si>
  <si>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</si>
  <si>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</si>
  <si>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</si>
  <si>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10"/>
  </si>
  <si>
    <t>奈良県広域消防組合</t>
    <rPh sb="0" eb="3">
      <t>ナラケン</t>
    </rPh>
    <rPh sb="3" eb="5">
      <t>コウイキ</t>
    </rPh>
    <rPh sb="5" eb="7">
      <t>ショウボウ</t>
    </rPh>
    <rPh sb="7" eb="9">
      <t>クミアイ</t>
    </rPh>
    <phoneticPr fontId="10"/>
  </si>
  <si>
    <t>香芝・王寺環境施設組合</t>
    <rPh sb="0" eb="2">
      <t>カシバ</t>
    </rPh>
    <rPh sb="3" eb="5">
      <t>オウジ</t>
    </rPh>
    <rPh sb="5" eb="7">
      <t>カンキョウ</t>
    </rPh>
    <rPh sb="7" eb="9">
      <t>シセツ</t>
    </rPh>
    <rPh sb="9" eb="11">
      <t>クミアイ</t>
    </rPh>
    <phoneticPr fontId="10"/>
  </si>
  <si>
    <t>奈良県葛城地区清掃事務組合</t>
    <rPh sb="0" eb="3">
      <t>ナラケン</t>
    </rPh>
    <rPh sb="3" eb="7">
      <t>カツラギチク</t>
    </rPh>
    <rPh sb="7" eb="9">
      <t>セイソウ</t>
    </rPh>
    <rPh sb="9" eb="13">
      <t>ジムクミアイ</t>
    </rPh>
    <phoneticPr fontId="10"/>
  </si>
  <si>
    <t>奈良県後期高齢者医療広域連合</t>
    <rPh sb="0" eb="3">
      <t>ナラケン</t>
    </rPh>
    <rPh sb="3" eb="5">
      <t>コウキ</t>
    </rPh>
    <rPh sb="5" eb="8">
      <t>コウレイシャ</t>
    </rPh>
    <rPh sb="8" eb="10">
      <t>イリョウ</t>
    </rPh>
    <rPh sb="10" eb="12">
      <t>コウイキ</t>
    </rPh>
    <rPh sb="12" eb="14">
      <t>レンゴウ</t>
    </rPh>
    <phoneticPr fontId="10"/>
  </si>
  <si>
    <t>奈良広域水質検査センター</t>
    <rPh sb="0" eb="2">
      <t>ナラ</t>
    </rPh>
    <rPh sb="2" eb="4">
      <t>コウイキ</t>
    </rPh>
    <rPh sb="4" eb="6">
      <t>スイシツ</t>
    </rPh>
    <rPh sb="6" eb="8">
      <t>ケンサ</t>
    </rPh>
    <phoneticPr fontId="10"/>
  </si>
  <si>
    <t>公共施設整備基金</t>
    <rPh sb="0" eb="4">
      <t>コウキョウシセツ</t>
    </rPh>
    <rPh sb="4" eb="8">
      <t>セイビキキン</t>
    </rPh>
    <phoneticPr fontId="5"/>
  </si>
  <si>
    <t>職員退職手当基金</t>
    <rPh sb="0" eb="2">
      <t>ショクイン</t>
    </rPh>
    <rPh sb="2" eb="4">
      <t>タイショク</t>
    </rPh>
    <rPh sb="4" eb="6">
      <t>テアテ</t>
    </rPh>
    <rPh sb="6" eb="8">
      <t>キキン</t>
    </rPh>
    <phoneticPr fontId="2"/>
  </si>
  <si>
    <t>ふるさとまちづくり基金</t>
    <rPh sb="9" eb="11">
      <t>キキン</t>
    </rPh>
    <phoneticPr fontId="2"/>
  </si>
  <si>
    <t>福祉基金</t>
    <rPh sb="0" eb="4">
      <t>フクシキキン</t>
    </rPh>
    <phoneticPr fontId="2"/>
  </si>
  <si>
    <t>土地取得基金</t>
    <rPh sb="0" eb="2">
      <t>トチ</t>
    </rPh>
    <rPh sb="2" eb="6">
      <t>シュトクキキン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</si>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</sst>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DBB-49E8-95E2-0866A4D168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31284</c:v>
                </c:pt>
                <c:pt idx="1">
                  <c:v>31609</c:v>
                </c:pt>
                <c:pt idx="2">
                  <c:v>30213</c:v>
                </c:pt>
                <c:pt idx="3">
                  <c:v>31688</c:v>
                </c:pt>
                <c:pt idx="4">
                  <c:v>33399</c:v>
                </c:pt>
              </c:numCache>
            </c:numRef>
          </c:val>
          <c:smooth val="0"/>
          <c:extLst>
            <c:ext xmlns:c16="http://schemas.microsoft.com/office/drawing/2014/chart" uri="{C3380CC4-5D6E-409C-BE32-E72D297353CC}">
              <c16:uniqueId val="{00000001-9DBB-49E8-95E2-0866A4D168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2.08</c:v>
                </c:pt>
                <c:pt idx="1">
                  <c:v>5.97</c:v>
                </c:pt>
                <c:pt idx="2">
                  <c:v>4.99</c:v>
                </c:pt>
                <c:pt idx="3">
                  <c:v>4.07</c:v>
                </c:pt>
                <c:pt idx="4">
                  <c:v>3.45</c:v>
                </c:pt>
              </c:numCache>
            </c:numRef>
          </c:val>
          <c:extLst>
            <c:ext xmlns:c16="http://schemas.microsoft.com/office/drawing/2014/chart" uri="{C3380CC4-5D6E-409C-BE32-E72D297353CC}">
              <c16:uniqueId val="{00000000-FFE6-4C9F-8093-BD00B82478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9.64</c:v>
                </c:pt>
                <c:pt idx="1">
                  <c:v>9.99</c:v>
                </c:pt>
                <c:pt idx="2">
                  <c:v>12.16</c:v>
                </c:pt>
                <c:pt idx="3">
                  <c:v>14.7</c:v>
                </c:pt>
                <c:pt idx="4">
                  <c:v>16.27</c:v>
                </c:pt>
              </c:numCache>
            </c:numRef>
          </c:val>
          <c:extLst>
            <c:ext xmlns:c16="http://schemas.microsoft.com/office/drawing/2014/chart" uri="{C3380CC4-5D6E-409C-BE32-E72D297353CC}">
              <c16:uniqueId val="{00000001-FFE6-4C9F-8093-BD00B82478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-0.82</c:v>
                </c:pt>
                <c:pt idx="1">
                  <c:v>4.8099999999999996</c:v>
                </c:pt>
                <c:pt idx="2">
                  <c:v>0.23</c:v>
                </c:pt>
                <c:pt idx="3">
                  <c:v>-0.98</c:v>
                </c:pt>
                <c:pt idx="4">
                  <c:v>-0.51</c:v>
                </c:pt>
              </c:numCache>
            </c:numRef>
          </c:val>
          <c:smooth val="0"/>
          <c:extLst>
            <c:ext xmlns:c16="http://schemas.microsoft.com/office/drawing/2014/chart" uri="{C3380CC4-5D6E-409C-BE32-E72D297353CC}">
              <c16:uniqueId val="{00000002-FFE6-4C9F-8093-BD00B82478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0F-494D-8C13-1987ECC7B6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0F-494D-8C13-1987ECC7B6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80F-494D-8C13-1987ECC7B6A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0.53</c:v>
                </c:pt>
                <c:pt idx="2">
                  <c:v>#N/A</c:v>
                </c:pt>
                <c:pt idx="3">
                  <c:v>0.51</c:v>
                </c:pt>
                <c:pt idx="4">
                  <c:v>#N/A</c:v>
                </c:pt>
                <c:pt idx="5">
                  <c:v>0.48</c:v>
                </c:pt>
                <c:pt idx="6">
                  <c:v>#N/A</c:v>
                </c:pt>
                <c:pt idx="7">
                  <c:v>0.49</c:v>
                </c:pt>
                <c:pt idx="8">
                  <c:v>#N/A</c:v>
                </c:pt>
                <c:pt idx="9">
                  <c:v>0</c:v>
                </c:pt>
              </c:numCache>
            </c:numRef>
          </c:val>
          <c:extLst>
            <c:ext xmlns:c16="http://schemas.microsoft.com/office/drawing/2014/chart" uri="{C3380CC4-5D6E-409C-BE32-E72D297353CC}">
              <c16:uniqueId val="{00000003-E80F-494D-8C13-1987ECC7B6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4-E80F-494D-8C13-1987ECC7B6A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0.74</c:v>
                </c:pt>
                <c:pt idx="4">
                  <c:v>#N/A</c:v>
                </c:pt>
                <c:pt idx="5">
                  <c:v>0.28000000000000003</c:v>
                </c:pt>
                <c:pt idx="6">
                  <c:v>#N/A</c:v>
                </c:pt>
                <c:pt idx="7">
                  <c:v>0.04</c:v>
                </c:pt>
                <c:pt idx="8">
                  <c:v>#N/A</c:v>
                </c:pt>
                <c:pt idx="9">
                  <c:v>0.42</c:v>
                </c:pt>
              </c:numCache>
            </c:numRef>
          </c:val>
          <c:extLst>
            <c:ext xmlns:c16="http://schemas.microsoft.com/office/drawing/2014/chart" uri="{C3380CC4-5D6E-409C-BE32-E72D297353CC}">
              <c16:uniqueId val="{00000005-E80F-494D-8C13-1987ECC7B6A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0.68</c:v>
                </c:pt>
                <c:pt idx="4">
                  <c:v>#N/A</c:v>
                </c:pt>
                <c:pt idx="5">
                  <c:v>0.45</c:v>
                </c:pt>
                <c:pt idx="6">
                  <c:v>#N/A</c:v>
                </c:pt>
                <c:pt idx="7">
                  <c:v>0.24</c:v>
                </c:pt>
                <c:pt idx="8">
                  <c:v>#N/A</c:v>
                </c:pt>
                <c:pt idx="9">
                  <c:v>0.66</c:v>
                </c:pt>
              </c:numCache>
            </c:numRef>
          </c:val>
          <c:extLst>
            <c:ext xmlns:c16="http://schemas.microsoft.com/office/drawing/2014/chart" uri="{C3380CC4-5D6E-409C-BE32-E72D297353CC}">
              <c16:uniqueId val="{00000006-E80F-494D-8C13-1987ECC7B6A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1.53</c:v>
                </c:pt>
                <c:pt idx="2">
                  <c:v>#N/A</c:v>
                </c:pt>
                <c:pt idx="3">
                  <c:v>5.45</c:v>
                </c:pt>
                <c:pt idx="4">
                  <c:v>#N/A</c:v>
                </c:pt>
                <c:pt idx="5">
                  <c:v>4.5</c:v>
                </c:pt>
                <c:pt idx="6">
                  <c:v>#N/A</c:v>
                </c:pt>
                <c:pt idx="7">
                  <c:v>3.57</c:v>
                </c:pt>
                <c:pt idx="8">
                  <c:v>#N/A</c:v>
                </c:pt>
                <c:pt idx="9">
                  <c:v>3.44</c:v>
                </c:pt>
              </c:numCache>
            </c:numRef>
          </c:val>
          <c:extLst>
            <c:ext xmlns:c16="http://schemas.microsoft.com/office/drawing/2014/chart" uri="{C3380CC4-5D6E-409C-BE32-E72D297353CC}">
              <c16:uniqueId val="{00000007-E80F-494D-8C13-1987ECC7B6A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3.59</c:v>
                </c:pt>
                <c:pt idx="2">
                  <c:v>#N/A</c:v>
                </c:pt>
                <c:pt idx="3">
                  <c:v>4.03</c:v>
                </c:pt>
                <c:pt idx="4">
                  <c:v>#N/A</c:v>
                </c:pt>
                <c:pt idx="5">
                  <c:v>4.08</c:v>
                </c:pt>
                <c:pt idx="6">
                  <c:v>#N/A</c:v>
                </c:pt>
                <c:pt idx="7">
                  <c:v>4.49</c:v>
                </c:pt>
                <c:pt idx="8">
                  <c:v>#N/A</c:v>
                </c:pt>
                <c:pt idx="9">
                  <c:v>4.5</c:v>
                </c:pt>
              </c:numCache>
            </c:numRef>
          </c:val>
          <c:extLst>
            <c:ext xmlns:c16="http://schemas.microsoft.com/office/drawing/2014/chart" uri="{C3380CC4-5D6E-409C-BE32-E72D297353CC}">
              <c16:uniqueId val="{00000008-E80F-494D-8C13-1987ECC7B6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17.010000000000002</c:v>
                </c:pt>
                <c:pt idx="2">
                  <c:v>#N/A</c:v>
                </c:pt>
                <c:pt idx="3">
                  <c:v>16.7</c:v>
                </c:pt>
                <c:pt idx="4">
                  <c:v>#N/A</c:v>
                </c:pt>
                <c:pt idx="5">
                  <c:v>12.56</c:v>
                </c:pt>
                <c:pt idx="6">
                  <c:v>#N/A</c:v>
                </c:pt>
                <c:pt idx="7">
                  <c:v>16.010000000000002</c:v>
                </c:pt>
                <c:pt idx="8">
                  <c:v>#N/A</c:v>
                </c:pt>
                <c:pt idx="9">
                  <c:v>12.95</c:v>
                </c:pt>
              </c:numCache>
            </c:numRef>
          </c:val>
          <c:extLst>
            <c:ext xmlns:c16="http://schemas.microsoft.com/office/drawing/2014/chart" uri="{C3380CC4-5D6E-409C-BE32-E72D297353CC}">
              <c16:uniqueId val="{00000009-E80F-494D-8C13-1987ECC7B6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1910</c:v>
                </c:pt>
                <c:pt idx="5">
                  <c:v>1861</c:v>
                </c:pt>
                <c:pt idx="8">
                  <c:v>1829</c:v>
                </c:pt>
                <c:pt idx="11">
                  <c:v>1802</c:v>
                </c:pt>
                <c:pt idx="14">
                  <c:v>1736</c:v>
                </c:pt>
              </c:numCache>
            </c:numRef>
          </c:val>
          <c:extLst>
            <c:ext xmlns:c16="http://schemas.microsoft.com/office/drawing/2014/chart" uri="{C3380CC4-5D6E-409C-BE32-E72D297353CC}">
              <c16:uniqueId val="{00000000-19F3-403F-9FF9-4EA2A6ADB9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9F3-403F-9FF9-4EA2A6ADB9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F3-403F-9FF9-4EA2A6ADB9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121</c:v>
                </c:pt>
                <c:pt idx="3">
                  <c:v>99</c:v>
                </c:pt>
                <c:pt idx="6">
                  <c:v>78</c:v>
                </c:pt>
                <c:pt idx="9">
                  <c:v>89</c:v>
                </c:pt>
                <c:pt idx="12">
                  <c:v>117</c:v>
                </c:pt>
              </c:numCache>
            </c:numRef>
          </c:val>
          <c:extLst>
            <c:ext xmlns:c16="http://schemas.microsoft.com/office/drawing/2014/chart" uri="{C3380CC4-5D6E-409C-BE32-E72D297353CC}">
              <c16:uniqueId val="{00000003-19F3-403F-9FF9-4EA2A6ADB9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c:v>
                </c:pt>
                <c:pt idx="3">
                  <c:v>307</c:v>
                </c:pt>
                <c:pt idx="6">
                  <c:v>308</c:v>
                </c:pt>
                <c:pt idx="9">
                  <c:v>309</c:v>
                </c:pt>
                <c:pt idx="12">
                  <c:v>306</c:v>
                </c:pt>
              </c:numCache>
            </c:numRef>
          </c:val>
          <c:extLst>
            <c:ext xmlns:c16="http://schemas.microsoft.com/office/drawing/2014/chart" uri="{C3380CC4-5D6E-409C-BE32-E72D297353CC}">
              <c16:uniqueId val="{00000004-19F3-403F-9FF9-4EA2A6ADB9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F3-403F-9FF9-4EA2A6ADB9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F3-403F-9FF9-4EA2A6ADB9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3282</c:v>
                </c:pt>
                <c:pt idx="3">
                  <c:v>3184</c:v>
                </c:pt>
                <c:pt idx="6">
                  <c:v>3117</c:v>
                </c:pt>
                <c:pt idx="9">
                  <c:v>3089</c:v>
                </c:pt>
                <c:pt idx="12">
                  <c:v>2934</c:v>
                </c:pt>
              </c:numCache>
            </c:numRef>
          </c:val>
          <c:extLst>
            <c:ext xmlns:c16="http://schemas.microsoft.com/office/drawing/2014/chart" uri="{C3380CC4-5D6E-409C-BE32-E72D297353CC}">
              <c16:uniqueId val="{00000007-19F3-403F-9FF9-4EA2A6ADB9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1788</c:v>
                </c:pt>
                <c:pt idx="2">
                  <c:v>#N/A</c:v>
                </c:pt>
                <c:pt idx="3">
                  <c:v>#N/A</c:v>
                </c:pt>
                <c:pt idx="4">
                  <c:v>1729</c:v>
                </c:pt>
                <c:pt idx="5">
                  <c:v>#N/A</c:v>
                </c:pt>
                <c:pt idx="6">
                  <c:v>#N/A</c:v>
                </c:pt>
                <c:pt idx="7">
                  <c:v>1674</c:v>
                </c:pt>
                <c:pt idx="8">
                  <c:v>#N/A</c:v>
                </c:pt>
                <c:pt idx="9">
                  <c:v>#N/A</c:v>
                </c:pt>
                <c:pt idx="10">
                  <c:v>1685</c:v>
                </c:pt>
                <c:pt idx="11">
                  <c:v>#N/A</c:v>
                </c:pt>
                <c:pt idx="12">
                  <c:v>#N/A</c:v>
                </c:pt>
                <c:pt idx="13">
                  <c:v>1621</c:v>
                </c:pt>
                <c:pt idx="14">
                  <c:v>#N/A</c:v>
                </c:pt>
              </c:numCache>
            </c:numRef>
          </c:val>
          <c:smooth val="0"/>
          <c:extLst>
            <c:ext xmlns:c16="http://schemas.microsoft.com/office/drawing/2014/chart" uri="{C3380CC4-5D6E-409C-BE32-E72D297353CC}">
              <c16:uniqueId val="{00000008-19F3-403F-9FF9-4EA2A6ADB9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22190</c:v>
                </c:pt>
                <c:pt idx="5">
                  <c:v>22623</c:v>
                </c:pt>
                <c:pt idx="8">
                  <c:v>22894</c:v>
                </c:pt>
                <c:pt idx="11">
                  <c:v>22966</c:v>
                </c:pt>
                <c:pt idx="14">
                  <c:v>23625</c:v>
                </c:pt>
              </c:numCache>
            </c:numRef>
          </c:val>
          <c:extLst>
            <c:ext xmlns:c16="http://schemas.microsoft.com/office/drawing/2014/chart" uri="{C3380CC4-5D6E-409C-BE32-E72D297353CC}">
              <c16:uniqueId val="{00000000-AE5F-46E2-A06E-63C170DFBD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288</c:v>
                </c:pt>
                <c:pt idx="5">
                  <c:v>61</c:v>
                </c:pt>
                <c:pt idx="8">
                  <c:v>18</c:v>
                </c:pt>
                <c:pt idx="11">
                  <c:v>17</c:v>
                </c:pt>
                <c:pt idx="14">
                  <c:v>15</c:v>
                </c:pt>
              </c:numCache>
            </c:numRef>
          </c:val>
          <c:extLst>
            <c:ext xmlns:c16="http://schemas.microsoft.com/office/drawing/2014/chart" uri="{C3380CC4-5D6E-409C-BE32-E72D297353CC}">
              <c16:uniqueId val="{00000001-AE5F-46E2-A06E-63C170DFBD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6310</c:v>
                </c:pt>
                <c:pt idx="5">
                  <c:v>7026</c:v>
                </c:pt>
                <c:pt idx="8">
                  <c:v>8538</c:v>
                </c:pt>
                <c:pt idx="11">
                  <c:v>9548</c:v>
                </c:pt>
                <c:pt idx="14">
                  <c:v>10105</c:v>
                </c:pt>
              </c:numCache>
            </c:numRef>
          </c:val>
          <c:extLst>
            <c:ext xmlns:c16="http://schemas.microsoft.com/office/drawing/2014/chart" uri="{C3380CC4-5D6E-409C-BE32-E72D297353CC}">
              <c16:uniqueId val="{00000002-AE5F-46E2-A06E-63C170DFBD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5F-46E2-A06E-63C170DFBD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5F-46E2-A06E-63C170DFBD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5F-46E2-A06E-63C170DFBD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2872</c:v>
                </c:pt>
                <c:pt idx="3">
                  <c:v>2857</c:v>
                </c:pt>
                <c:pt idx="6">
                  <c:v>3029</c:v>
                </c:pt>
                <c:pt idx="9">
                  <c:v>2990</c:v>
                </c:pt>
                <c:pt idx="12">
                  <c:v>2955</c:v>
                </c:pt>
              </c:numCache>
            </c:numRef>
          </c:val>
          <c:extLst>
            <c:ext xmlns:c16="http://schemas.microsoft.com/office/drawing/2014/chart" uri="{C3380CC4-5D6E-409C-BE32-E72D297353CC}">
              <c16:uniqueId val="{00000006-AE5F-46E2-A06E-63C170DFBD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473</c:v>
                </c:pt>
                <c:pt idx="3">
                  <c:v>912</c:v>
                </c:pt>
                <c:pt idx="6">
                  <c:v>1762</c:v>
                </c:pt>
                <c:pt idx="9">
                  <c:v>3747</c:v>
                </c:pt>
                <c:pt idx="12">
                  <c:v>6660</c:v>
                </c:pt>
              </c:numCache>
            </c:numRef>
          </c:val>
          <c:extLst>
            <c:ext xmlns:c16="http://schemas.microsoft.com/office/drawing/2014/chart" uri="{C3380CC4-5D6E-409C-BE32-E72D297353CC}">
              <c16:uniqueId val="{00000007-AE5F-46E2-A06E-63C170DFBD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6026</c:v>
                </c:pt>
                <c:pt idx="3">
                  <c:v>5445</c:v>
                </c:pt>
                <c:pt idx="6">
                  <c:v>5460</c:v>
                </c:pt>
                <c:pt idx="9">
                  <c:v>5599</c:v>
                </c:pt>
                <c:pt idx="12">
                  <c:v>5451</c:v>
                </c:pt>
              </c:numCache>
            </c:numRef>
          </c:val>
          <c:extLst>
            <c:ext xmlns:c16="http://schemas.microsoft.com/office/drawing/2014/chart" uri="{C3380CC4-5D6E-409C-BE32-E72D297353CC}">
              <c16:uniqueId val="{00000008-AE5F-46E2-A06E-63C170DFBD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5F-46E2-A06E-63C170DFBD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30822</c:v>
                </c:pt>
                <c:pt idx="3">
                  <c:v>30065</c:v>
                </c:pt>
                <c:pt idx="6">
                  <c:v>29035</c:v>
                </c:pt>
                <c:pt idx="9">
                  <c:v>27721</c:v>
                </c:pt>
                <c:pt idx="12">
                  <c:v>26427</c:v>
                </c:pt>
              </c:numCache>
            </c:numRef>
          </c:val>
          <c:extLst>
            <c:ext xmlns:c16="http://schemas.microsoft.com/office/drawing/2014/chart" uri="{C3380CC4-5D6E-409C-BE32-E72D297353CC}">
              <c16:uniqueId val="{0000000A-AE5F-46E2-A06E-63C170DFBD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11406</c:v>
                </c:pt>
                <c:pt idx="2">
                  <c:v>#N/A</c:v>
                </c:pt>
                <c:pt idx="3">
                  <c:v>#N/A</c:v>
                </c:pt>
                <c:pt idx="4">
                  <c:v>9569</c:v>
                </c:pt>
                <c:pt idx="5">
                  <c:v>#N/A</c:v>
                </c:pt>
                <c:pt idx="6">
                  <c:v>#N/A</c:v>
                </c:pt>
                <c:pt idx="7">
                  <c:v>7835</c:v>
                </c:pt>
                <c:pt idx="8">
                  <c:v>#N/A</c:v>
                </c:pt>
                <c:pt idx="9">
                  <c:v>#N/A</c:v>
                </c:pt>
                <c:pt idx="10">
                  <c:v>7526</c:v>
                </c:pt>
                <c:pt idx="11">
                  <c:v>#N/A</c:v>
                </c:pt>
                <c:pt idx="12">
                  <c:v>#N/A</c:v>
                </c:pt>
                <c:pt idx="13">
                  <c:v>7748</c:v>
                </c:pt>
                <c:pt idx="14">
                  <c:v>#N/A</c:v>
                </c:pt>
              </c:numCache>
            </c:numRef>
          </c:val>
          <c:smooth val="0"/>
          <c:extLst>
            <c:ext xmlns:c16="http://schemas.microsoft.com/office/drawing/2014/chart" uri="{C3380CC4-5D6E-409C-BE32-E72D297353CC}">
              <c16:uniqueId val="{0000000B-AE5F-46E2-A06E-63C170DFBD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2044</c:v>
                </c:pt>
                <c:pt idx="1">
                  <c:v>2420</c:v>
                </c:pt>
                <c:pt idx="2">
                  <c:v>2727</c:v>
                </c:pt>
              </c:numCache>
            </c:numRef>
          </c:val>
          <c:extLst>
            <c:ext xmlns:c16="http://schemas.microsoft.com/office/drawing/2014/chart" uri="{C3380CC4-5D6E-409C-BE32-E72D297353CC}">
              <c16:uniqueId val="{00000000-9529-43F2-924F-595719A9EF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257</c:v>
                </c:pt>
                <c:pt idx="1">
                  <c:v>244</c:v>
                </c:pt>
                <c:pt idx="2">
                  <c:v>319</c:v>
                </c:pt>
              </c:numCache>
            </c:numRef>
          </c:val>
          <c:extLst>
            <c:ext xmlns:c16="http://schemas.microsoft.com/office/drawing/2014/chart" uri="{C3380CC4-5D6E-409C-BE32-E72D297353CC}">
              <c16:uniqueId val="{00000001-9529-43F2-924F-595719A9EF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4698</c:v>
                </c:pt>
                <c:pt idx="1">
                  <c:v>5414</c:v>
                </c:pt>
                <c:pt idx="2">
                  <c:v>5835</c:v>
                </c:pt>
              </c:numCache>
            </c:numRef>
          </c:val>
          <c:extLst>
            <c:ext xmlns:c16="http://schemas.microsoft.com/office/drawing/2014/chart" uri="{C3380CC4-5D6E-409C-BE32-E72D297353CC}">
              <c16:uniqueId val="{00000002-9529-43F2-924F-595719A9EF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78,585
77,889
24.26
29,322,656
28,576,806
577,904
16,758,000
26,427,012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基準財政収入額においては</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昨年度と比較し増加しており</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、個人住民税で納税義務者及び所得</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の増</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、固定資産税の家屋で新築家屋</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の増</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、地方消費税交付金で消費税課税取引</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の増が主な要因である。</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基準財政需要額において</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昨年度と比較し増加しており</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、社会福祉費や高齢者保健福祉費、生活保護費等における単位費用や密度補正等</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の増が主な要因である</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財政力指数が</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0.02</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低下した要因は、基準財政需要額の増加率が基準財政収入額を上回ったためである。</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effectLst/>
            <a:latin typeface="ＭＳ 明朝" panose="02020609040205080304" pitchFamily="17" charset="-128"/>
            <a:ea typeface="ＭＳ 明朝" panose="02020609040205080304" pitchFamily="17" charset="-128"/>
          </a:endParaRPr>
        </a:p>
        <a:p>
          <a:r>
            <a:rPr kumimoji="1" lang="ja-JP" altLang="ja-JP" sz="9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類似団体内</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平均値と</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の比較では、前年度と同様の動きを示しており、乖離幅も同程度の水準である。今後、歳入では市税等の徴収強化をさらに進めるとともに、歳出についてもこれまで以上に効率的かつ効果的な財政運営に取り組み、財政基盤の強化に努める。</a:t>
          </a:r>
          <a:endParaRPr lang="ja-JP" altLang="ja-JP" sz="9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9" name="直線コネクタ 68"/>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5" name="直線コネクタ 74"/>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昨年度と同様に類似団体内平均値を下回っており、</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92.4</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％となった</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経常収支比率が</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増加</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した理由としては、経常支出</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において</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人事院勧告に基づく人件費の増、</a:t>
          </a:r>
          <a:r>
            <a:rPr lang="ja-JP" altLang="en-US" sz="1000" b="0" i="0" u="none" strike="noStrike" baseline="0" smtClean="0">
              <a:solidFill>
                <a:schemeClr val="dk1"/>
              </a:solidFill>
              <a:latin typeface="ＭＳ 明朝" panose="02020609040205080304" pitchFamily="17" charset="-128"/>
              <a:ea typeface="ＭＳ 明朝" panose="02020609040205080304" pitchFamily="17" charset="-128"/>
              <a:cs typeface="+mn-cs"/>
            </a:rPr>
            <a:t>物価高騰による燃料費等の物件費の増、各種福祉給付の増加による扶助費の増が</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要因である。</a:t>
          </a:r>
          <a:endParaRPr lang="ja-JP" altLang="ja-JP" sz="1000">
            <a:effectLst/>
            <a:latin typeface="ＭＳ 明朝" panose="02020609040205080304" pitchFamily="17" charset="-128"/>
            <a:ea typeface="ＭＳ 明朝" panose="02020609040205080304" pitchFamily="17" charset="-128"/>
          </a:endParaRPr>
        </a:p>
        <a:p>
          <a:r>
            <a:rPr kumimoji="1" lang="ja-JP" altLang="en-US" sz="10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今後も、人件費や物件費の増加傾向は当面続いていくものと思われるため、動向を注視しつつ、市税等の徴収強化により安定的に自主財源を確保し、市債の発行について元金償還額以内に抑えるなど、市債残高と公債費を着実に減少させ経常的な経費の削減に努める。</a:t>
          </a:r>
          <a:endParaRPr lang="ja-JP" altLang="ja-JP" sz="10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39624</xdr:rowOff>
    </xdr:to>
    <xdr:cxnSp macro="">
      <xdr:nvCxnSpPr>
        <xdr:cNvPr id="130" name="直線コネクタ 129"/>
        <xdr:cNvCxnSpPr/>
      </xdr:nvCxnSpPr>
      <xdr:spPr>
        <a:xfrm>
          <a:off x="4114800" y="106212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61</xdr:row>
      <xdr:rowOff>162814</xdr:rowOff>
    </xdr:to>
    <xdr:cxnSp macro="">
      <xdr:nvCxnSpPr>
        <xdr:cNvPr id="133" name="直線コネクタ 132"/>
        <xdr:cNvCxnSpPr/>
      </xdr:nvCxnSpPr>
      <xdr:spPr>
        <a:xfrm>
          <a:off x="3225800" y="1038961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61</xdr:row>
      <xdr:rowOff>100076</xdr:rowOff>
    </xdr:to>
    <xdr:cxnSp macro="">
      <xdr:nvCxnSpPr>
        <xdr:cNvPr id="136" name="直線コネクタ 135"/>
        <xdr:cNvCxnSpPr/>
      </xdr:nvCxnSpPr>
      <xdr:spPr>
        <a:xfrm flipV="1">
          <a:off x="2336800" y="1038961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49276</xdr:rowOff>
    </xdr:to>
    <xdr:cxnSp macro="">
      <xdr:nvCxnSpPr>
        <xdr:cNvPr id="139" name="直線コネクタ 138"/>
        <xdr:cNvCxnSpPr/>
      </xdr:nvCxnSpPr>
      <xdr:spPr>
        <a:xfrm flipV="1">
          <a:off x="1447800" y="105585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51816</xdr:rowOff>
    </xdr:from>
    <xdr:to>
      <xdr:col>15</xdr:col>
      <xdr:colOff>133350</xdr:colOff>
      <xdr:row>60</xdr:row>
      <xdr:rowOff>153416</xdr:rowOff>
    </xdr:to>
    <xdr:sp macro="" textlink="">
      <xdr:nvSpPr>
        <xdr:cNvPr id="153" name="楕円 152"/>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163593</xdr:rowOff>
    </xdr:from>
    <xdr:ext cx="762000" cy="259045"/>
    <xdr:sp macro="" textlink="">
      <xdr:nvSpPr>
        <xdr:cNvPr id="154" name="テキスト ボックス 153"/>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49276</xdr:rowOff>
    </xdr:from>
    <xdr:to>
      <xdr:col>11</xdr:col>
      <xdr:colOff>82550</xdr:colOff>
      <xdr:row>61</xdr:row>
      <xdr:rowOff>150876</xdr:rowOff>
    </xdr:to>
    <xdr:sp macro="" textlink="">
      <xdr:nvSpPr>
        <xdr:cNvPr id="155" name="楕円 154"/>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56" name="テキスト ボックス 15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8" name="テキスト ボックス 157"/>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0" lang="ja-JP" altLang="en-US" sz="1100" b="0" i="0" u="none" strike="noStrike" baseline="0" smtClean="0">
              <a:solidFill>
                <a:schemeClr val="dk1"/>
              </a:solidFill>
              <a:effectLst/>
              <a:latin typeface="ＭＳ 明朝" panose="02020609040205080304" pitchFamily="17" charset="-128"/>
              <a:ea typeface="ＭＳ 明朝" panose="02020609040205080304" pitchFamily="17" charset="-128"/>
              <a:cs typeface="+mn-cs"/>
            </a:rPr>
            <a:t>各種業務</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委託料と人事勧告に基づく人件費の増加が主な要因である。</a:t>
          </a:r>
        </a:p>
        <a:p>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物価高騰に伴う物件費の増加や人件費の増加が見込まれるが、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指定管理者制度や民間委託を効果的に活用し、人件費を抑制するとともに事務事業の積極的な見直しを行い、物件費の経費削減に努め更なる行政運営の効率化に努め</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31939</xdr:rowOff>
    </xdr:from>
    <xdr:to>
      <xdr:col>23</xdr:col>
      <xdr:colOff>133350</xdr:colOff>
      <xdr:row>81</xdr:row>
      <xdr:rowOff>62111</xdr:rowOff>
    </xdr:to>
    <xdr:cxnSp macro="">
      <xdr:nvCxnSpPr>
        <xdr:cNvPr id="191" name="直線コネクタ 190"/>
        <xdr:cNvCxnSpPr/>
      </xdr:nvCxnSpPr>
      <xdr:spPr>
        <a:xfrm>
          <a:off x="4114800" y="13919389"/>
          <a:ext cx="838200" cy="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31939</xdr:rowOff>
    </xdr:from>
    <xdr:to>
      <xdr:col>19</xdr:col>
      <xdr:colOff>133350</xdr:colOff>
      <xdr:row>81</xdr:row>
      <xdr:rowOff>41553</xdr:rowOff>
    </xdr:to>
    <xdr:cxnSp macro="">
      <xdr:nvCxnSpPr>
        <xdr:cNvPr id="194" name="直線コネクタ 193"/>
        <xdr:cNvCxnSpPr/>
      </xdr:nvCxnSpPr>
      <xdr:spPr>
        <a:xfrm flipV="1">
          <a:off x="3225800" y="13919389"/>
          <a:ext cx="8890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141308</xdr:rowOff>
    </xdr:from>
    <xdr:to>
      <xdr:col>15</xdr:col>
      <xdr:colOff>82550</xdr:colOff>
      <xdr:row>81</xdr:row>
      <xdr:rowOff>41553</xdr:rowOff>
    </xdr:to>
    <xdr:cxnSp macro="">
      <xdr:nvCxnSpPr>
        <xdr:cNvPr id="197" name="直線コネクタ 196"/>
        <xdr:cNvCxnSpPr/>
      </xdr:nvCxnSpPr>
      <xdr:spPr>
        <a:xfrm>
          <a:off x="2336800" y="13857308"/>
          <a:ext cx="889000" cy="7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61119</xdr:rowOff>
    </xdr:from>
    <xdr:to>
      <xdr:col>11</xdr:col>
      <xdr:colOff>31750</xdr:colOff>
      <xdr:row>80</xdr:row>
      <xdr:rowOff>141308</xdr:rowOff>
    </xdr:to>
    <xdr:cxnSp macro="">
      <xdr:nvCxnSpPr>
        <xdr:cNvPr id="200" name="直線コネクタ 199"/>
        <xdr:cNvCxnSpPr/>
      </xdr:nvCxnSpPr>
      <xdr:spPr>
        <a:xfrm>
          <a:off x="1447800" y="13777119"/>
          <a:ext cx="8890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11311</xdr:rowOff>
    </xdr:from>
    <xdr:to>
      <xdr:col>23</xdr:col>
      <xdr:colOff>184150</xdr:colOff>
      <xdr:row>81</xdr:row>
      <xdr:rowOff>112911</xdr:rowOff>
    </xdr:to>
    <xdr:sp macro="" textlink="">
      <xdr:nvSpPr>
        <xdr:cNvPr id="210" name="楕円 209"/>
        <xdr:cNvSpPr/>
      </xdr:nvSpPr>
      <xdr:spPr>
        <a:xfrm>
          <a:off x="4902200" y="138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104038</xdr:rowOff>
    </xdr:from>
    <xdr:ext cx="762000" cy="259045"/>
    <xdr:sp macro="" textlink="">
      <xdr:nvSpPr>
        <xdr:cNvPr id="211" name="人件費・物件費等の状況該当値テキスト"/>
        <xdr:cNvSpPr txBox="1"/>
      </xdr:nvSpPr>
      <xdr:spPr>
        <a:xfrm>
          <a:off x="5041900" y="1382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152589</xdr:rowOff>
    </xdr:from>
    <xdr:to>
      <xdr:col>19</xdr:col>
      <xdr:colOff>184150</xdr:colOff>
      <xdr:row>81</xdr:row>
      <xdr:rowOff>82739</xdr:rowOff>
    </xdr:to>
    <xdr:sp macro="" textlink="">
      <xdr:nvSpPr>
        <xdr:cNvPr id="212" name="楕円 211"/>
        <xdr:cNvSpPr/>
      </xdr:nvSpPr>
      <xdr:spPr>
        <a:xfrm>
          <a:off x="4064000" y="1386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92916</xdr:rowOff>
    </xdr:from>
    <xdr:ext cx="736600" cy="259045"/>
    <xdr:sp macro="" textlink="">
      <xdr:nvSpPr>
        <xdr:cNvPr id="213" name="テキスト ボックス 212"/>
        <xdr:cNvSpPr txBox="1"/>
      </xdr:nvSpPr>
      <xdr:spPr>
        <a:xfrm>
          <a:off x="3733800" y="13637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162203</xdr:rowOff>
    </xdr:from>
    <xdr:to>
      <xdr:col>15</xdr:col>
      <xdr:colOff>133350</xdr:colOff>
      <xdr:row>81</xdr:row>
      <xdr:rowOff>92353</xdr:rowOff>
    </xdr:to>
    <xdr:sp macro="" textlink="">
      <xdr:nvSpPr>
        <xdr:cNvPr id="214" name="楕円 213"/>
        <xdr:cNvSpPr/>
      </xdr:nvSpPr>
      <xdr:spPr>
        <a:xfrm>
          <a:off x="3175000" y="138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102530</xdr:rowOff>
    </xdr:from>
    <xdr:ext cx="762000" cy="259045"/>
    <xdr:sp macro="" textlink="">
      <xdr:nvSpPr>
        <xdr:cNvPr id="215" name="テキスト ボックス 214"/>
        <xdr:cNvSpPr txBox="1"/>
      </xdr:nvSpPr>
      <xdr:spPr>
        <a:xfrm>
          <a:off x="2844800" y="136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90508</xdr:rowOff>
    </xdr:from>
    <xdr:to>
      <xdr:col>11</xdr:col>
      <xdr:colOff>82550</xdr:colOff>
      <xdr:row>81</xdr:row>
      <xdr:rowOff>20658</xdr:rowOff>
    </xdr:to>
    <xdr:sp macro="" textlink="">
      <xdr:nvSpPr>
        <xdr:cNvPr id="216" name="楕円 215"/>
        <xdr:cNvSpPr/>
      </xdr:nvSpPr>
      <xdr:spPr>
        <a:xfrm>
          <a:off x="2286000" y="138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30835</xdr:rowOff>
    </xdr:from>
    <xdr:ext cx="762000" cy="259045"/>
    <xdr:sp macro="" textlink="">
      <xdr:nvSpPr>
        <xdr:cNvPr id="217" name="テキスト ボックス 216"/>
        <xdr:cNvSpPr txBox="1"/>
      </xdr:nvSpPr>
      <xdr:spPr>
        <a:xfrm>
          <a:off x="1955800" y="1357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10319</xdr:rowOff>
    </xdr:from>
    <xdr:to>
      <xdr:col>7</xdr:col>
      <xdr:colOff>31750</xdr:colOff>
      <xdr:row>80</xdr:row>
      <xdr:rowOff>111919</xdr:rowOff>
    </xdr:to>
    <xdr:sp macro="" textlink="">
      <xdr:nvSpPr>
        <xdr:cNvPr id="218" name="楕円 217"/>
        <xdr:cNvSpPr/>
      </xdr:nvSpPr>
      <xdr:spPr>
        <a:xfrm>
          <a:off x="1397000" y="137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122096</xdr:rowOff>
    </xdr:from>
    <xdr:ext cx="762000" cy="259045"/>
    <xdr:sp macro="" textlink="">
      <xdr:nvSpPr>
        <xdr:cNvPr id="219" name="テキスト ボックス 218"/>
        <xdr:cNvSpPr txBox="1"/>
      </xdr:nvSpPr>
      <xdr:spPr>
        <a:xfrm>
          <a:off x="1066800" y="1349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職員の年齢構成に偏りがあることで、</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40</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代の中堅層から管理職員への登用の増加に伴いラスパイレス指数が</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100</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を超過する状況が続いていたが、新規職員の採用等によりラスパイレス指数が</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100</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を切り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99.7</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の数値となった。</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今後も、国家公務員の支給水準、また近隣市の状況を踏まえながら、引き続き給与の適正化に努める。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111125</xdr:rowOff>
    </xdr:to>
    <xdr:cxnSp macro="">
      <xdr:nvCxnSpPr>
        <xdr:cNvPr id="253" name="直線コネクタ 252"/>
        <xdr:cNvCxnSpPr/>
      </xdr:nvCxnSpPr>
      <xdr:spPr>
        <a:xfrm flipV="1">
          <a:off x="16179800" y="149468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111125</xdr:rowOff>
    </xdr:to>
    <xdr:cxnSp macro="">
      <xdr:nvCxnSpPr>
        <xdr:cNvPr id="256" name="直線コネクタ 255"/>
        <xdr:cNvCxnSpPr/>
      </xdr:nvCxnSpPr>
      <xdr:spPr>
        <a:xfrm>
          <a:off x="15290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20109</xdr:rowOff>
    </xdr:to>
    <xdr:cxnSp macro="">
      <xdr:nvCxnSpPr>
        <xdr:cNvPr id="259" name="直線コネクタ 258"/>
        <xdr:cNvCxnSpPr/>
      </xdr:nvCxnSpPr>
      <xdr:spPr>
        <a:xfrm flipV="1">
          <a:off x="14401800" y="149870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89</xdr:row>
      <xdr:rowOff>69850</xdr:rowOff>
    </xdr:to>
    <xdr:cxnSp macro="">
      <xdr:nvCxnSpPr>
        <xdr:cNvPr id="262" name="直線コネクタ 261"/>
        <xdr:cNvCxnSpPr/>
      </xdr:nvCxnSpPr>
      <xdr:spPr>
        <a:xfrm flipV="1">
          <a:off x="13512800" y="151077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2" name="楕円 271"/>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3"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5" name="テキスト ボックス 274"/>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78" name="楕円 277"/>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79" name="テキスト ボックス 278"/>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0" name="楕円 279"/>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1" name="テキスト ボックス 280"/>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定数に対する保育士・幼稚園教諭の人員の割合が大きく、類似団体内平均値より高くなっている。今後において、保育所・幼稚園等の民間委託を含めた各部局の再編計画や事務事業の改善等を踏まえ、最適な職員数の管理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101282</xdr:rowOff>
    </xdr:to>
    <xdr:cxnSp macro="">
      <xdr:nvCxnSpPr>
        <xdr:cNvPr id="316" name="直線コネクタ 315"/>
        <xdr:cNvCxnSpPr/>
      </xdr:nvCxnSpPr>
      <xdr:spPr>
        <a:xfrm flipV="1">
          <a:off x="16179800" y="1055772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51012</xdr:rowOff>
    </xdr:from>
    <xdr:to>
      <xdr:col>77</xdr:col>
      <xdr:colOff>44450</xdr:colOff>
      <xdr:row>61</xdr:row>
      <xdr:rowOff>101282</xdr:rowOff>
    </xdr:to>
    <xdr:cxnSp macro="">
      <xdr:nvCxnSpPr>
        <xdr:cNvPr id="319" name="直線コネクタ 318"/>
        <xdr:cNvCxnSpPr/>
      </xdr:nvCxnSpPr>
      <xdr:spPr>
        <a:xfrm>
          <a:off x="15290800" y="10509462"/>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49001</xdr:rowOff>
    </xdr:from>
    <xdr:to>
      <xdr:col>72</xdr:col>
      <xdr:colOff>203200</xdr:colOff>
      <xdr:row>61</xdr:row>
      <xdr:rowOff>51012</xdr:rowOff>
    </xdr:to>
    <xdr:cxnSp macro="">
      <xdr:nvCxnSpPr>
        <xdr:cNvPr id="322" name="直線コネクタ 321"/>
        <xdr:cNvCxnSpPr/>
      </xdr:nvCxnSpPr>
      <xdr:spPr>
        <a:xfrm>
          <a:off x="14401800" y="105074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20849</xdr:rowOff>
    </xdr:from>
    <xdr:to>
      <xdr:col>68</xdr:col>
      <xdr:colOff>152400</xdr:colOff>
      <xdr:row>61</xdr:row>
      <xdr:rowOff>49001</xdr:rowOff>
    </xdr:to>
    <xdr:cxnSp macro="">
      <xdr:nvCxnSpPr>
        <xdr:cNvPr id="325" name="直線コネクタ 324"/>
        <xdr:cNvCxnSpPr/>
      </xdr:nvCxnSpPr>
      <xdr:spPr>
        <a:xfrm>
          <a:off x="13512800" y="1047929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5" name="楕円 334"/>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20548</xdr:rowOff>
    </xdr:from>
    <xdr:ext cx="762000" cy="259045"/>
    <xdr:sp macro="" textlink="">
      <xdr:nvSpPr>
        <xdr:cNvPr id="336" name="定員管理の状況該当値テキスト"/>
        <xdr:cNvSpPr txBox="1"/>
      </xdr:nvSpPr>
      <xdr:spPr>
        <a:xfrm>
          <a:off x="17106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37" name="楕円 336"/>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136859</xdr:rowOff>
    </xdr:from>
    <xdr:ext cx="736600" cy="259045"/>
    <xdr:sp macro="" textlink="">
      <xdr:nvSpPr>
        <xdr:cNvPr id="338" name="テキスト ボックス 337"/>
        <xdr:cNvSpPr txBox="1"/>
      </xdr:nvSpPr>
      <xdr:spPr>
        <a:xfrm>
          <a:off x="15798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212</xdr:rowOff>
    </xdr:from>
    <xdr:to>
      <xdr:col>73</xdr:col>
      <xdr:colOff>44450</xdr:colOff>
      <xdr:row>61</xdr:row>
      <xdr:rowOff>101812</xdr:rowOff>
    </xdr:to>
    <xdr:sp macro="" textlink="">
      <xdr:nvSpPr>
        <xdr:cNvPr id="339" name="楕円 338"/>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40" name="テキスト ボックス 339"/>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169651</xdr:rowOff>
    </xdr:from>
    <xdr:to>
      <xdr:col>68</xdr:col>
      <xdr:colOff>203200</xdr:colOff>
      <xdr:row>61</xdr:row>
      <xdr:rowOff>99801</xdr:rowOff>
    </xdr:to>
    <xdr:sp macro="" textlink="">
      <xdr:nvSpPr>
        <xdr:cNvPr id="341" name="楕円 340"/>
        <xdr:cNvSpPr/>
      </xdr:nvSpPr>
      <xdr:spPr>
        <a:xfrm>
          <a:off x="14351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84578</xdr:rowOff>
    </xdr:from>
    <xdr:ext cx="762000" cy="259045"/>
    <xdr:sp macro="" textlink="">
      <xdr:nvSpPr>
        <xdr:cNvPr id="342" name="テキスト ボックス 341"/>
        <xdr:cNvSpPr txBox="1"/>
      </xdr:nvSpPr>
      <xdr:spPr>
        <a:xfrm>
          <a:off x="14020800" y="105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141499</xdr:rowOff>
    </xdr:from>
    <xdr:to>
      <xdr:col>64</xdr:col>
      <xdr:colOff>152400</xdr:colOff>
      <xdr:row>61</xdr:row>
      <xdr:rowOff>71649</xdr:rowOff>
    </xdr:to>
    <xdr:sp macro="" textlink="">
      <xdr:nvSpPr>
        <xdr:cNvPr id="343" name="楕円 342"/>
        <xdr:cNvSpPr/>
      </xdr:nvSpPr>
      <xdr:spPr>
        <a:xfrm>
          <a:off x="13462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56426</xdr:rowOff>
    </xdr:from>
    <xdr:ext cx="762000" cy="259045"/>
    <xdr:sp macro="" textlink="">
      <xdr:nvSpPr>
        <xdr:cNvPr id="344" name="テキスト ボックス 343"/>
        <xdr:cNvSpPr txBox="1"/>
      </xdr:nvSpPr>
      <xdr:spPr>
        <a:xfrm>
          <a:off x="13131800" y="105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年々比率は低下しているものの、依然として類似団体内平均値を大きく上回っている。人口急増に伴うインフラ整備により地方債を発行してきたことが比率の高い要因となっている。</a:t>
          </a:r>
        </a:p>
        <a:p>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今後についても</a:t>
          </a:r>
          <a:r>
            <a:rPr kumimoji="0" lang="ja-JP" altLang="en-US" sz="1100" b="0" i="0" u="none" strike="noStrike" kern="0" cap="none" spc="0" normalizeH="0" baseline="0" noProof="0" smtClean="0">
              <a:ln>
                <a:noFill/>
              </a:ln>
              <a:solidFill>
                <a:prstClr val="black"/>
              </a:solidFill>
              <a:effectLst/>
              <a:uLnTx/>
              <a:uFillTx/>
              <a:latin typeface="ＭＳ 明朝" panose="02020609040205080304" pitchFamily="17" charset="-128"/>
              <a:ea typeface="ＭＳ 明朝" panose="02020609040205080304" pitchFamily="17" charset="-128"/>
              <a:cs typeface="+mn-cs"/>
            </a:rPr>
            <a:t>スポーツ公園の新設や公共施設等総合管理計画に基づいた施設改修等を予定しており</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相当程度の普通建設事業費の支出が見込まれ、劇的な改善は難しい。そのような状況下において、可能な限り交付税措置のある地方債の活用や、次年度以降への負担を考慮の上、普通建設事業を計画的に実施することにより、財政の健全化に努め</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143510</xdr:rowOff>
    </xdr:to>
    <xdr:cxnSp macro="">
      <xdr:nvCxnSpPr>
        <xdr:cNvPr id="377" name="直線コネクタ 376"/>
        <xdr:cNvCxnSpPr/>
      </xdr:nvCxnSpPr>
      <xdr:spPr>
        <a:xfrm flipV="1">
          <a:off x="16179800" y="74756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28363</xdr:rowOff>
    </xdr:to>
    <xdr:cxnSp macro="">
      <xdr:nvCxnSpPr>
        <xdr:cNvPr id="380" name="直線コネクタ 379"/>
        <xdr:cNvCxnSpPr/>
      </xdr:nvCxnSpPr>
      <xdr:spPr>
        <a:xfrm flipV="1">
          <a:off x="15290800" y="75158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124883</xdr:rowOff>
    </xdr:to>
    <xdr:cxnSp macro="">
      <xdr:nvCxnSpPr>
        <xdr:cNvPr id="383" name="直線コネクタ 382"/>
        <xdr:cNvCxnSpPr/>
      </xdr:nvCxnSpPr>
      <xdr:spPr>
        <a:xfrm flipV="1">
          <a:off x="14401800" y="75721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45</xdr:row>
      <xdr:rowOff>90170</xdr:rowOff>
    </xdr:to>
    <xdr:cxnSp macro="">
      <xdr:nvCxnSpPr>
        <xdr:cNvPr id="386" name="直線コネクタ 385"/>
        <xdr:cNvCxnSpPr/>
      </xdr:nvCxnSpPr>
      <xdr:spPr>
        <a:xfrm flipV="1">
          <a:off x="13512800" y="76686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396" name="楕円 395"/>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397" name="公債費負担の状況該当値テキスト"/>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398" name="楕円 397"/>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399" name="テキスト ボックス 398"/>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149013</xdr:rowOff>
    </xdr:from>
    <xdr:to>
      <xdr:col>73</xdr:col>
      <xdr:colOff>44450</xdr:colOff>
      <xdr:row>44</xdr:row>
      <xdr:rowOff>79163</xdr:rowOff>
    </xdr:to>
    <xdr:sp macro="" textlink="">
      <xdr:nvSpPr>
        <xdr:cNvPr id="400" name="楕円 399"/>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63940</xdr:rowOff>
    </xdr:from>
    <xdr:ext cx="762000" cy="259045"/>
    <xdr:sp macro="" textlink="">
      <xdr:nvSpPr>
        <xdr:cNvPr id="401" name="テキスト ボックス 400"/>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2" name="楕円 401"/>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3" name="テキスト ボックス 402"/>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4" name="楕円 403"/>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5" name="テキスト ボックス 404"/>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baseline="0" smtClean="0">
              <a:solidFill>
                <a:schemeClr val="dk1"/>
              </a:solidFill>
              <a:effectLst/>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将来負担比率については、類似団体平均が</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0.4</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％減少となっているのに対し、</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0.2</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％増の</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51.5</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％となった。香芝・王寺環境施設組合の建替が主な要因である。依然として類似団体内平均値を大きく上回っており、懸念すべき状況である。</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今後についてもスポーツ公園の新設や公共施設等総合管理計画に基づいた施設改修等を予定しており、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相当程度の普通建設事業費の支出</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が見込まれ、劇的な改善は難しい。そのような状況下において、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可能な限り交付税措置のある地方債の活用や、次年度以降への負担を考慮の上、普通建設事業を計画的に実施することにより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、財政の健全化に努める。</a:t>
          </a:r>
          <a:endPar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159476</xdr:rowOff>
    </xdr:from>
    <xdr:to>
      <xdr:col>81</xdr:col>
      <xdr:colOff>44450</xdr:colOff>
      <xdr:row>16</xdr:row>
      <xdr:rowOff>161774</xdr:rowOff>
    </xdr:to>
    <xdr:cxnSp macro="">
      <xdr:nvCxnSpPr>
        <xdr:cNvPr id="441" name="直線コネクタ 440"/>
        <xdr:cNvCxnSpPr/>
      </xdr:nvCxnSpPr>
      <xdr:spPr>
        <a:xfrm>
          <a:off x="16179800" y="290267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159476</xdr:rowOff>
    </xdr:from>
    <xdr:to>
      <xdr:col>77</xdr:col>
      <xdr:colOff>44450</xdr:colOff>
      <xdr:row>16</xdr:row>
      <xdr:rowOff>169817</xdr:rowOff>
    </xdr:to>
    <xdr:cxnSp macro="">
      <xdr:nvCxnSpPr>
        <xdr:cNvPr id="444" name="直線コネクタ 443"/>
        <xdr:cNvCxnSpPr/>
      </xdr:nvCxnSpPr>
      <xdr:spPr>
        <a:xfrm flipV="1">
          <a:off x="15290800" y="290267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169817</xdr:rowOff>
    </xdr:from>
    <xdr:to>
      <xdr:col>72</xdr:col>
      <xdr:colOff>203200</xdr:colOff>
      <xdr:row>18</xdr:row>
      <xdr:rowOff>11914</xdr:rowOff>
    </xdr:to>
    <xdr:cxnSp macro="">
      <xdr:nvCxnSpPr>
        <xdr:cNvPr id="447" name="直線コネクタ 446"/>
        <xdr:cNvCxnSpPr/>
      </xdr:nvCxnSpPr>
      <xdr:spPr>
        <a:xfrm flipV="1">
          <a:off x="14401800" y="291301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11914</xdr:rowOff>
    </xdr:from>
    <xdr:to>
      <xdr:col>68</xdr:col>
      <xdr:colOff>152400</xdr:colOff>
      <xdr:row>19</xdr:row>
      <xdr:rowOff>49590</xdr:rowOff>
    </xdr:to>
    <xdr:cxnSp macro="">
      <xdr:nvCxnSpPr>
        <xdr:cNvPr id="450" name="直線コネクタ 449"/>
        <xdr:cNvCxnSpPr/>
      </xdr:nvCxnSpPr>
      <xdr:spPr>
        <a:xfrm flipV="1">
          <a:off x="13512800" y="309801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110974</xdr:rowOff>
    </xdr:from>
    <xdr:to>
      <xdr:col>81</xdr:col>
      <xdr:colOff>95250</xdr:colOff>
      <xdr:row>17</xdr:row>
      <xdr:rowOff>41124</xdr:rowOff>
    </xdr:to>
    <xdr:sp macro="" textlink="">
      <xdr:nvSpPr>
        <xdr:cNvPr id="460" name="楕円 459"/>
        <xdr:cNvSpPr/>
      </xdr:nvSpPr>
      <xdr:spPr>
        <a:xfrm>
          <a:off x="16967200" y="28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83051</xdr:rowOff>
    </xdr:from>
    <xdr:ext cx="762000" cy="259045"/>
    <xdr:sp macro="" textlink="">
      <xdr:nvSpPr>
        <xdr:cNvPr id="461" name="将来負担の状況該当値テキスト"/>
        <xdr:cNvSpPr txBox="1"/>
      </xdr:nvSpPr>
      <xdr:spPr>
        <a:xfrm>
          <a:off x="17106900" y="282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108676</xdr:rowOff>
    </xdr:from>
    <xdr:to>
      <xdr:col>77</xdr:col>
      <xdr:colOff>95250</xdr:colOff>
      <xdr:row>17</xdr:row>
      <xdr:rowOff>38826</xdr:rowOff>
    </xdr:to>
    <xdr:sp macro="" textlink="">
      <xdr:nvSpPr>
        <xdr:cNvPr id="462" name="楕円 461"/>
        <xdr:cNvSpPr/>
      </xdr:nvSpPr>
      <xdr:spPr>
        <a:xfrm>
          <a:off x="16129000" y="28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23603</xdr:rowOff>
    </xdr:from>
    <xdr:ext cx="736600" cy="259045"/>
    <xdr:sp macro="" textlink="">
      <xdr:nvSpPr>
        <xdr:cNvPr id="463" name="テキスト ボックス 462"/>
        <xdr:cNvSpPr txBox="1"/>
      </xdr:nvSpPr>
      <xdr:spPr>
        <a:xfrm>
          <a:off x="15798800" y="293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119017</xdr:rowOff>
    </xdr:from>
    <xdr:to>
      <xdr:col>73</xdr:col>
      <xdr:colOff>44450</xdr:colOff>
      <xdr:row>17</xdr:row>
      <xdr:rowOff>49167</xdr:rowOff>
    </xdr:to>
    <xdr:sp macro="" textlink="">
      <xdr:nvSpPr>
        <xdr:cNvPr id="464" name="楕円 463"/>
        <xdr:cNvSpPr/>
      </xdr:nvSpPr>
      <xdr:spPr>
        <a:xfrm>
          <a:off x="152400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33944</xdr:rowOff>
    </xdr:from>
    <xdr:ext cx="762000" cy="259045"/>
    <xdr:sp macro="" textlink="">
      <xdr:nvSpPr>
        <xdr:cNvPr id="465" name="テキスト ボックス 464"/>
        <xdr:cNvSpPr txBox="1"/>
      </xdr:nvSpPr>
      <xdr:spPr>
        <a:xfrm>
          <a:off x="14909800" y="294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132564</xdr:rowOff>
    </xdr:from>
    <xdr:to>
      <xdr:col>68</xdr:col>
      <xdr:colOff>203200</xdr:colOff>
      <xdr:row>18</xdr:row>
      <xdr:rowOff>62714</xdr:rowOff>
    </xdr:to>
    <xdr:sp macro="" textlink="">
      <xdr:nvSpPr>
        <xdr:cNvPr id="466" name="楕円 465"/>
        <xdr:cNvSpPr/>
      </xdr:nvSpPr>
      <xdr:spPr>
        <a:xfrm>
          <a:off x="14351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47491</xdr:rowOff>
    </xdr:from>
    <xdr:ext cx="762000" cy="259045"/>
    <xdr:sp macro="" textlink="">
      <xdr:nvSpPr>
        <xdr:cNvPr id="467" name="テキスト ボックス 466"/>
        <xdr:cNvSpPr txBox="1"/>
      </xdr:nvSpPr>
      <xdr:spPr>
        <a:xfrm>
          <a:off x="14020800" y="31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170240</xdr:rowOff>
    </xdr:from>
    <xdr:to>
      <xdr:col>64</xdr:col>
      <xdr:colOff>152400</xdr:colOff>
      <xdr:row>19</xdr:row>
      <xdr:rowOff>100390</xdr:rowOff>
    </xdr:to>
    <xdr:sp macro="" textlink="">
      <xdr:nvSpPr>
        <xdr:cNvPr id="468" name="楕円 467"/>
        <xdr:cNvSpPr/>
      </xdr:nvSpPr>
      <xdr:spPr>
        <a:xfrm>
          <a:off x="13462000" y="32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85167</xdr:rowOff>
    </xdr:from>
    <xdr:ext cx="762000" cy="259045"/>
    <xdr:sp macro="" textlink="">
      <xdr:nvSpPr>
        <xdr:cNvPr id="469" name="テキスト ボックス 468"/>
        <xdr:cNvSpPr txBox="1"/>
      </xdr:nvSpPr>
      <xdr:spPr>
        <a:xfrm>
          <a:off x="13131800" y="33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78,585
77,889
24.26
29,322,656
28,576,806
577,904
16,758,000
26,427,012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400" b="0" i="0" u="none" strike="noStrike" baseline="0" smtClean="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人事院勧告による給料の増額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の影響により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昨年比</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0.5</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％増加し</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22.3</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％となった。類似団体内平均値を下回っており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、他団体に比べ効率的な支出になっていることが伺える。今後も業務の効率化を図り、適正な職員数の確保に努める。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40458</xdr:rowOff>
    </xdr:from>
    <xdr:to>
      <xdr:col>24</xdr:col>
      <xdr:colOff>25400</xdr:colOff>
      <xdr:row>35</xdr:row>
      <xdr:rowOff>73116</xdr:rowOff>
    </xdr:to>
    <xdr:cxnSp macro="">
      <xdr:nvCxnSpPr>
        <xdr:cNvPr id="68" name="直線コネクタ 67"/>
        <xdr:cNvCxnSpPr/>
      </xdr:nvCxnSpPr>
      <xdr:spPr>
        <a:xfrm>
          <a:off x="3987800" y="60412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40458</xdr:rowOff>
    </xdr:from>
    <xdr:to>
      <xdr:col>19</xdr:col>
      <xdr:colOff>187325</xdr:colOff>
      <xdr:row>35</xdr:row>
      <xdr:rowOff>73116</xdr:rowOff>
    </xdr:to>
    <xdr:cxnSp macro="">
      <xdr:nvCxnSpPr>
        <xdr:cNvPr id="71" name="直線コネクタ 70"/>
        <xdr:cNvCxnSpPr/>
      </xdr:nvCxnSpPr>
      <xdr:spPr>
        <a:xfrm flipV="1">
          <a:off x="3098800" y="60412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73116</xdr:rowOff>
    </xdr:from>
    <xdr:to>
      <xdr:col>15</xdr:col>
      <xdr:colOff>98425</xdr:colOff>
      <xdr:row>35</xdr:row>
      <xdr:rowOff>92710</xdr:rowOff>
    </xdr:to>
    <xdr:cxnSp macro="">
      <xdr:nvCxnSpPr>
        <xdr:cNvPr id="74" name="直線コネクタ 73"/>
        <xdr:cNvCxnSpPr/>
      </xdr:nvCxnSpPr>
      <xdr:spPr>
        <a:xfrm flipV="1">
          <a:off x="2209800" y="60738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138430</xdr:rowOff>
    </xdr:to>
    <xdr:cxnSp macro="">
      <xdr:nvCxnSpPr>
        <xdr:cNvPr id="77" name="直線コネクタ 76"/>
        <xdr:cNvCxnSpPr/>
      </xdr:nvCxnSpPr>
      <xdr:spPr>
        <a:xfrm flipV="1">
          <a:off x="1320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22316</xdr:rowOff>
    </xdr:from>
    <xdr:to>
      <xdr:col>24</xdr:col>
      <xdr:colOff>76200</xdr:colOff>
      <xdr:row>35</xdr:row>
      <xdr:rowOff>123916</xdr:rowOff>
    </xdr:to>
    <xdr:sp macro="" textlink="">
      <xdr:nvSpPr>
        <xdr:cNvPr id="87" name="楕円 86"/>
        <xdr:cNvSpPr/>
      </xdr:nvSpPr>
      <xdr:spPr>
        <a:xfrm>
          <a:off x="4775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38843</xdr:rowOff>
    </xdr:from>
    <xdr:ext cx="762000" cy="259045"/>
    <xdr:sp macro="" textlink="">
      <xdr:nvSpPr>
        <xdr:cNvPr id="88" name="人件費該当値テキスト"/>
        <xdr:cNvSpPr txBox="1"/>
      </xdr:nvSpPr>
      <xdr:spPr>
        <a:xfrm>
          <a:off x="4914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161108</xdr:rowOff>
    </xdr:from>
    <xdr:to>
      <xdr:col>20</xdr:col>
      <xdr:colOff>38100</xdr:colOff>
      <xdr:row>35</xdr:row>
      <xdr:rowOff>91258</xdr:rowOff>
    </xdr:to>
    <xdr:sp macro="" textlink="">
      <xdr:nvSpPr>
        <xdr:cNvPr id="89" name="楕円 88"/>
        <xdr:cNvSpPr/>
      </xdr:nvSpPr>
      <xdr:spPr>
        <a:xfrm>
          <a:off x="3937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101435</xdr:rowOff>
    </xdr:from>
    <xdr:ext cx="736600" cy="259045"/>
    <xdr:sp macro="" textlink="">
      <xdr:nvSpPr>
        <xdr:cNvPr id="90" name="テキスト ボックス 89"/>
        <xdr:cNvSpPr txBox="1"/>
      </xdr:nvSpPr>
      <xdr:spPr>
        <a:xfrm>
          <a:off x="3606800" y="575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22316</xdr:rowOff>
    </xdr:from>
    <xdr:to>
      <xdr:col>15</xdr:col>
      <xdr:colOff>149225</xdr:colOff>
      <xdr:row>35</xdr:row>
      <xdr:rowOff>123916</xdr:rowOff>
    </xdr:to>
    <xdr:sp macro="" textlink="">
      <xdr:nvSpPr>
        <xdr:cNvPr id="91" name="楕円 90"/>
        <xdr:cNvSpPr/>
      </xdr:nvSpPr>
      <xdr:spPr>
        <a:xfrm>
          <a:off x="3048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134093</xdr:rowOff>
    </xdr:from>
    <xdr:ext cx="762000" cy="259045"/>
    <xdr:sp macro="" textlink="">
      <xdr:nvSpPr>
        <xdr:cNvPr id="92" name="テキスト ボックス 91"/>
        <xdr:cNvSpPr txBox="1"/>
      </xdr:nvSpPr>
      <xdr:spPr>
        <a:xfrm>
          <a:off x="2717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3" name="楕円 92"/>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4" name="テキスト ボックス 93"/>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6" name="テキスト ボックス 95"/>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昨年度から続く物価高騰により、昨年度と同等数値に高止まりしている。</a:t>
          </a:r>
          <a:endParaRPr lang="en-US" altLang="ja-JP" sz="1100" b="0" i="0" baseline="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今後も物価高騰に伴う物件費の増加が見込まれるが、指定管理者制度や民間委託を効果的に活用し、事務事業の積極的な見直しを行い、物件費の経費削減に努め更なる行政運営の効率化に努め</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49276</xdr:rowOff>
    </xdr:to>
    <xdr:cxnSp macro="">
      <xdr:nvCxnSpPr>
        <xdr:cNvPr id="127" name="直線コネクタ 126"/>
        <xdr:cNvCxnSpPr/>
      </xdr:nvCxnSpPr>
      <xdr:spPr>
        <a:xfrm>
          <a:off x="15671800" y="2783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16</xdr:row>
      <xdr:rowOff>40132</xdr:rowOff>
    </xdr:to>
    <xdr:cxnSp macro="">
      <xdr:nvCxnSpPr>
        <xdr:cNvPr id="130" name="直線コネクタ 129"/>
        <xdr:cNvCxnSpPr/>
      </xdr:nvCxnSpPr>
      <xdr:spPr>
        <a:xfrm>
          <a:off x="14782800" y="253644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1270</xdr:rowOff>
    </xdr:to>
    <xdr:cxnSp macro="">
      <xdr:nvCxnSpPr>
        <xdr:cNvPr id="133" name="直線コネクタ 132"/>
        <xdr:cNvCxnSpPr/>
      </xdr:nvCxnSpPr>
      <xdr:spPr>
        <a:xfrm flipV="1">
          <a:off x="13893800" y="2536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1270</xdr:rowOff>
    </xdr:to>
    <xdr:cxnSp macro="">
      <xdr:nvCxnSpPr>
        <xdr:cNvPr id="136" name="直線コネクタ 135"/>
        <xdr:cNvCxnSpPr/>
      </xdr:nvCxnSpPr>
      <xdr:spPr>
        <a:xfrm>
          <a:off x="13004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6" name="楕円 145"/>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7"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8" name="楕円 147"/>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9" name="テキスト ボックス 148"/>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50" name="楕円 149"/>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51" name="テキスト ボックス 150"/>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2" name="楕円 151"/>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3" name="テキスト ボックス 152"/>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4" name="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居宅生活支援給付費、障害児通所等支援給付費</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施設型給付費等が増加しており、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比率としては昨年度と比較して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％増加したものの、類似団体内平均値を下回っている。今後も高齢化の進展により、扶助費の増加が見込まれる。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73660</xdr:rowOff>
    </xdr:to>
    <xdr:cxnSp macro="">
      <xdr:nvCxnSpPr>
        <xdr:cNvPr id="188" name="直線コネクタ 187"/>
        <xdr:cNvCxnSpPr/>
      </xdr:nvCxnSpPr>
      <xdr:spPr>
        <a:xfrm>
          <a:off x="3987800" y="9583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55</xdr:row>
      <xdr:rowOff>153670</xdr:rowOff>
    </xdr:to>
    <xdr:cxnSp macro="">
      <xdr:nvCxnSpPr>
        <xdr:cNvPr id="191" name="直線コネクタ 190"/>
        <xdr:cNvCxnSpPr/>
      </xdr:nvCxnSpPr>
      <xdr:spPr>
        <a:xfrm>
          <a:off x="3098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130810</xdr:rowOff>
    </xdr:to>
    <xdr:cxnSp macro="">
      <xdr:nvCxnSpPr>
        <xdr:cNvPr id="194" name="直線コネクタ 193"/>
        <xdr:cNvCxnSpPr/>
      </xdr:nvCxnSpPr>
      <xdr:spPr>
        <a:xfrm>
          <a:off x="2209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161290</xdr:rowOff>
    </xdr:to>
    <xdr:cxnSp macro="">
      <xdr:nvCxnSpPr>
        <xdr:cNvPr id="197" name="直線コネクタ 196"/>
        <xdr:cNvCxnSpPr/>
      </xdr:nvCxnSpPr>
      <xdr:spPr>
        <a:xfrm flipV="1">
          <a:off x="1320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7" name="楕円 206"/>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08" name="扶助費該当値テキスト"/>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09" name="楕円 208"/>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43197</xdr:rowOff>
    </xdr:from>
    <xdr:ext cx="736600" cy="259045"/>
    <xdr:sp macro="" textlink="">
      <xdr:nvSpPr>
        <xdr:cNvPr id="210" name="テキスト ボックス 209"/>
        <xdr:cNvSpPr txBox="1"/>
      </xdr:nvSpPr>
      <xdr:spPr>
        <a:xfrm>
          <a:off x="3606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11" name="楕円 210"/>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20337</xdr:rowOff>
    </xdr:from>
    <xdr:ext cx="762000" cy="259045"/>
    <xdr:sp macro="" textlink="">
      <xdr:nvSpPr>
        <xdr:cNvPr id="212" name="テキスト ボックス 211"/>
        <xdr:cNvSpPr txBox="1"/>
      </xdr:nvSpPr>
      <xdr:spPr>
        <a:xfrm>
          <a:off x="2717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3" name="楕円 212"/>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146067</xdr:rowOff>
    </xdr:from>
    <xdr:ext cx="762000" cy="259045"/>
    <xdr:sp macro="" textlink="">
      <xdr:nvSpPr>
        <xdr:cNvPr id="214" name="テキスト ボックス 213"/>
        <xdr:cNvSpPr txBox="1"/>
      </xdr:nvSpPr>
      <xdr:spPr>
        <a:xfrm>
          <a:off x="1828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5" name="楕円 214"/>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6" name="テキスト ボックス 215"/>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類似団体内平均値を下回っており、昨年度と比較して比率</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は増加</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した。主な要因</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国民健康保険特別会計・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介護保険特別会計等への繰出金の増加</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である。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今後、介護保険については給付費抑制のため予防・健康増進事業を効果的に取り組み、繰出金の抑制に努める。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34472</xdr:rowOff>
    </xdr:to>
    <xdr:cxnSp macro="">
      <xdr:nvCxnSpPr>
        <xdr:cNvPr id="251" name="直線コネクタ 250"/>
        <xdr:cNvCxnSpPr/>
      </xdr:nvCxnSpPr>
      <xdr:spPr>
        <a:xfrm>
          <a:off x="15671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162378</xdr:rowOff>
    </xdr:to>
    <xdr:cxnSp macro="">
      <xdr:nvCxnSpPr>
        <xdr:cNvPr id="254" name="直線コネクタ 253"/>
        <xdr:cNvCxnSpPr/>
      </xdr:nvCxnSpPr>
      <xdr:spPr>
        <a:xfrm>
          <a:off x="14782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129722</xdr:rowOff>
    </xdr:to>
    <xdr:cxnSp macro="">
      <xdr:nvCxnSpPr>
        <xdr:cNvPr id="257" name="直線コネクタ 256"/>
        <xdr:cNvCxnSpPr/>
      </xdr:nvCxnSpPr>
      <xdr:spPr>
        <a:xfrm flipV="1">
          <a:off x="13893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129722</xdr:rowOff>
    </xdr:to>
    <xdr:cxnSp macro="">
      <xdr:nvCxnSpPr>
        <xdr:cNvPr id="260" name="直線コネクタ 259"/>
        <xdr:cNvCxnSpPr/>
      </xdr:nvCxnSpPr>
      <xdr:spPr>
        <a:xfrm>
          <a:off x="13004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2" name="楕円 271"/>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3" name="テキスト ボックス 272"/>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4" name="楕円 273"/>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5" name="テキスト ボックス 274"/>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6" name="楕円 275"/>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7" name="テキスト ボックス 276"/>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昨年度と同数値であり、類似団体内平均値と比較しても同じような推移となっている。今後については、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香芝・王寺環境施設組合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の建替に係る地方債の償還により、数値の上昇が見込まれる。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その他の補助金については、類似性、必要性、有効性、交付基準が適正かどうかを精査し、廃止・縮小等の整理合理化を図り、補助金の適正な支出に努める。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38</xdr:row>
      <xdr:rowOff>142240</xdr:rowOff>
    </xdr:to>
    <xdr:cxnSp macro="">
      <xdr:nvCxnSpPr>
        <xdr:cNvPr id="311" name="直線コネクタ 310"/>
        <xdr:cNvCxnSpPr/>
      </xdr:nvCxnSpPr>
      <xdr:spPr>
        <a:xfrm>
          <a:off x="15671800" y="6657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142240</xdr:rowOff>
    </xdr:to>
    <xdr:cxnSp macro="">
      <xdr:nvCxnSpPr>
        <xdr:cNvPr id="314" name="直線コネクタ 313"/>
        <xdr:cNvCxnSpPr/>
      </xdr:nvCxnSpPr>
      <xdr:spPr>
        <a:xfrm>
          <a:off x="14782800" y="6558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38</xdr:row>
      <xdr:rowOff>127000</xdr:rowOff>
    </xdr:to>
    <xdr:cxnSp macro="">
      <xdr:nvCxnSpPr>
        <xdr:cNvPr id="317" name="直線コネクタ 316"/>
        <xdr:cNvCxnSpPr/>
      </xdr:nvCxnSpPr>
      <xdr:spPr>
        <a:xfrm flipV="1">
          <a:off x="13893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127000</xdr:rowOff>
    </xdr:to>
    <xdr:cxnSp macro="">
      <xdr:nvCxnSpPr>
        <xdr:cNvPr id="320" name="直線コネクタ 319"/>
        <xdr:cNvCxnSpPr/>
      </xdr:nvCxnSpPr>
      <xdr:spPr>
        <a:xfrm>
          <a:off x="13004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91440</xdr:rowOff>
    </xdr:from>
    <xdr:to>
      <xdr:col>82</xdr:col>
      <xdr:colOff>158750</xdr:colOff>
      <xdr:row>39</xdr:row>
      <xdr:rowOff>21590</xdr:rowOff>
    </xdr:to>
    <xdr:sp macro="" textlink="">
      <xdr:nvSpPr>
        <xdr:cNvPr id="330" name="楕円 329"/>
        <xdr:cNvSpPr/>
      </xdr:nvSpPr>
      <xdr:spPr>
        <a:xfrm>
          <a:off x="16459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63517</xdr:rowOff>
    </xdr:from>
    <xdr:ext cx="762000" cy="259045"/>
    <xdr:sp macro="" textlink="">
      <xdr:nvSpPr>
        <xdr:cNvPr id="331" name="補助費等該当値テキスト"/>
        <xdr:cNvSpPr txBox="1"/>
      </xdr:nvSpPr>
      <xdr:spPr>
        <a:xfrm>
          <a:off x="16598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2" name="楕円 331"/>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3" name="テキスト ボックス 332"/>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4" name="楕円 333"/>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35" name="テキスト ボックス 334"/>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6" name="楕円 335"/>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37" name="テキスト ボックス 336"/>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8" name="楕円 337"/>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165117</xdr:rowOff>
    </xdr:from>
    <xdr:ext cx="762000" cy="259045"/>
    <xdr:sp macro="" textlink="">
      <xdr:nvSpPr>
        <xdr:cNvPr id="339" name="テキスト ボックス 338"/>
        <xdr:cNvSpPr txBox="1"/>
      </xdr:nvSpPr>
      <xdr:spPr>
        <a:xfrm>
          <a:off x="12623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償還終了や利率見直しによる元利償還金の減少により、昨年度と比較して低下しているが、依然として類似団体内平均値を大きく上回っている。人口の急増に伴うインフラ整備等により地方債を発行してきたことが比率の高い要因となっている</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900" b="0" i="0" baseline="0">
              <a:solidFill>
                <a:schemeClr val="dk1"/>
              </a:solidFill>
              <a:effectLst/>
              <a:latin typeface="ＭＳ 明朝" panose="02020609040205080304" pitchFamily="17" charset="-128"/>
              <a:ea typeface="ＭＳ 明朝" panose="02020609040205080304" pitchFamily="17" charset="-128"/>
              <a:cs typeface="+mn-cs"/>
            </a:rPr>
            <a:t>今後についてもスポーツ公園の新設や</a:t>
          </a:r>
          <a:r>
            <a:rPr kumimoji="0" lang="ja-JP" altLang="en-US" sz="900" b="0" i="0" u="none" strike="noStrike" kern="0" cap="none" spc="0" normalizeH="0" baseline="0" noProof="0" smtClean="0">
              <a:ln>
                <a:noFill/>
              </a:ln>
              <a:solidFill>
                <a:prstClr val="black"/>
              </a:solidFill>
              <a:effectLst/>
              <a:uLnTx/>
              <a:uFillTx/>
              <a:latin typeface="ＭＳ 明朝" panose="02020609040205080304" pitchFamily="17" charset="-128"/>
              <a:ea typeface="ＭＳ 明朝" panose="02020609040205080304" pitchFamily="17" charset="-128"/>
              <a:cs typeface="+mn-cs"/>
            </a:rPr>
            <a:t>公共施設等総合管理計画に基づいた施設改修等を予定しており</a:t>
          </a:r>
          <a:r>
            <a:rPr lang="ja-JP" altLang="ja-JP" sz="9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相当程度の普通建設事業費の支出が見込まれ、劇的な改善は難しい。そのような状況下において、可能な限り交付税措置のある地方債の活用や、次年度以降への負担を考慮の上、普通建設事業を計画的に実施することにより、財政の健全化に努める。</a:t>
          </a:r>
          <a:endParaRPr lang="ja-JP" altLang="ja-JP" sz="9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149861</xdr:rowOff>
    </xdr:to>
    <xdr:cxnSp macro="">
      <xdr:nvCxnSpPr>
        <xdr:cNvPr id="372" name="直線コネクタ 371"/>
        <xdr:cNvCxnSpPr/>
      </xdr:nvCxnSpPr>
      <xdr:spPr>
        <a:xfrm flipV="1">
          <a:off x="3987800" y="134315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149861</xdr:rowOff>
    </xdr:to>
    <xdr:cxnSp macro="">
      <xdr:nvCxnSpPr>
        <xdr:cNvPr id="375" name="直線コネクタ 374"/>
        <xdr:cNvCxnSpPr/>
      </xdr:nvCxnSpPr>
      <xdr:spPr>
        <a:xfrm>
          <a:off x="3098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100330</xdr:rowOff>
    </xdr:to>
    <xdr:cxnSp macro="">
      <xdr:nvCxnSpPr>
        <xdr:cNvPr id="378" name="直線コネクタ 377"/>
        <xdr:cNvCxnSpPr/>
      </xdr:nvCxnSpPr>
      <xdr:spPr>
        <a:xfrm flipV="1">
          <a:off x="2209800" y="13515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100330</xdr:rowOff>
    </xdr:from>
    <xdr:to>
      <xdr:col>11</xdr:col>
      <xdr:colOff>9525</xdr:colOff>
      <xdr:row>80</xdr:row>
      <xdr:rowOff>20320</xdr:rowOff>
    </xdr:to>
    <xdr:cxnSp macro="">
      <xdr:nvCxnSpPr>
        <xdr:cNvPr id="381" name="直線コネクタ 380"/>
        <xdr:cNvCxnSpPr/>
      </xdr:nvCxnSpPr>
      <xdr:spPr>
        <a:xfrm flipV="1">
          <a:off x="1320800" y="1364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1" name="楕円 390"/>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2"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3" name="楕円 392"/>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4" name="テキスト ボックス 393"/>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5" name="楕円 394"/>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6" name="テキスト ボックス 395"/>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97" name="楕円 396"/>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98" name="テキスト ボックス 397"/>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9" name="楕円 398"/>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400" name="テキスト ボックス 399"/>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類似団体内平均値を大きく下回っており、昨年度と比較して比率は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増加</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した。主な要因として、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人件費と扶助費の増加が大きい。</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物価高騰に伴う物件費の増や高齢化に伴う扶助費の増が今後も見込まれるが、歳入の確保および</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歳出抑制を徹底し、健全な財政運営に努める。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144145</xdr:rowOff>
    </xdr:to>
    <xdr:cxnSp macro="">
      <xdr:nvCxnSpPr>
        <xdr:cNvPr id="429" name="直線コネクタ 428"/>
        <xdr:cNvCxnSpPr/>
      </xdr:nvCxnSpPr>
      <xdr:spPr>
        <a:xfrm>
          <a:off x="15671800" y="1287716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75</xdr:row>
      <xdr:rowOff>18415</xdr:rowOff>
    </xdr:to>
    <xdr:cxnSp macro="">
      <xdr:nvCxnSpPr>
        <xdr:cNvPr id="432" name="直線コネクタ 431"/>
        <xdr:cNvCxnSpPr/>
      </xdr:nvCxnSpPr>
      <xdr:spPr>
        <a:xfrm>
          <a:off x="14782800" y="1260856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24130</xdr:rowOff>
    </xdr:to>
    <xdr:cxnSp macro="">
      <xdr:nvCxnSpPr>
        <xdr:cNvPr id="435" name="直線コネクタ 434"/>
        <xdr:cNvCxnSpPr/>
      </xdr:nvCxnSpPr>
      <xdr:spPr>
        <a:xfrm flipV="1">
          <a:off x="13893800" y="126085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24130</xdr:rowOff>
    </xdr:from>
    <xdr:to>
      <xdr:col>69</xdr:col>
      <xdr:colOff>92075</xdr:colOff>
      <xdr:row>74</xdr:row>
      <xdr:rowOff>98425</xdr:rowOff>
    </xdr:to>
    <xdr:cxnSp macro="">
      <xdr:nvCxnSpPr>
        <xdr:cNvPr id="438" name="直線コネクタ 437"/>
        <xdr:cNvCxnSpPr/>
      </xdr:nvCxnSpPr>
      <xdr:spPr>
        <a:xfrm flipV="1">
          <a:off x="13004800" y="127114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93345</xdr:rowOff>
    </xdr:from>
    <xdr:to>
      <xdr:col>82</xdr:col>
      <xdr:colOff>158750</xdr:colOff>
      <xdr:row>76</xdr:row>
      <xdr:rowOff>23495</xdr:rowOff>
    </xdr:to>
    <xdr:sp macro="" textlink="">
      <xdr:nvSpPr>
        <xdr:cNvPr id="448" name="楕円 447"/>
        <xdr:cNvSpPr/>
      </xdr:nvSpPr>
      <xdr:spPr>
        <a:xfrm>
          <a:off x="16459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109872</xdr:rowOff>
    </xdr:from>
    <xdr:ext cx="762000" cy="259045"/>
    <xdr:sp macro="" textlink="">
      <xdr:nvSpPr>
        <xdr:cNvPr id="449" name="公債費以外該当値テキスト"/>
        <xdr:cNvSpPr txBox="1"/>
      </xdr:nvSpPr>
      <xdr:spPr>
        <a:xfrm>
          <a:off x="16598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50" name="楕円 449"/>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51" name="テキスト ボックス 450"/>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52" name="楕円 451"/>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53" name="テキスト ボックス 452"/>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144780</xdr:rowOff>
    </xdr:from>
    <xdr:to>
      <xdr:col>69</xdr:col>
      <xdr:colOff>142875</xdr:colOff>
      <xdr:row>74</xdr:row>
      <xdr:rowOff>74930</xdr:rowOff>
    </xdr:to>
    <xdr:sp macro="" textlink="">
      <xdr:nvSpPr>
        <xdr:cNvPr id="454" name="楕円 453"/>
        <xdr:cNvSpPr/>
      </xdr:nvSpPr>
      <xdr:spPr>
        <a:xfrm>
          <a:off x="13843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85107</xdr:rowOff>
    </xdr:from>
    <xdr:ext cx="762000" cy="259045"/>
    <xdr:sp macro="" textlink="">
      <xdr:nvSpPr>
        <xdr:cNvPr id="455" name="テキスト ボックス 454"/>
        <xdr:cNvSpPr txBox="1"/>
      </xdr:nvSpPr>
      <xdr:spPr>
        <a:xfrm>
          <a:off x="13512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47625</xdr:rowOff>
    </xdr:from>
    <xdr:to>
      <xdr:col>65</xdr:col>
      <xdr:colOff>53975</xdr:colOff>
      <xdr:row>74</xdr:row>
      <xdr:rowOff>149225</xdr:rowOff>
    </xdr:to>
    <xdr:sp macro="" textlink="">
      <xdr:nvSpPr>
        <xdr:cNvPr id="456" name="楕円 455"/>
        <xdr:cNvSpPr/>
      </xdr:nvSpPr>
      <xdr:spPr>
        <a:xfrm>
          <a:off x="12954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159402</xdr:rowOff>
    </xdr:from>
    <xdr:ext cx="762000" cy="259045"/>
    <xdr:sp macro="" textlink="">
      <xdr:nvSpPr>
        <xdr:cNvPr id="457" name="テキスト ボックス 456"/>
        <xdr:cNvSpPr txBox="1"/>
      </xdr:nvSpPr>
      <xdr:spPr>
        <a:xfrm>
          <a:off x="12623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155677</xdr:rowOff>
    </xdr:from>
    <xdr:to>
      <xdr:col>29</xdr:col>
      <xdr:colOff>127000</xdr:colOff>
      <xdr:row>18</xdr:row>
      <xdr:rowOff>13691</xdr:rowOff>
    </xdr:to>
    <xdr:cxnSp macro="">
      <xdr:nvCxnSpPr>
        <xdr:cNvPr id="50" name="直線コネクタ 49"/>
        <xdr:cNvCxnSpPr/>
      </xdr:nvCxnSpPr>
      <xdr:spPr bwMode="auto">
        <a:xfrm flipV="1">
          <a:off x="5003800" y="3117952"/>
          <a:ext cx="647700" cy="2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165964</xdr:rowOff>
    </xdr:from>
    <xdr:to>
      <xdr:col>26</xdr:col>
      <xdr:colOff>50800</xdr:colOff>
      <xdr:row>18</xdr:row>
      <xdr:rowOff>13691</xdr:rowOff>
    </xdr:to>
    <xdr:cxnSp macro="">
      <xdr:nvCxnSpPr>
        <xdr:cNvPr id="53" name="直線コネクタ 52"/>
        <xdr:cNvCxnSpPr/>
      </xdr:nvCxnSpPr>
      <xdr:spPr bwMode="auto">
        <a:xfrm>
          <a:off x="4305300" y="3128239"/>
          <a:ext cx="698500" cy="19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165964</xdr:rowOff>
    </xdr:from>
    <xdr:to>
      <xdr:col>22</xdr:col>
      <xdr:colOff>114300</xdr:colOff>
      <xdr:row>18</xdr:row>
      <xdr:rowOff>45504</xdr:rowOff>
    </xdr:to>
    <xdr:cxnSp macro="">
      <xdr:nvCxnSpPr>
        <xdr:cNvPr id="56" name="直線コネクタ 55"/>
        <xdr:cNvCxnSpPr/>
      </xdr:nvCxnSpPr>
      <xdr:spPr bwMode="auto">
        <a:xfrm flipV="1">
          <a:off x="3606800" y="3128239"/>
          <a:ext cx="698500" cy="50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45504</xdr:rowOff>
    </xdr:from>
    <xdr:to>
      <xdr:col>18</xdr:col>
      <xdr:colOff>177800</xdr:colOff>
      <xdr:row>18</xdr:row>
      <xdr:rowOff>60274</xdr:rowOff>
    </xdr:to>
    <xdr:cxnSp macro="">
      <xdr:nvCxnSpPr>
        <xdr:cNvPr id="59" name="直線コネクタ 58"/>
        <xdr:cNvCxnSpPr/>
      </xdr:nvCxnSpPr>
      <xdr:spPr bwMode="auto">
        <a:xfrm flipV="1">
          <a:off x="2908300" y="3179229"/>
          <a:ext cx="698500" cy="14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104877</xdr:rowOff>
    </xdr:from>
    <xdr:to>
      <xdr:col>29</xdr:col>
      <xdr:colOff>177800</xdr:colOff>
      <xdr:row>18</xdr:row>
      <xdr:rowOff>35027</xdr:rowOff>
    </xdr:to>
    <xdr:sp macro="" textlink="">
      <xdr:nvSpPr>
        <xdr:cNvPr id="69" name="楕円 68"/>
        <xdr:cNvSpPr/>
      </xdr:nvSpPr>
      <xdr:spPr bwMode="auto">
        <a:xfrm>
          <a:off x="5600700" y="306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76954</xdr:rowOff>
    </xdr:from>
    <xdr:ext cx="762000" cy="259045"/>
    <xdr:sp macro="" textlink="">
      <xdr:nvSpPr>
        <xdr:cNvPr id="70" name="人口1人当たり決算額の推移該当値テキスト130"/>
        <xdr:cNvSpPr txBox="1"/>
      </xdr:nvSpPr>
      <xdr:spPr>
        <a:xfrm>
          <a:off x="5740400" y="30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134341</xdr:rowOff>
    </xdr:from>
    <xdr:to>
      <xdr:col>26</xdr:col>
      <xdr:colOff>101600</xdr:colOff>
      <xdr:row>18</xdr:row>
      <xdr:rowOff>64491</xdr:rowOff>
    </xdr:to>
    <xdr:sp macro="" textlink="">
      <xdr:nvSpPr>
        <xdr:cNvPr id="71" name="楕円 70"/>
        <xdr:cNvSpPr/>
      </xdr:nvSpPr>
      <xdr:spPr bwMode="auto">
        <a:xfrm>
          <a:off x="4953000" y="309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49268</xdr:rowOff>
    </xdr:from>
    <xdr:ext cx="736600" cy="259045"/>
    <xdr:sp macro="" textlink="">
      <xdr:nvSpPr>
        <xdr:cNvPr id="72" name="テキスト ボックス 71"/>
        <xdr:cNvSpPr txBox="1"/>
      </xdr:nvSpPr>
      <xdr:spPr>
        <a:xfrm>
          <a:off x="4622800" y="318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115164</xdr:rowOff>
    </xdr:from>
    <xdr:to>
      <xdr:col>22</xdr:col>
      <xdr:colOff>165100</xdr:colOff>
      <xdr:row>18</xdr:row>
      <xdr:rowOff>45314</xdr:rowOff>
    </xdr:to>
    <xdr:sp macro="" textlink="">
      <xdr:nvSpPr>
        <xdr:cNvPr id="73" name="楕円 72"/>
        <xdr:cNvSpPr/>
      </xdr:nvSpPr>
      <xdr:spPr bwMode="auto">
        <a:xfrm>
          <a:off x="4254500" y="307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30091</xdr:rowOff>
    </xdr:from>
    <xdr:ext cx="762000" cy="259045"/>
    <xdr:sp macro="" textlink="">
      <xdr:nvSpPr>
        <xdr:cNvPr id="74" name="テキスト ボックス 73"/>
        <xdr:cNvSpPr txBox="1"/>
      </xdr:nvSpPr>
      <xdr:spPr>
        <a:xfrm>
          <a:off x="3924300" y="316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166154</xdr:rowOff>
    </xdr:from>
    <xdr:to>
      <xdr:col>19</xdr:col>
      <xdr:colOff>38100</xdr:colOff>
      <xdr:row>18</xdr:row>
      <xdr:rowOff>96304</xdr:rowOff>
    </xdr:to>
    <xdr:sp macro="" textlink="">
      <xdr:nvSpPr>
        <xdr:cNvPr id="75" name="楕円 74"/>
        <xdr:cNvSpPr/>
      </xdr:nvSpPr>
      <xdr:spPr bwMode="auto">
        <a:xfrm>
          <a:off x="3556000" y="312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81081</xdr:rowOff>
    </xdr:from>
    <xdr:ext cx="762000" cy="259045"/>
    <xdr:sp macro="" textlink="">
      <xdr:nvSpPr>
        <xdr:cNvPr id="76" name="テキスト ボックス 75"/>
        <xdr:cNvSpPr txBox="1"/>
      </xdr:nvSpPr>
      <xdr:spPr>
        <a:xfrm>
          <a:off x="3225800" y="321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9474</xdr:rowOff>
    </xdr:from>
    <xdr:to>
      <xdr:col>15</xdr:col>
      <xdr:colOff>101600</xdr:colOff>
      <xdr:row>18</xdr:row>
      <xdr:rowOff>111074</xdr:rowOff>
    </xdr:to>
    <xdr:sp macro="" textlink="">
      <xdr:nvSpPr>
        <xdr:cNvPr id="77" name="楕円 76"/>
        <xdr:cNvSpPr/>
      </xdr:nvSpPr>
      <xdr:spPr bwMode="auto">
        <a:xfrm>
          <a:off x="2857500" y="314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95851</xdr:rowOff>
    </xdr:from>
    <xdr:ext cx="762000" cy="259045"/>
    <xdr:sp macro="" textlink="">
      <xdr:nvSpPr>
        <xdr:cNvPr id="78" name="テキスト ボックス 77"/>
        <xdr:cNvSpPr txBox="1"/>
      </xdr:nvSpPr>
      <xdr:spPr>
        <a:xfrm>
          <a:off x="2527300" y="32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318273</xdr:rowOff>
    </xdr:from>
    <xdr:to>
      <xdr:col>29</xdr:col>
      <xdr:colOff>127000</xdr:colOff>
      <xdr:row>35</xdr:row>
      <xdr:rowOff>95</xdr:rowOff>
    </xdr:to>
    <xdr:cxnSp macro="">
      <xdr:nvCxnSpPr>
        <xdr:cNvPr id="113" name="直線コネクタ 112"/>
        <xdr:cNvCxnSpPr/>
      </xdr:nvCxnSpPr>
      <xdr:spPr bwMode="auto">
        <a:xfrm>
          <a:off x="5003800" y="6585723"/>
          <a:ext cx="6477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318273</xdr:rowOff>
    </xdr:from>
    <xdr:to>
      <xdr:col>26</xdr:col>
      <xdr:colOff>50800</xdr:colOff>
      <xdr:row>34</xdr:row>
      <xdr:rowOff>324804</xdr:rowOff>
    </xdr:to>
    <xdr:cxnSp macro="">
      <xdr:nvCxnSpPr>
        <xdr:cNvPr id="116" name="直線コネクタ 115"/>
        <xdr:cNvCxnSpPr/>
      </xdr:nvCxnSpPr>
      <xdr:spPr bwMode="auto">
        <a:xfrm flipV="1">
          <a:off x="4305300" y="6585723"/>
          <a:ext cx="6985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303904</xdr:rowOff>
    </xdr:from>
    <xdr:to>
      <xdr:col>22</xdr:col>
      <xdr:colOff>114300</xdr:colOff>
      <xdr:row>34</xdr:row>
      <xdr:rowOff>324804</xdr:rowOff>
    </xdr:to>
    <xdr:cxnSp macro="">
      <xdr:nvCxnSpPr>
        <xdr:cNvPr id="119" name="直線コネクタ 118"/>
        <xdr:cNvCxnSpPr/>
      </xdr:nvCxnSpPr>
      <xdr:spPr bwMode="auto">
        <a:xfrm>
          <a:off x="3606800" y="6571354"/>
          <a:ext cx="698500" cy="2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281044</xdr:rowOff>
    </xdr:from>
    <xdr:to>
      <xdr:col>18</xdr:col>
      <xdr:colOff>177800</xdr:colOff>
      <xdr:row>34</xdr:row>
      <xdr:rowOff>303904</xdr:rowOff>
    </xdr:to>
    <xdr:cxnSp macro="">
      <xdr:nvCxnSpPr>
        <xdr:cNvPr id="122" name="直線コネクタ 121"/>
        <xdr:cNvCxnSpPr/>
      </xdr:nvCxnSpPr>
      <xdr:spPr bwMode="auto">
        <a:xfrm>
          <a:off x="2908300" y="6548494"/>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292195</xdr:rowOff>
    </xdr:from>
    <xdr:to>
      <xdr:col>29</xdr:col>
      <xdr:colOff>177800</xdr:colOff>
      <xdr:row>35</xdr:row>
      <xdr:rowOff>50895</xdr:rowOff>
    </xdr:to>
    <xdr:sp macro="" textlink="">
      <xdr:nvSpPr>
        <xdr:cNvPr id="132" name="楕円 131"/>
        <xdr:cNvSpPr/>
      </xdr:nvSpPr>
      <xdr:spPr bwMode="auto">
        <a:xfrm>
          <a:off x="5600700" y="655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137271</xdr:rowOff>
    </xdr:from>
    <xdr:ext cx="762000" cy="259045"/>
    <xdr:sp macro="" textlink="">
      <xdr:nvSpPr>
        <xdr:cNvPr id="133" name="人口1人当たり決算額の推移該当値テキスト445"/>
        <xdr:cNvSpPr txBox="1"/>
      </xdr:nvSpPr>
      <xdr:spPr>
        <a:xfrm>
          <a:off x="5740400" y="640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267473</xdr:rowOff>
    </xdr:from>
    <xdr:to>
      <xdr:col>26</xdr:col>
      <xdr:colOff>101600</xdr:colOff>
      <xdr:row>35</xdr:row>
      <xdr:rowOff>26173</xdr:rowOff>
    </xdr:to>
    <xdr:sp macro="" textlink="">
      <xdr:nvSpPr>
        <xdr:cNvPr id="134" name="楕円 133"/>
        <xdr:cNvSpPr/>
      </xdr:nvSpPr>
      <xdr:spPr bwMode="auto">
        <a:xfrm>
          <a:off x="4953000" y="653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36350</xdr:rowOff>
    </xdr:from>
    <xdr:ext cx="736600" cy="259045"/>
    <xdr:sp macro="" textlink="">
      <xdr:nvSpPr>
        <xdr:cNvPr id="135" name="テキスト ボックス 134"/>
        <xdr:cNvSpPr txBox="1"/>
      </xdr:nvSpPr>
      <xdr:spPr>
        <a:xfrm>
          <a:off x="4622800" y="630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274004</xdr:rowOff>
    </xdr:from>
    <xdr:to>
      <xdr:col>22</xdr:col>
      <xdr:colOff>165100</xdr:colOff>
      <xdr:row>35</xdr:row>
      <xdr:rowOff>32704</xdr:rowOff>
    </xdr:to>
    <xdr:sp macro="" textlink="">
      <xdr:nvSpPr>
        <xdr:cNvPr id="136" name="楕円 135"/>
        <xdr:cNvSpPr/>
      </xdr:nvSpPr>
      <xdr:spPr bwMode="auto">
        <a:xfrm>
          <a:off x="4254500" y="654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42881</xdr:rowOff>
    </xdr:from>
    <xdr:ext cx="762000" cy="259045"/>
    <xdr:sp macro="" textlink="">
      <xdr:nvSpPr>
        <xdr:cNvPr id="137" name="テキスト ボックス 136"/>
        <xdr:cNvSpPr txBox="1"/>
      </xdr:nvSpPr>
      <xdr:spPr>
        <a:xfrm>
          <a:off x="3924300" y="631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253104</xdr:rowOff>
    </xdr:from>
    <xdr:to>
      <xdr:col>19</xdr:col>
      <xdr:colOff>38100</xdr:colOff>
      <xdr:row>35</xdr:row>
      <xdr:rowOff>11804</xdr:rowOff>
    </xdr:to>
    <xdr:sp macro="" textlink="">
      <xdr:nvSpPr>
        <xdr:cNvPr id="138" name="楕円 137"/>
        <xdr:cNvSpPr/>
      </xdr:nvSpPr>
      <xdr:spPr bwMode="auto">
        <a:xfrm>
          <a:off x="3556000" y="652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21981</xdr:rowOff>
    </xdr:from>
    <xdr:ext cx="762000" cy="259045"/>
    <xdr:sp macro="" textlink="">
      <xdr:nvSpPr>
        <xdr:cNvPr id="139" name="テキスト ボックス 138"/>
        <xdr:cNvSpPr txBox="1"/>
      </xdr:nvSpPr>
      <xdr:spPr>
        <a:xfrm>
          <a:off x="3225800" y="628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230244</xdr:rowOff>
    </xdr:from>
    <xdr:to>
      <xdr:col>15</xdr:col>
      <xdr:colOff>101600</xdr:colOff>
      <xdr:row>34</xdr:row>
      <xdr:rowOff>331843</xdr:rowOff>
    </xdr:to>
    <xdr:sp macro="" textlink="">
      <xdr:nvSpPr>
        <xdr:cNvPr id="140" name="楕円 139"/>
        <xdr:cNvSpPr/>
      </xdr:nvSpPr>
      <xdr:spPr bwMode="auto">
        <a:xfrm>
          <a:off x="2857500" y="64976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342021</xdr:rowOff>
    </xdr:from>
    <xdr:ext cx="762000" cy="259045"/>
    <xdr:sp macro="" textlink="">
      <xdr:nvSpPr>
        <xdr:cNvPr id="141" name="テキスト ボックス 140"/>
        <xdr:cNvSpPr txBox="1"/>
      </xdr:nvSpPr>
      <xdr:spPr>
        <a:xfrm>
          <a:off x="2527300" y="62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78,585
77,889
24.26
29,322,656
28,576,806
577,904
16,758,000
26,427,012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131128</xdr:rowOff>
    </xdr:from>
    <xdr:to>
      <xdr:col>24</xdr:col>
      <xdr:colOff>63500</xdr:colOff>
      <xdr:row>38</xdr:row>
      <xdr:rowOff>3416</xdr:rowOff>
    </xdr:to>
    <xdr:cxnSp macro="">
      <xdr:nvCxnSpPr>
        <xdr:cNvPr id="61" name="直線コネクタ 60"/>
        <xdr:cNvCxnSpPr/>
      </xdr:nvCxnSpPr>
      <xdr:spPr>
        <a:xfrm flipV="1">
          <a:off x="3797300" y="6474778"/>
          <a:ext cx="8382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105791</xdr:rowOff>
    </xdr:from>
    <xdr:to>
      <xdr:col>19</xdr:col>
      <xdr:colOff>177800</xdr:colOff>
      <xdr:row>38</xdr:row>
      <xdr:rowOff>3416</xdr:rowOff>
    </xdr:to>
    <xdr:cxnSp macro="">
      <xdr:nvCxnSpPr>
        <xdr:cNvPr id="64" name="直線コネクタ 63"/>
        <xdr:cNvCxnSpPr/>
      </xdr:nvCxnSpPr>
      <xdr:spPr>
        <a:xfrm>
          <a:off x="2908300" y="6449441"/>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105791</xdr:rowOff>
    </xdr:from>
    <xdr:to>
      <xdr:col>15</xdr:col>
      <xdr:colOff>50800</xdr:colOff>
      <xdr:row>38</xdr:row>
      <xdr:rowOff>19114</xdr:rowOff>
    </xdr:to>
    <xdr:cxnSp macro="">
      <xdr:nvCxnSpPr>
        <xdr:cNvPr id="67" name="直線コネクタ 66"/>
        <xdr:cNvCxnSpPr/>
      </xdr:nvCxnSpPr>
      <xdr:spPr>
        <a:xfrm flipV="1">
          <a:off x="2019300" y="6449441"/>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19114</xdr:rowOff>
    </xdr:from>
    <xdr:to>
      <xdr:col>10</xdr:col>
      <xdr:colOff>114300</xdr:colOff>
      <xdr:row>38</xdr:row>
      <xdr:rowOff>64033</xdr:rowOff>
    </xdr:to>
    <xdr:cxnSp macro="">
      <xdr:nvCxnSpPr>
        <xdr:cNvPr id="70" name="直線コネクタ 69"/>
        <xdr:cNvCxnSpPr/>
      </xdr:nvCxnSpPr>
      <xdr:spPr>
        <a:xfrm flipV="1">
          <a:off x="1130300" y="6534214"/>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80328</xdr:rowOff>
    </xdr:from>
    <xdr:to>
      <xdr:col>24</xdr:col>
      <xdr:colOff>114300</xdr:colOff>
      <xdr:row>38</xdr:row>
      <xdr:rowOff>10478</xdr:rowOff>
    </xdr:to>
    <xdr:sp macro="" textlink="">
      <xdr:nvSpPr>
        <xdr:cNvPr id="80" name="楕円 79"/>
        <xdr:cNvSpPr/>
      </xdr:nvSpPr>
      <xdr:spPr>
        <a:xfrm>
          <a:off x="4584700" y="6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58755</xdr:rowOff>
    </xdr:from>
    <xdr:ext cx="534377" cy="259045"/>
    <xdr:sp macro="" textlink="">
      <xdr:nvSpPr>
        <xdr:cNvPr id="81" name="人件費該当値テキスト"/>
        <xdr:cNvSpPr txBox="1"/>
      </xdr:nvSpPr>
      <xdr:spPr>
        <a:xfrm>
          <a:off x="4686300" y="64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124066</xdr:rowOff>
    </xdr:from>
    <xdr:to>
      <xdr:col>20</xdr:col>
      <xdr:colOff>38100</xdr:colOff>
      <xdr:row>38</xdr:row>
      <xdr:rowOff>54217</xdr:rowOff>
    </xdr:to>
    <xdr:sp macro="" textlink="">
      <xdr:nvSpPr>
        <xdr:cNvPr id="82" name="楕円 81"/>
        <xdr:cNvSpPr/>
      </xdr:nvSpPr>
      <xdr:spPr>
        <a:xfrm>
          <a:off x="3746500" y="6467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45343</xdr:rowOff>
    </xdr:from>
    <xdr:ext cx="534377" cy="259045"/>
    <xdr:sp macro="" textlink="">
      <xdr:nvSpPr>
        <xdr:cNvPr id="83" name="テキスト ボックス 82"/>
        <xdr:cNvSpPr txBox="1"/>
      </xdr:nvSpPr>
      <xdr:spPr>
        <a:xfrm>
          <a:off x="3530111" y="65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54991</xdr:rowOff>
    </xdr:from>
    <xdr:to>
      <xdr:col>15</xdr:col>
      <xdr:colOff>101600</xdr:colOff>
      <xdr:row>37</xdr:row>
      <xdr:rowOff>156591</xdr:rowOff>
    </xdr:to>
    <xdr:sp macro="" textlink="">
      <xdr:nvSpPr>
        <xdr:cNvPr id="84" name="楕円 83"/>
        <xdr:cNvSpPr/>
      </xdr:nvSpPr>
      <xdr:spPr>
        <a:xfrm>
          <a:off x="2857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147718</xdr:rowOff>
    </xdr:from>
    <xdr:ext cx="534377" cy="259045"/>
    <xdr:sp macro="" textlink="">
      <xdr:nvSpPr>
        <xdr:cNvPr id="85" name="テキスト ボックス 84"/>
        <xdr:cNvSpPr txBox="1"/>
      </xdr:nvSpPr>
      <xdr:spPr>
        <a:xfrm>
          <a:off x="2641111" y="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139764</xdr:rowOff>
    </xdr:from>
    <xdr:to>
      <xdr:col>10</xdr:col>
      <xdr:colOff>165100</xdr:colOff>
      <xdr:row>38</xdr:row>
      <xdr:rowOff>69914</xdr:rowOff>
    </xdr:to>
    <xdr:sp macro="" textlink="">
      <xdr:nvSpPr>
        <xdr:cNvPr id="86" name="楕円 85"/>
        <xdr:cNvSpPr/>
      </xdr:nvSpPr>
      <xdr:spPr>
        <a:xfrm>
          <a:off x="1968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61041</xdr:rowOff>
    </xdr:from>
    <xdr:ext cx="534377" cy="259045"/>
    <xdr:sp macro="" textlink="">
      <xdr:nvSpPr>
        <xdr:cNvPr id="87" name="テキスト ボックス 86"/>
        <xdr:cNvSpPr txBox="1"/>
      </xdr:nvSpPr>
      <xdr:spPr>
        <a:xfrm>
          <a:off x="1752111" y="65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13233</xdr:rowOff>
    </xdr:from>
    <xdr:to>
      <xdr:col>6</xdr:col>
      <xdr:colOff>38100</xdr:colOff>
      <xdr:row>38</xdr:row>
      <xdr:rowOff>114833</xdr:rowOff>
    </xdr:to>
    <xdr:sp macro="" textlink="">
      <xdr:nvSpPr>
        <xdr:cNvPr id="88" name="楕円 87"/>
        <xdr:cNvSpPr/>
      </xdr:nvSpPr>
      <xdr:spPr>
        <a:xfrm>
          <a:off x="1079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105960</xdr:rowOff>
    </xdr:from>
    <xdr:ext cx="534377" cy="259045"/>
    <xdr:sp macro="" textlink="">
      <xdr:nvSpPr>
        <xdr:cNvPr id="89" name="テキスト ボックス 88"/>
        <xdr:cNvSpPr txBox="1"/>
      </xdr:nvSpPr>
      <xdr:spPr>
        <a:xfrm>
          <a:off x="863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107238</xdr:rowOff>
    </xdr:from>
    <xdr:to>
      <xdr:col>24</xdr:col>
      <xdr:colOff>63500</xdr:colOff>
      <xdr:row>57</xdr:row>
      <xdr:rowOff>114059</xdr:rowOff>
    </xdr:to>
    <xdr:cxnSp macro="">
      <xdr:nvCxnSpPr>
        <xdr:cNvPr id="119" name="直線コネクタ 118"/>
        <xdr:cNvCxnSpPr/>
      </xdr:nvCxnSpPr>
      <xdr:spPr>
        <a:xfrm flipV="1">
          <a:off x="3797300" y="9879888"/>
          <a:ext cx="8382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114059</xdr:rowOff>
    </xdr:from>
    <xdr:to>
      <xdr:col>19</xdr:col>
      <xdr:colOff>177800</xdr:colOff>
      <xdr:row>57</xdr:row>
      <xdr:rowOff>115824</xdr:rowOff>
    </xdr:to>
    <xdr:cxnSp macro="">
      <xdr:nvCxnSpPr>
        <xdr:cNvPr id="122" name="直線コネクタ 121"/>
        <xdr:cNvCxnSpPr/>
      </xdr:nvCxnSpPr>
      <xdr:spPr>
        <a:xfrm flipV="1">
          <a:off x="2908300" y="9886709"/>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115824</xdr:rowOff>
    </xdr:from>
    <xdr:to>
      <xdr:col>15</xdr:col>
      <xdr:colOff>50800</xdr:colOff>
      <xdr:row>57</xdr:row>
      <xdr:rowOff>163284</xdr:rowOff>
    </xdr:to>
    <xdr:cxnSp macro="">
      <xdr:nvCxnSpPr>
        <xdr:cNvPr id="125" name="直線コネクタ 124"/>
        <xdr:cNvCxnSpPr/>
      </xdr:nvCxnSpPr>
      <xdr:spPr>
        <a:xfrm flipV="1">
          <a:off x="2019300" y="9888474"/>
          <a:ext cx="889000" cy="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163284</xdr:rowOff>
    </xdr:from>
    <xdr:to>
      <xdr:col>10</xdr:col>
      <xdr:colOff>114300</xdr:colOff>
      <xdr:row>58</xdr:row>
      <xdr:rowOff>42418</xdr:rowOff>
    </xdr:to>
    <xdr:cxnSp macro="">
      <xdr:nvCxnSpPr>
        <xdr:cNvPr id="128" name="直線コネクタ 127"/>
        <xdr:cNvCxnSpPr/>
      </xdr:nvCxnSpPr>
      <xdr:spPr>
        <a:xfrm flipV="1">
          <a:off x="1130300" y="9935934"/>
          <a:ext cx="8890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56438</xdr:rowOff>
    </xdr:from>
    <xdr:to>
      <xdr:col>24</xdr:col>
      <xdr:colOff>114300</xdr:colOff>
      <xdr:row>57</xdr:row>
      <xdr:rowOff>158038</xdr:rowOff>
    </xdr:to>
    <xdr:sp macro="" textlink="">
      <xdr:nvSpPr>
        <xdr:cNvPr id="138" name="楕円 137"/>
        <xdr:cNvSpPr/>
      </xdr:nvSpPr>
      <xdr:spPr>
        <a:xfrm>
          <a:off x="45847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142815</xdr:rowOff>
    </xdr:from>
    <xdr:ext cx="534377" cy="259045"/>
    <xdr:sp macro="" textlink="">
      <xdr:nvSpPr>
        <xdr:cNvPr id="139" name="物件費該当値テキスト"/>
        <xdr:cNvSpPr txBox="1"/>
      </xdr:nvSpPr>
      <xdr:spPr>
        <a:xfrm>
          <a:off x="4686300" y="97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63259</xdr:rowOff>
    </xdr:from>
    <xdr:to>
      <xdr:col>20</xdr:col>
      <xdr:colOff>38100</xdr:colOff>
      <xdr:row>57</xdr:row>
      <xdr:rowOff>164859</xdr:rowOff>
    </xdr:to>
    <xdr:sp macro="" textlink="">
      <xdr:nvSpPr>
        <xdr:cNvPr id="140" name="楕円 139"/>
        <xdr:cNvSpPr/>
      </xdr:nvSpPr>
      <xdr:spPr>
        <a:xfrm>
          <a:off x="3746500" y="98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155986</xdr:rowOff>
    </xdr:from>
    <xdr:ext cx="534377" cy="259045"/>
    <xdr:sp macro="" textlink="">
      <xdr:nvSpPr>
        <xdr:cNvPr id="141" name="テキスト ボックス 140"/>
        <xdr:cNvSpPr txBox="1"/>
      </xdr:nvSpPr>
      <xdr:spPr>
        <a:xfrm>
          <a:off x="3530111" y="99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65024</xdr:rowOff>
    </xdr:from>
    <xdr:to>
      <xdr:col>15</xdr:col>
      <xdr:colOff>101600</xdr:colOff>
      <xdr:row>57</xdr:row>
      <xdr:rowOff>166624</xdr:rowOff>
    </xdr:to>
    <xdr:sp macro="" textlink="">
      <xdr:nvSpPr>
        <xdr:cNvPr id="142" name="楕円 141"/>
        <xdr:cNvSpPr/>
      </xdr:nvSpPr>
      <xdr:spPr>
        <a:xfrm>
          <a:off x="2857500" y="98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157751</xdr:rowOff>
    </xdr:from>
    <xdr:ext cx="534377" cy="259045"/>
    <xdr:sp macro="" textlink="">
      <xdr:nvSpPr>
        <xdr:cNvPr id="143" name="テキスト ボックス 142"/>
        <xdr:cNvSpPr txBox="1"/>
      </xdr:nvSpPr>
      <xdr:spPr>
        <a:xfrm>
          <a:off x="2641111" y="99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112484</xdr:rowOff>
    </xdr:from>
    <xdr:to>
      <xdr:col>10</xdr:col>
      <xdr:colOff>165100</xdr:colOff>
      <xdr:row>58</xdr:row>
      <xdr:rowOff>42634</xdr:rowOff>
    </xdr:to>
    <xdr:sp macro="" textlink="">
      <xdr:nvSpPr>
        <xdr:cNvPr id="144" name="楕円 143"/>
        <xdr:cNvSpPr/>
      </xdr:nvSpPr>
      <xdr:spPr>
        <a:xfrm>
          <a:off x="1968500" y="98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33761</xdr:rowOff>
    </xdr:from>
    <xdr:ext cx="534377" cy="259045"/>
    <xdr:sp macro="" textlink="">
      <xdr:nvSpPr>
        <xdr:cNvPr id="145" name="テキスト ボックス 144"/>
        <xdr:cNvSpPr txBox="1"/>
      </xdr:nvSpPr>
      <xdr:spPr>
        <a:xfrm>
          <a:off x="1752111" y="99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163068</xdr:rowOff>
    </xdr:from>
    <xdr:to>
      <xdr:col>6</xdr:col>
      <xdr:colOff>38100</xdr:colOff>
      <xdr:row>58</xdr:row>
      <xdr:rowOff>93218</xdr:rowOff>
    </xdr:to>
    <xdr:sp macro="" textlink="">
      <xdr:nvSpPr>
        <xdr:cNvPr id="146" name="楕円 145"/>
        <xdr:cNvSpPr/>
      </xdr:nvSpPr>
      <xdr:spPr>
        <a:xfrm>
          <a:off x="1079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84345</xdr:rowOff>
    </xdr:from>
    <xdr:ext cx="534377" cy="259045"/>
    <xdr:sp macro="" textlink="">
      <xdr:nvSpPr>
        <xdr:cNvPr id="147" name="テキスト ボックス 146"/>
        <xdr:cNvSpPr txBox="1"/>
      </xdr:nvSpPr>
      <xdr:spPr>
        <a:xfrm>
          <a:off x="863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159969</xdr:rowOff>
    </xdr:from>
    <xdr:to>
      <xdr:col>24</xdr:col>
      <xdr:colOff>63500</xdr:colOff>
      <xdr:row>78</xdr:row>
      <xdr:rowOff>169608</xdr:rowOff>
    </xdr:to>
    <xdr:cxnSp macro="">
      <xdr:nvCxnSpPr>
        <xdr:cNvPr id="176" name="直線コネクタ 175"/>
        <xdr:cNvCxnSpPr/>
      </xdr:nvCxnSpPr>
      <xdr:spPr>
        <a:xfrm flipV="1">
          <a:off x="3797300" y="13533069"/>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169608</xdr:rowOff>
    </xdr:from>
    <xdr:to>
      <xdr:col>19</xdr:col>
      <xdr:colOff>177800</xdr:colOff>
      <xdr:row>79</xdr:row>
      <xdr:rowOff>8065</xdr:rowOff>
    </xdr:to>
    <xdr:cxnSp macro="">
      <xdr:nvCxnSpPr>
        <xdr:cNvPr id="179" name="直線コネクタ 178"/>
        <xdr:cNvCxnSpPr/>
      </xdr:nvCxnSpPr>
      <xdr:spPr>
        <a:xfrm flipV="1">
          <a:off x="2908300" y="13542708"/>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8065</xdr:rowOff>
    </xdr:from>
    <xdr:to>
      <xdr:col>15</xdr:col>
      <xdr:colOff>50800</xdr:colOff>
      <xdr:row>79</xdr:row>
      <xdr:rowOff>9283</xdr:rowOff>
    </xdr:to>
    <xdr:cxnSp macro="">
      <xdr:nvCxnSpPr>
        <xdr:cNvPr id="182" name="直線コネクタ 181"/>
        <xdr:cNvCxnSpPr/>
      </xdr:nvCxnSpPr>
      <xdr:spPr>
        <a:xfrm flipV="1">
          <a:off x="2019300" y="1355261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9283</xdr:rowOff>
    </xdr:from>
    <xdr:to>
      <xdr:col>10</xdr:col>
      <xdr:colOff>114300</xdr:colOff>
      <xdr:row>79</xdr:row>
      <xdr:rowOff>11570</xdr:rowOff>
    </xdr:to>
    <xdr:cxnSp macro="">
      <xdr:nvCxnSpPr>
        <xdr:cNvPr id="185" name="直線コネクタ 184"/>
        <xdr:cNvCxnSpPr/>
      </xdr:nvCxnSpPr>
      <xdr:spPr>
        <a:xfrm flipV="1">
          <a:off x="1130300" y="1355383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109169</xdr:rowOff>
    </xdr:from>
    <xdr:to>
      <xdr:col>24</xdr:col>
      <xdr:colOff>114300</xdr:colOff>
      <xdr:row>79</xdr:row>
      <xdr:rowOff>39319</xdr:rowOff>
    </xdr:to>
    <xdr:sp macro="" textlink="">
      <xdr:nvSpPr>
        <xdr:cNvPr id="195" name="楕円 194"/>
        <xdr:cNvSpPr/>
      </xdr:nvSpPr>
      <xdr:spPr>
        <a:xfrm>
          <a:off x="45847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24096</xdr:rowOff>
    </xdr:from>
    <xdr:ext cx="469744" cy="259045"/>
    <xdr:sp macro="" textlink="">
      <xdr:nvSpPr>
        <xdr:cNvPr id="196" name="維持補修費該当値テキスト"/>
        <xdr:cNvSpPr txBox="1"/>
      </xdr:nvSpPr>
      <xdr:spPr>
        <a:xfrm>
          <a:off x="4686300" y="1339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118808</xdr:rowOff>
    </xdr:from>
    <xdr:to>
      <xdr:col>20</xdr:col>
      <xdr:colOff>38100</xdr:colOff>
      <xdr:row>79</xdr:row>
      <xdr:rowOff>48958</xdr:rowOff>
    </xdr:to>
    <xdr:sp macro="" textlink="">
      <xdr:nvSpPr>
        <xdr:cNvPr id="197" name="楕円 196"/>
        <xdr:cNvSpPr/>
      </xdr:nvSpPr>
      <xdr:spPr>
        <a:xfrm>
          <a:off x="37465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40085</xdr:rowOff>
    </xdr:from>
    <xdr:ext cx="469744" cy="259045"/>
    <xdr:sp macro="" textlink="">
      <xdr:nvSpPr>
        <xdr:cNvPr id="198" name="テキスト ボックス 197"/>
        <xdr:cNvSpPr txBox="1"/>
      </xdr:nvSpPr>
      <xdr:spPr>
        <a:xfrm>
          <a:off x="3562428" y="135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128715</xdr:rowOff>
    </xdr:from>
    <xdr:to>
      <xdr:col>15</xdr:col>
      <xdr:colOff>101600</xdr:colOff>
      <xdr:row>79</xdr:row>
      <xdr:rowOff>58865</xdr:rowOff>
    </xdr:to>
    <xdr:sp macro="" textlink="">
      <xdr:nvSpPr>
        <xdr:cNvPr id="199" name="楕円 198"/>
        <xdr:cNvSpPr/>
      </xdr:nvSpPr>
      <xdr:spPr>
        <a:xfrm>
          <a:off x="2857500" y="135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49992</xdr:rowOff>
    </xdr:from>
    <xdr:ext cx="378565" cy="259045"/>
    <xdr:sp macro="" textlink="">
      <xdr:nvSpPr>
        <xdr:cNvPr id="200" name="テキスト ボックス 199"/>
        <xdr:cNvSpPr txBox="1"/>
      </xdr:nvSpPr>
      <xdr:spPr>
        <a:xfrm>
          <a:off x="2719017" y="13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129933</xdr:rowOff>
    </xdr:from>
    <xdr:to>
      <xdr:col>10</xdr:col>
      <xdr:colOff>165100</xdr:colOff>
      <xdr:row>79</xdr:row>
      <xdr:rowOff>60083</xdr:rowOff>
    </xdr:to>
    <xdr:sp macro="" textlink="">
      <xdr:nvSpPr>
        <xdr:cNvPr id="201" name="楕円 200"/>
        <xdr:cNvSpPr/>
      </xdr:nvSpPr>
      <xdr:spPr>
        <a:xfrm>
          <a:off x="1968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51210</xdr:rowOff>
    </xdr:from>
    <xdr:ext cx="378565" cy="259045"/>
    <xdr:sp macro="" textlink="">
      <xdr:nvSpPr>
        <xdr:cNvPr id="202" name="テキスト ボックス 201"/>
        <xdr:cNvSpPr txBox="1"/>
      </xdr:nvSpPr>
      <xdr:spPr>
        <a:xfrm>
          <a:off x="1830017" y="13595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132220</xdr:rowOff>
    </xdr:from>
    <xdr:to>
      <xdr:col>6</xdr:col>
      <xdr:colOff>38100</xdr:colOff>
      <xdr:row>79</xdr:row>
      <xdr:rowOff>62370</xdr:rowOff>
    </xdr:to>
    <xdr:sp macro="" textlink="">
      <xdr:nvSpPr>
        <xdr:cNvPr id="203" name="楕円 202"/>
        <xdr:cNvSpPr/>
      </xdr:nvSpPr>
      <xdr:spPr>
        <a:xfrm>
          <a:off x="10795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53497</xdr:rowOff>
    </xdr:from>
    <xdr:ext cx="378565" cy="259045"/>
    <xdr:sp macro="" textlink="">
      <xdr:nvSpPr>
        <xdr:cNvPr id="204" name="テキスト ボックス 203"/>
        <xdr:cNvSpPr txBox="1"/>
      </xdr:nvSpPr>
      <xdr:spPr>
        <a:xfrm>
          <a:off x="941017" y="1359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112192</xdr:rowOff>
    </xdr:from>
    <xdr:to>
      <xdr:col>24</xdr:col>
      <xdr:colOff>63500</xdr:colOff>
      <xdr:row>97</xdr:row>
      <xdr:rowOff>71141</xdr:rowOff>
    </xdr:to>
    <xdr:cxnSp macro="">
      <xdr:nvCxnSpPr>
        <xdr:cNvPr id="236" name="直線コネクタ 235"/>
        <xdr:cNvCxnSpPr/>
      </xdr:nvCxnSpPr>
      <xdr:spPr>
        <a:xfrm flipV="1">
          <a:off x="3797300" y="16571392"/>
          <a:ext cx="838200" cy="13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70456</xdr:rowOff>
    </xdr:from>
    <xdr:to>
      <xdr:col>19</xdr:col>
      <xdr:colOff>177800</xdr:colOff>
      <xdr:row>97</xdr:row>
      <xdr:rowOff>71141</xdr:rowOff>
    </xdr:to>
    <xdr:cxnSp macro="">
      <xdr:nvCxnSpPr>
        <xdr:cNvPr id="239" name="直線コネクタ 238"/>
        <xdr:cNvCxnSpPr/>
      </xdr:nvCxnSpPr>
      <xdr:spPr>
        <a:xfrm>
          <a:off x="2908300" y="16529656"/>
          <a:ext cx="889000" cy="1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70456</xdr:rowOff>
    </xdr:from>
    <xdr:to>
      <xdr:col>15</xdr:col>
      <xdr:colOff>50800</xdr:colOff>
      <xdr:row>98</xdr:row>
      <xdr:rowOff>26304</xdr:rowOff>
    </xdr:to>
    <xdr:cxnSp macro="">
      <xdr:nvCxnSpPr>
        <xdr:cNvPr id="242" name="直線コネクタ 241"/>
        <xdr:cNvCxnSpPr/>
      </xdr:nvCxnSpPr>
      <xdr:spPr>
        <a:xfrm flipV="1">
          <a:off x="2019300" y="16529656"/>
          <a:ext cx="889000" cy="2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26304</xdr:rowOff>
    </xdr:from>
    <xdr:to>
      <xdr:col>10</xdr:col>
      <xdr:colOff>114300</xdr:colOff>
      <xdr:row>98</xdr:row>
      <xdr:rowOff>75681</xdr:rowOff>
    </xdr:to>
    <xdr:cxnSp macro="">
      <xdr:nvCxnSpPr>
        <xdr:cNvPr id="245" name="直線コネクタ 244"/>
        <xdr:cNvCxnSpPr/>
      </xdr:nvCxnSpPr>
      <xdr:spPr>
        <a:xfrm flipV="1">
          <a:off x="1130300" y="1682840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61392</xdr:rowOff>
    </xdr:from>
    <xdr:to>
      <xdr:col>24</xdr:col>
      <xdr:colOff>114300</xdr:colOff>
      <xdr:row>96</xdr:row>
      <xdr:rowOff>162992</xdr:rowOff>
    </xdr:to>
    <xdr:sp macro="" textlink="">
      <xdr:nvSpPr>
        <xdr:cNvPr id="255" name="楕円 254"/>
        <xdr:cNvSpPr/>
      </xdr:nvSpPr>
      <xdr:spPr>
        <a:xfrm>
          <a:off x="4584700" y="165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39819</xdr:rowOff>
    </xdr:from>
    <xdr:ext cx="599010" cy="259045"/>
    <xdr:sp macro="" textlink="">
      <xdr:nvSpPr>
        <xdr:cNvPr id="256" name="扶助費該当値テキスト"/>
        <xdr:cNvSpPr txBox="1"/>
      </xdr:nvSpPr>
      <xdr:spPr>
        <a:xfrm>
          <a:off x="4686300" y="1649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20341</xdr:rowOff>
    </xdr:from>
    <xdr:to>
      <xdr:col>20</xdr:col>
      <xdr:colOff>38100</xdr:colOff>
      <xdr:row>97</xdr:row>
      <xdr:rowOff>121941</xdr:rowOff>
    </xdr:to>
    <xdr:sp macro="" textlink="">
      <xdr:nvSpPr>
        <xdr:cNvPr id="257" name="楕円 256"/>
        <xdr:cNvSpPr/>
      </xdr:nvSpPr>
      <xdr:spPr>
        <a:xfrm>
          <a:off x="3746500" y="166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113068</xdr:rowOff>
    </xdr:from>
    <xdr:ext cx="534377" cy="259045"/>
    <xdr:sp macro="" textlink="">
      <xdr:nvSpPr>
        <xdr:cNvPr id="258" name="テキスト ボックス 257"/>
        <xdr:cNvSpPr txBox="1"/>
      </xdr:nvSpPr>
      <xdr:spPr>
        <a:xfrm>
          <a:off x="3530111" y="167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19656</xdr:rowOff>
    </xdr:from>
    <xdr:to>
      <xdr:col>15</xdr:col>
      <xdr:colOff>101600</xdr:colOff>
      <xdr:row>96</xdr:row>
      <xdr:rowOff>121256</xdr:rowOff>
    </xdr:to>
    <xdr:sp macro="" textlink="">
      <xdr:nvSpPr>
        <xdr:cNvPr id="259" name="楕円 258"/>
        <xdr:cNvSpPr/>
      </xdr:nvSpPr>
      <xdr:spPr>
        <a:xfrm>
          <a:off x="2857500" y="164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112383</xdr:rowOff>
    </xdr:from>
    <xdr:ext cx="599010" cy="259045"/>
    <xdr:sp macro="" textlink="">
      <xdr:nvSpPr>
        <xdr:cNvPr id="260" name="テキスト ボックス 259"/>
        <xdr:cNvSpPr txBox="1"/>
      </xdr:nvSpPr>
      <xdr:spPr>
        <a:xfrm>
          <a:off x="2608795" y="165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146954</xdr:rowOff>
    </xdr:from>
    <xdr:to>
      <xdr:col>10</xdr:col>
      <xdr:colOff>165100</xdr:colOff>
      <xdr:row>98</xdr:row>
      <xdr:rowOff>77104</xdr:rowOff>
    </xdr:to>
    <xdr:sp macro="" textlink="">
      <xdr:nvSpPr>
        <xdr:cNvPr id="261" name="楕円 260"/>
        <xdr:cNvSpPr/>
      </xdr:nvSpPr>
      <xdr:spPr>
        <a:xfrm>
          <a:off x="1968500" y="167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68231</xdr:rowOff>
    </xdr:from>
    <xdr:ext cx="534377" cy="259045"/>
    <xdr:sp macro="" textlink="">
      <xdr:nvSpPr>
        <xdr:cNvPr id="262" name="テキスト ボックス 261"/>
        <xdr:cNvSpPr txBox="1"/>
      </xdr:nvSpPr>
      <xdr:spPr>
        <a:xfrm>
          <a:off x="1752111" y="168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24881</xdr:rowOff>
    </xdr:from>
    <xdr:to>
      <xdr:col>6</xdr:col>
      <xdr:colOff>38100</xdr:colOff>
      <xdr:row>98</xdr:row>
      <xdr:rowOff>126481</xdr:rowOff>
    </xdr:to>
    <xdr:sp macro="" textlink="">
      <xdr:nvSpPr>
        <xdr:cNvPr id="263" name="楕円 262"/>
        <xdr:cNvSpPr/>
      </xdr:nvSpPr>
      <xdr:spPr>
        <a:xfrm>
          <a:off x="1079500" y="16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117608</xdr:rowOff>
    </xdr:from>
    <xdr:ext cx="534377" cy="259045"/>
    <xdr:sp macro="" textlink="">
      <xdr:nvSpPr>
        <xdr:cNvPr id="264" name="テキスト ボックス 263"/>
        <xdr:cNvSpPr txBox="1"/>
      </xdr:nvSpPr>
      <xdr:spPr>
        <a:xfrm>
          <a:off x="863111" y="169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38255</xdr:rowOff>
    </xdr:from>
    <xdr:to>
      <xdr:col>55</xdr:col>
      <xdr:colOff>0</xdr:colOff>
      <xdr:row>37</xdr:row>
      <xdr:rowOff>76545</xdr:rowOff>
    </xdr:to>
    <xdr:cxnSp macro="">
      <xdr:nvCxnSpPr>
        <xdr:cNvPr id="293" name="直線コネクタ 292"/>
        <xdr:cNvCxnSpPr/>
      </xdr:nvCxnSpPr>
      <xdr:spPr>
        <a:xfrm>
          <a:off x="9639300" y="6381905"/>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36304</xdr:rowOff>
    </xdr:from>
    <xdr:to>
      <xdr:col>50</xdr:col>
      <xdr:colOff>114300</xdr:colOff>
      <xdr:row>37</xdr:row>
      <xdr:rowOff>38255</xdr:rowOff>
    </xdr:to>
    <xdr:cxnSp macro="">
      <xdr:nvCxnSpPr>
        <xdr:cNvPr id="296" name="直線コネクタ 295"/>
        <xdr:cNvCxnSpPr/>
      </xdr:nvCxnSpPr>
      <xdr:spPr>
        <a:xfrm>
          <a:off x="8750300" y="6379954"/>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167521</xdr:rowOff>
    </xdr:from>
    <xdr:to>
      <xdr:col>45</xdr:col>
      <xdr:colOff>177800</xdr:colOff>
      <xdr:row>37</xdr:row>
      <xdr:rowOff>36304</xdr:rowOff>
    </xdr:to>
    <xdr:cxnSp macro="">
      <xdr:nvCxnSpPr>
        <xdr:cNvPr id="299" name="直線コネクタ 298"/>
        <xdr:cNvCxnSpPr/>
      </xdr:nvCxnSpPr>
      <xdr:spPr>
        <a:xfrm>
          <a:off x="7861300" y="5653921"/>
          <a:ext cx="889000" cy="7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167521</xdr:rowOff>
    </xdr:from>
    <xdr:to>
      <xdr:col>41</xdr:col>
      <xdr:colOff>50800</xdr:colOff>
      <xdr:row>37</xdr:row>
      <xdr:rowOff>114241</xdr:rowOff>
    </xdr:to>
    <xdr:cxnSp macro="">
      <xdr:nvCxnSpPr>
        <xdr:cNvPr id="302" name="直線コネクタ 301"/>
        <xdr:cNvCxnSpPr/>
      </xdr:nvCxnSpPr>
      <xdr:spPr>
        <a:xfrm flipV="1">
          <a:off x="6972300" y="5653921"/>
          <a:ext cx="889000" cy="80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25745</xdr:rowOff>
    </xdr:from>
    <xdr:to>
      <xdr:col>55</xdr:col>
      <xdr:colOff>50800</xdr:colOff>
      <xdr:row>37</xdr:row>
      <xdr:rowOff>127345</xdr:rowOff>
    </xdr:to>
    <xdr:sp macro="" textlink="">
      <xdr:nvSpPr>
        <xdr:cNvPr id="312" name="楕円 311"/>
        <xdr:cNvSpPr/>
      </xdr:nvSpPr>
      <xdr:spPr>
        <a:xfrm>
          <a:off x="10426700" y="63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112122</xdr:rowOff>
    </xdr:from>
    <xdr:ext cx="534377" cy="259045"/>
    <xdr:sp macro="" textlink="">
      <xdr:nvSpPr>
        <xdr:cNvPr id="313" name="補助費等該当値テキスト"/>
        <xdr:cNvSpPr txBox="1"/>
      </xdr:nvSpPr>
      <xdr:spPr>
        <a:xfrm>
          <a:off x="10528300" y="62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158905</xdr:rowOff>
    </xdr:from>
    <xdr:to>
      <xdr:col>50</xdr:col>
      <xdr:colOff>165100</xdr:colOff>
      <xdr:row>37</xdr:row>
      <xdr:rowOff>89055</xdr:rowOff>
    </xdr:to>
    <xdr:sp macro="" textlink="">
      <xdr:nvSpPr>
        <xdr:cNvPr id="314" name="楕円 313"/>
        <xdr:cNvSpPr/>
      </xdr:nvSpPr>
      <xdr:spPr>
        <a:xfrm>
          <a:off x="9588500" y="63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80182</xdr:rowOff>
    </xdr:from>
    <xdr:ext cx="534377" cy="259045"/>
    <xdr:sp macro="" textlink="">
      <xdr:nvSpPr>
        <xdr:cNvPr id="315" name="テキスト ボックス 314"/>
        <xdr:cNvSpPr txBox="1"/>
      </xdr:nvSpPr>
      <xdr:spPr>
        <a:xfrm>
          <a:off x="9372111" y="64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156954</xdr:rowOff>
    </xdr:from>
    <xdr:to>
      <xdr:col>46</xdr:col>
      <xdr:colOff>38100</xdr:colOff>
      <xdr:row>37</xdr:row>
      <xdr:rowOff>87104</xdr:rowOff>
    </xdr:to>
    <xdr:sp macro="" textlink="">
      <xdr:nvSpPr>
        <xdr:cNvPr id="316" name="楕円 315"/>
        <xdr:cNvSpPr/>
      </xdr:nvSpPr>
      <xdr:spPr>
        <a:xfrm>
          <a:off x="8699500" y="63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78231</xdr:rowOff>
    </xdr:from>
    <xdr:ext cx="534377" cy="259045"/>
    <xdr:sp macro="" textlink="">
      <xdr:nvSpPr>
        <xdr:cNvPr id="317" name="テキスト ボックス 316"/>
        <xdr:cNvSpPr txBox="1"/>
      </xdr:nvSpPr>
      <xdr:spPr>
        <a:xfrm>
          <a:off x="8483111" y="64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116721</xdr:rowOff>
    </xdr:from>
    <xdr:to>
      <xdr:col>41</xdr:col>
      <xdr:colOff>101600</xdr:colOff>
      <xdr:row>33</xdr:row>
      <xdr:rowOff>46871</xdr:rowOff>
    </xdr:to>
    <xdr:sp macro="" textlink="">
      <xdr:nvSpPr>
        <xdr:cNvPr id="318" name="楕円 317"/>
        <xdr:cNvSpPr/>
      </xdr:nvSpPr>
      <xdr:spPr>
        <a:xfrm>
          <a:off x="7810500" y="56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37998</xdr:rowOff>
    </xdr:from>
    <xdr:ext cx="599010" cy="259045"/>
    <xdr:sp macro="" textlink="">
      <xdr:nvSpPr>
        <xdr:cNvPr id="319" name="テキスト ボックス 318"/>
        <xdr:cNvSpPr txBox="1"/>
      </xdr:nvSpPr>
      <xdr:spPr>
        <a:xfrm>
          <a:off x="7561795" y="569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63441</xdr:rowOff>
    </xdr:from>
    <xdr:to>
      <xdr:col>36</xdr:col>
      <xdr:colOff>165100</xdr:colOff>
      <xdr:row>37</xdr:row>
      <xdr:rowOff>165041</xdr:rowOff>
    </xdr:to>
    <xdr:sp macro="" textlink="">
      <xdr:nvSpPr>
        <xdr:cNvPr id="320" name="楕円 319"/>
        <xdr:cNvSpPr/>
      </xdr:nvSpPr>
      <xdr:spPr>
        <a:xfrm>
          <a:off x="6921500" y="64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156169</xdr:rowOff>
    </xdr:from>
    <xdr:ext cx="534377" cy="259045"/>
    <xdr:sp macro="" textlink="">
      <xdr:nvSpPr>
        <xdr:cNvPr id="321" name="テキスト ボックス 320"/>
        <xdr:cNvSpPr txBox="1"/>
      </xdr:nvSpPr>
      <xdr:spPr>
        <a:xfrm>
          <a:off x="6705111" y="64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134633</xdr:rowOff>
    </xdr:from>
    <xdr:to>
      <xdr:col>55</xdr:col>
      <xdr:colOff>0</xdr:colOff>
      <xdr:row>56</xdr:row>
      <xdr:rowOff>156363</xdr:rowOff>
    </xdr:to>
    <xdr:cxnSp macro="">
      <xdr:nvCxnSpPr>
        <xdr:cNvPr id="350" name="直線コネクタ 349"/>
        <xdr:cNvCxnSpPr/>
      </xdr:nvCxnSpPr>
      <xdr:spPr>
        <a:xfrm flipV="1">
          <a:off x="9639300" y="9735833"/>
          <a:ext cx="8382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156363</xdr:rowOff>
    </xdr:from>
    <xdr:to>
      <xdr:col>50</xdr:col>
      <xdr:colOff>114300</xdr:colOff>
      <xdr:row>57</xdr:row>
      <xdr:rowOff>3645</xdr:rowOff>
    </xdr:to>
    <xdr:cxnSp macro="">
      <xdr:nvCxnSpPr>
        <xdr:cNvPr id="353" name="直線コネクタ 352"/>
        <xdr:cNvCxnSpPr/>
      </xdr:nvCxnSpPr>
      <xdr:spPr>
        <a:xfrm flipV="1">
          <a:off x="8750300" y="975756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157366</xdr:rowOff>
    </xdr:from>
    <xdr:to>
      <xdr:col>45</xdr:col>
      <xdr:colOff>177800</xdr:colOff>
      <xdr:row>57</xdr:row>
      <xdr:rowOff>3645</xdr:rowOff>
    </xdr:to>
    <xdr:cxnSp macro="">
      <xdr:nvCxnSpPr>
        <xdr:cNvPr id="356" name="直線コネクタ 355"/>
        <xdr:cNvCxnSpPr/>
      </xdr:nvCxnSpPr>
      <xdr:spPr>
        <a:xfrm>
          <a:off x="7861300" y="9758566"/>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157366</xdr:rowOff>
    </xdr:from>
    <xdr:to>
      <xdr:col>41</xdr:col>
      <xdr:colOff>50800</xdr:colOff>
      <xdr:row>56</xdr:row>
      <xdr:rowOff>161493</xdr:rowOff>
    </xdr:to>
    <xdr:cxnSp macro="">
      <xdr:nvCxnSpPr>
        <xdr:cNvPr id="359" name="直線コネクタ 358"/>
        <xdr:cNvCxnSpPr/>
      </xdr:nvCxnSpPr>
      <xdr:spPr>
        <a:xfrm flipV="1">
          <a:off x="6972300" y="9758566"/>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83833</xdr:rowOff>
    </xdr:from>
    <xdr:to>
      <xdr:col>55</xdr:col>
      <xdr:colOff>50800</xdr:colOff>
      <xdr:row>57</xdr:row>
      <xdr:rowOff>13983</xdr:rowOff>
    </xdr:to>
    <xdr:sp macro="" textlink="">
      <xdr:nvSpPr>
        <xdr:cNvPr id="369" name="楕円 368"/>
        <xdr:cNvSpPr/>
      </xdr:nvSpPr>
      <xdr:spPr>
        <a:xfrm>
          <a:off x="10426700" y="96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62260</xdr:rowOff>
    </xdr:from>
    <xdr:ext cx="534377" cy="259045"/>
    <xdr:sp macro="" textlink="">
      <xdr:nvSpPr>
        <xdr:cNvPr id="370" name="普通建設事業費該当値テキスト"/>
        <xdr:cNvSpPr txBox="1"/>
      </xdr:nvSpPr>
      <xdr:spPr>
        <a:xfrm>
          <a:off x="10528300"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105563</xdr:rowOff>
    </xdr:from>
    <xdr:to>
      <xdr:col>50</xdr:col>
      <xdr:colOff>165100</xdr:colOff>
      <xdr:row>57</xdr:row>
      <xdr:rowOff>35713</xdr:rowOff>
    </xdr:to>
    <xdr:sp macro="" textlink="">
      <xdr:nvSpPr>
        <xdr:cNvPr id="371" name="楕円 370"/>
        <xdr:cNvSpPr/>
      </xdr:nvSpPr>
      <xdr:spPr>
        <a:xfrm>
          <a:off x="9588500" y="97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26840</xdr:rowOff>
    </xdr:from>
    <xdr:ext cx="534377" cy="259045"/>
    <xdr:sp macro="" textlink="">
      <xdr:nvSpPr>
        <xdr:cNvPr id="372" name="テキスト ボックス 371"/>
        <xdr:cNvSpPr txBox="1"/>
      </xdr:nvSpPr>
      <xdr:spPr>
        <a:xfrm>
          <a:off x="9372111" y="97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124295</xdr:rowOff>
    </xdr:from>
    <xdr:to>
      <xdr:col>46</xdr:col>
      <xdr:colOff>38100</xdr:colOff>
      <xdr:row>57</xdr:row>
      <xdr:rowOff>54445</xdr:rowOff>
    </xdr:to>
    <xdr:sp macro="" textlink="">
      <xdr:nvSpPr>
        <xdr:cNvPr id="373" name="楕円 372"/>
        <xdr:cNvSpPr/>
      </xdr:nvSpPr>
      <xdr:spPr>
        <a:xfrm>
          <a:off x="8699500" y="97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45572</xdr:rowOff>
    </xdr:from>
    <xdr:ext cx="534377" cy="259045"/>
    <xdr:sp macro="" textlink="">
      <xdr:nvSpPr>
        <xdr:cNvPr id="374" name="テキスト ボックス 373"/>
        <xdr:cNvSpPr txBox="1"/>
      </xdr:nvSpPr>
      <xdr:spPr>
        <a:xfrm>
          <a:off x="8483111" y="98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106566</xdr:rowOff>
    </xdr:from>
    <xdr:to>
      <xdr:col>41</xdr:col>
      <xdr:colOff>101600</xdr:colOff>
      <xdr:row>57</xdr:row>
      <xdr:rowOff>36716</xdr:rowOff>
    </xdr:to>
    <xdr:sp macro="" textlink="">
      <xdr:nvSpPr>
        <xdr:cNvPr id="375" name="楕円 374"/>
        <xdr:cNvSpPr/>
      </xdr:nvSpPr>
      <xdr:spPr>
        <a:xfrm>
          <a:off x="7810500" y="97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27843</xdr:rowOff>
    </xdr:from>
    <xdr:ext cx="534377" cy="259045"/>
    <xdr:sp macro="" textlink="">
      <xdr:nvSpPr>
        <xdr:cNvPr id="376" name="テキスト ボックス 375"/>
        <xdr:cNvSpPr txBox="1"/>
      </xdr:nvSpPr>
      <xdr:spPr>
        <a:xfrm>
          <a:off x="7594111" y="98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110693</xdr:rowOff>
    </xdr:from>
    <xdr:to>
      <xdr:col>36</xdr:col>
      <xdr:colOff>165100</xdr:colOff>
      <xdr:row>57</xdr:row>
      <xdr:rowOff>40843</xdr:rowOff>
    </xdr:to>
    <xdr:sp macro="" textlink="">
      <xdr:nvSpPr>
        <xdr:cNvPr id="377" name="楕円 376"/>
        <xdr:cNvSpPr/>
      </xdr:nvSpPr>
      <xdr:spPr>
        <a:xfrm>
          <a:off x="6921500" y="97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31970</xdr:rowOff>
    </xdr:from>
    <xdr:ext cx="534377" cy="259045"/>
    <xdr:sp macro="" textlink="">
      <xdr:nvSpPr>
        <xdr:cNvPr id="378" name="テキスト ボックス 377"/>
        <xdr:cNvSpPr txBox="1"/>
      </xdr:nvSpPr>
      <xdr:spPr>
        <a:xfrm>
          <a:off x="6705111" y="98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42011</xdr:rowOff>
    </xdr:from>
    <xdr:to>
      <xdr:col>55</xdr:col>
      <xdr:colOff>0</xdr:colOff>
      <xdr:row>78</xdr:row>
      <xdr:rowOff>103505</xdr:rowOff>
    </xdr:to>
    <xdr:cxnSp macro="">
      <xdr:nvCxnSpPr>
        <xdr:cNvPr id="407" name="直線コネクタ 406"/>
        <xdr:cNvCxnSpPr/>
      </xdr:nvCxnSpPr>
      <xdr:spPr>
        <a:xfrm>
          <a:off x="9639300" y="13415111"/>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42011</xdr:rowOff>
    </xdr:from>
    <xdr:to>
      <xdr:col>50</xdr:col>
      <xdr:colOff>114300</xdr:colOff>
      <xdr:row>78</xdr:row>
      <xdr:rowOff>110286</xdr:rowOff>
    </xdr:to>
    <xdr:cxnSp macro="">
      <xdr:nvCxnSpPr>
        <xdr:cNvPr id="410" name="直線コネクタ 409"/>
        <xdr:cNvCxnSpPr/>
      </xdr:nvCxnSpPr>
      <xdr:spPr>
        <a:xfrm flipV="1">
          <a:off x="8750300" y="13415111"/>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110286</xdr:rowOff>
    </xdr:from>
    <xdr:to>
      <xdr:col>45</xdr:col>
      <xdr:colOff>177800</xdr:colOff>
      <xdr:row>78</xdr:row>
      <xdr:rowOff>117506</xdr:rowOff>
    </xdr:to>
    <xdr:cxnSp macro="">
      <xdr:nvCxnSpPr>
        <xdr:cNvPr id="413" name="直線コネクタ 412"/>
        <xdr:cNvCxnSpPr/>
      </xdr:nvCxnSpPr>
      <xdr:spPr>
        <a:xfrm flipV="1">
          <a:off x="7861300" y="13483386"/>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117506</xdr:rowOff>
    </xdr:from>
    <xdr:to>
      <xdr:col>41</xdr:col>
      <xdr:colOff>50800</xdr:colOff>
      <xdr:row>79</xdr:row>
      <xdr:rowOff>30981</xdr:rowOff>
    </xdr:to>
    <xdr:cxnSp macro="">
      <xdr:nvCxnSpPr>
        <xdr:cNvPr id="416" name="直線コネクタ 415"/>
        <xdr:cNvCxnSpPr/>
      </xdr:nvCxnSpPr>
      <xdr:spPr>
        <a:xfrm flipV="1">
          <a:off x="6972300" y="13490606"/>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52705</xdr:rowOff>
    </xdr:from>
    <xdr:to>
      <xdr:col>55</xdr:col>
      <xdr:colOff>50800</xdr:colOff>
      <xdr:row>78</xdr:row>
      <xdr:rowOff>154305</xdr:rowOff>
    </xdr:to>
    <xdr:sp macro="" textlink="">
      <xdr:nvSpPr>
        <xdr:cNvPr id="426" name="楕円 425"/>
        <xdr:cNvSpPr/>
      </xdr:nvSpPr>
      <xdr:spPr>
        <a:xfrm>
          <a:off x="104267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139082</xdr:rowOff>
    </xdr:from>
    <xdr:ext cx="469744" cy="259045"/>
    <xdr:sp macro="" textlink="">
      <xdr:nvSpPr>
        <xdr:cNvPr id="427" name="普通建設事業費 （ うち新規整備　）該当値テキスト"/>
        <xdr:cNvSpPr txBox="1"/>
      </xdr:nvSpPr>
      <xdr:spPr>
        <a:xfrm>
          <a:off x="10528300" y="133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162661</xdr:rowOff>
    </xdr:from>
    <xdr:to>
      <xdr:col>50</xdr:col>
      <xdr:colOff>165100</xdr:colOff>
      <xdr:row>78</xdr:row>
      <xdr:rowOff>92811</xdr:rowOff>
    </xdr:to>
    <xdr:sp macro="" textlink="">
      <xdr:nvSpPr>
        <xdr:cNvPr id="428" name="楕円 427"/>
        <xdr:cNvSpPr/>
      </xdr:nvSpPr>
      <xdr:spPr>
        <a:xfrm>
          <a:off x="95885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83938</xdr:rowOff>
    </xdr:from>
    <xdr:ext cx="469744" cy="259045"/>
    <xdr:sp macro="" textlink="">
      <xdr:nvSpPr>
        <xdr:cNvPr id="429" name="テキスト ボックス 428"/>
        <xdr:cNvSpPr txBox="1"/>
      </xdr:nvSpPr>
      <xdr:spPr>
        <a:xfrm>
          <a:off x="9404428" y="134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59486</xdr:rowOff>
    </xdr:from>
    <xdr:to>
      <xdr:col>46</xdr:col>
      <xdr:colOff>38100</xdr:colOff>
      <xdr:row>78</xdr:row>
      <xdr:rowOff>161086</xdr:rowOff>
    </xdr:to>
    <xdr:sp macro="" textlink="">
      <xdr:nvSpPr>
        <xdr:cNvPr id="430" name="楕円 429"/>
        <xdr:cNvSpPr/>
      </xdr:nvSpPr>
      <xdr:spPr>
        <a:xfrm>
          <a:off x="8699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152213</xdr:rowOff>
    </xdr:from>
    <xdr:ext cx="469744" cy="259045"/>
    <xdr:sp macro="" textlink="">
      <xdr:nvSpPr>
        <xdr:cNvPr id="431" name="テキスト ボックス 430"/>
        <xdr:cNvSpPr txBox="1"/>
      </xdr:nvSpPr>
      <xdr:spPr>
        <a:xfrm>
          <a:off x="8515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66706</xdr:rowOff>
    </xdr:from>
    <xdr:to>
      <xdr:col>41</xdr:col>
      <xdr:colOff>101600</xdr:colOff>
      <xdr:row>78</xdr:row>
      <xdr:rowOff>168306</xdr:rowOff>
    </xdr:to>
    <xdr:sp macro="" textlink="">
      <xdr:nvSpPr>
        <xdr:cNvPr id="432" name="楕円 431"/>
        <xdr:cNvSpPr/>
      </xdr:nvSpPr>
      <xdr:spPr>
        <a:xfrm>
          <a:off x="7810500" y="134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159433</xdr:rowOff>
    </xdr:from>
    <xdr:ext cx="469744" cy="259045"/>
    <xdr:sp macro="" textlink="">
      <xdr:nvSpPr>
        <xdr:cNvPr id="433" name="テキスト ボックス 432"/>
        <xdr:cNvSpPr txBox="1"/>
      </xdr:nvSpPr>
      <xdr:spPr>
        <a:xfrm>
          <a:off x="7626428" y="135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151631</xdr:rowOff>
    </xdr:from>
    <xdr:to>
      <xdr:col>36</xdr:col>
      <xdr:colOff>165100</xdr:colOff>
      <xdr:row>79</xdr:row>
      <xdr:rowOff>81781</xdr:rowOff>
    </xdr:to>
    <xdr:sp macro="" textlink="">
      <xdr:nvSpPr>
        <xdr:cNvPr id="434" name="楕円 433"/>
        <xdr:cNvSpPr/>
      </xdr:nvSpPr>
      <xdr:spPr>
        <a:xfrm>
          <a:off x="6921500" y="135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72908</xdr:rowOff>
    </xdr:from>
    <xdr:ext cx="378565" cy="259045"/>
    <xdr:sp macro="" textlink="">
      <xdr:nvSpPr>
        <xdr:cNvPr id="435" name="テキスト ボックス 434"/>
        <xdr:cNvSpPr txBox="1"/>
      </xdr:nvSpPr>
      <xdr:spPr>
        <a:xfrm>
          <a:off x="6783017" y="1361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36536</xdr:rowOff>
    </xdr:from>
    <xdr:to>
      <xdr:col>55</xdr:col>
      <xdr:colOff>0</xdr:colOff>
      <xdr:row>97</xdr:row>
      <xdr:rowOff>102552</xdr:rowOff>
    </xdr:to>
    <xdr:cxnSp macro="">
      <xdr:nvCxnSpPr>
        <xdr:cNvPr id="466" name="直線コネクタ 465"/>
        <xdr:cNvCxnSpPr/>
      </xdr:nvCxnSpPr>
      <xdr:spPr>
        <a:xfrm flipV="1">
          <a:off x="9639300" y="16667186"/>
          <a:ext cx="838200" cy="6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70745</xdr:rowOff>
    </xdr:from>
    <xdr:to>
      <xdr:col>50</xdr:col>
      <xdr:colOff>114300</xdr:colOff>
      <xdr:row>97</xdr:row>
      <xdr:rowOff>102552</xdr:rowOff>
    </xdr:to>
    <xdr:cxnSp macro="">
      <xdr:nvCxnSpPr>
        <xdr:cNvPr id="469" name="直線コネクタ 468"/>
        <xdr:cNvCxnSpPr/>
      </xdr:nvCxnSpPr>
      <xdr:spPr>
        <a:xfrm>
          <a:off x="8750300" y="16701395"/>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23195</xdr:rowOff>
    </xdr:from>
    <xdr:to>
      <xdr:col>45</xdr:col>
      <xdr:colOff>177800</xdr:colOff>
      <xdr:row>97</xdr:row>
      <xdr:rowOff>70745</xdr:rowOff>
    </xdr:to>
    <xdr:cxnSp macro="">
      <xdr:nvCxnSpPr>
        <xdr:cNvPr id="472" name="直線コネクタ 471"/>
        <xdr:cNvCxnSpPr/>
      </xdr:nvCxnSpPr>
      <xdr:spPr>
        <a:xfrm>
          <a:off x="7861300" y="16653845"/>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142002</xdr:rowOff>
    </xdr:from>
    <xdr:to>
      <xdr:col>41</xdr:col>
      <xdr:colOff>50800</xdr:colOff>
      <xdr:row>97</xdr:row>
      <xdr:rowOff>23195</xdr:rowOff>
    </xdr:to>
    <xdr:cxnSp macro="">
      <xdr:nvCxnSpPr>
        <xdr:cNvPr id="475" name="直線コネクタ 474"/>
        <xdr:cNvCxnSpPr/>
      </xdr:nvCxnSpPr>
      <xdr:spPr>
        <a:xfrm>
          <a:off x="6972300" y="16601202"/>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157186</xdr:rowOff>
    </xdr:from>
    <xdr:to>
      <xdr:col>55</xdr:col>
      <xdr:colOff>50800</xdr:colOff>
      <xdr:row>97</xdr:row>
      <xdr:rowOff>87336</xdr:rowOff>
    </xdr:to>
    <xdr:sp macro="" textlink="">
      <xdr:nvSpPr>
        <xdr:cNvPr id="485" name="楕円 484"/>
        <xdr:cNvSpPr/>
      </xdr:nvSpPr>
      <xdr:spPr>
        <a:xfrm>
          <a:off x="10426700" y="166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135613</xdr:rowOff>
    </xdr:from>
    <xdr:ext cx="534377" cy="259045"/>
    <xdr:sp macro="" textlink="">
      <xdr:nvSpPr>
        <xdr:cNvPr id="486" name="普通建設事業費 （ うち更新整備　）該当値テキスト"/>
        <xdr:cNvSpPr txBox="1"/>
      </xdr:nvSpPr>
      <xdr:spPr>
        <a:xfrm>
          <a:off x="10528300" y="165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51752</xdr:rowOff>
    </xdr:from>
    <xdr:to>
      <xdr:col>50</xdr:col>
      <xdr:colOff>165100</xdr:colOff>
      <xdr:row>97</xdr:row>
      <xdr:rowOff>153352</xdr:rowOff>
    </xdr:to>
    <xdr:sp macro="" textlink="">
      <xdr:nvSpPr>
        <xdr:cNvPr id="487" name="楕円 486"/>
        <xdr:cNvSpPr/>
      </xdr:nvSpPr>
      <xdr:spPr>
        <a:xfrm>
          <a:off x="9588500" y="166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144479</xdr:rowOff>
    </xdr:from>
    <xdr:ext cx="534377" cy="259045"/>
    <xdr:sp macro="" textlink="">
      <xdr:nvSpPr>
        <xdr:cNvPr id="488" name="テキスト ボックス 487"/>
        <xdr:cNvSpPr txBox="1"/>
      </xdr:nvSpPr>
      <xdr:spPr>
        <a:xfrm>
          <a:off x="9372111" y="167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19945</xdr:rowOff>
    </xdr:from>
    <xdr:to>
      <xdr:col>46</xdr:col>
      <xdr:colOff>38100</xdr:colOff>
      <xdr:row>97</xdr:row>
      <xdr:rowOff>121545</xdr:rowOff>
    </xdr:to>
    <xdr:sp macro="" textlink="">
      <xdr:nvSpPr>
        <xdr:cNvPr id="489" name="楕円 488"/>
        <xdr:cNvSpPr/>
      </xdr:nvSpPr>
      <xdr:spPr>
        <a:xfrm>
          <a:off x="8699500" y="166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112672</xdr:rowOff>
    </xdr:from>
    <xdr:ext cx="534377" cy="259045"/>
    <xdr:sp macro="" textlink="">
      <xdr:nvSpPr>
        <xdr:cNvPr id="490" name="テキスト ボックス 489"/>
        <xdr:cNvSpPr txBox="1"/>
      </xdr:nvSpPr>
      <xdr:spPr>
        <a:xfrm>
          <a:off x="8483111" y="1674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143845</xdr:rowOff>
    </xdr:from>
    <xdr:to>
      <xdr:col>41</xdr:col>
      <xdr:colOff>101600</xdr:colOff>
      <xdr:row>97</xdr:row>
      <xdr:rowOff>73995</xdr:rowOff>
    </xdr:to>
    <xdr:sp macro="" textlink="">
      <xdr:nvSpPr>
        <xdr:cNvPr id="491" name="楕円 490"/>
        <xdr:cNvSpPr/>
      </xdr:nvSpPr>
      <xdr:spPr>
        <a:xfrm>
          <a:off x="7810500" y="16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65122</xdr:rowOff>
    </xdr:from>
    <xdr:ext cx="534377" cy="259045"/>
    <xdr:sp macro="" textlink="">
      <xdr:nvSpPr>
        <xdr:cNvPr id="492" name="テキスト ボックス 491"/>
        <xdr:cNvSpPr txBox="1"/>
      </xdr:nvSpPr>
      <xdr:spPr>
        <a:xfrm>
          <a:off x="7594111" y="166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91202</xdr:rowOff>
    </xdr:from>
    <xdr:to>
      <xdr:col>36</xdr:col>
      <xdr:colOff>165100</xdr:colOff>
      <xdr:row>97</xdr:row>
      <xdr:rowOff>21352</xdr:rowOff>
    </xdr:to>
    <xdr:sp macro="" textlink="">
      <xdr:nvSpPr>
        <xdr:cNvPr id="493" name="楕円 492"/>
        <xdr:cNvSpPr/>
      </xdr:nvSpPr>
      <xdr:spPr>
        <a:xfrm>
          <a:off x="6921500" y="16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37879</xdr:rowOff>
    </xdr:from>
    <xdr:ext cx="534377" cy="259045"/>
    <xdr:sp macro="" textlink="">
      <xdr:nvSpPr>
        <xdr:cNvPr id="494" name="テキスト ボックス 493"/>
        <xdr:cNvSpPr txBox="1"/>
      </xdr:nvSpPr>
      <xdr:spPr>
        <a:xfrm>
          <a:off x="6705111" y="1632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135677</xdr:rowOff>
    </xdr:from>
    <xdr:to>
      <xdr:col>85</xdr:col>
      <xdr:colOff>127000</xdr:colOff>
      <xdr:row>38</xdr:row>
      <xdr:rowOff>139700</xdr:rowOff>
    </xdr:to>
    <xdr:cxnSp macro="">
      <xdr:nvCxnSpPr>
        <xdr:cNvPr id="521" name="直線コネクタ 520"/>
        <xdr:cNvCxnSpPr/>
      </xdr:nvCxnSpPr>
      <xdr:spPr>
        <a:xfrm flipV="1">
          <a:off x="15481300" y="665077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137094</xdr:rowOff>
    </xdr:from>
    <xdr:to>
      <xdr:col>76</xdr:col>
      <xdr:colOff>114300</xdr:colOff>
      <xdr:row>38</xdr:row>
      <xdr:rowOff>139700</xdr:rowOff>
    </xdr:to>
    <xdr:cxnSp macro="">
      <xdr:nvCxnSpPr>
        <xdr:cNvPr id="527" name="直線コネクタ 526"/>
        <xdr:cNvCxnSpPr/>
      </xdr:nvCxnSpPr>
      <xdr:spPr>
        <a:xfrm>
          <a:off x="13703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137094</xdr:rowOff>
    </xdr:from>
    <xdr:to>
      <xdr:col>71</xdr:col>
      <xdr:colOff>177800</xdr:colOff>
      <xdr:row>38</xdr:row>
      <xdr:rowOff>139700</xdr:rowOff>
    </xdr:to>
    <xdr:cxnSp macro="">
      <xdr:nvCxnSpPr>
        <xdr:cNvPr id="530" name="直線コネクタ 529"/>
        <xdr:cNvCxnSpPr/>
      </xdr:nvCxnSpPr>
      <xdr:spPr>
        <a:xfrm flipV="1">
          <a:off x="12814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84877</xdr:rowOff>
    </xdr:from>
    <xdr:to>
      <xdr:col>85</xdr:col>
      <xdr:colOff>177800</xdr:colOff>
      <xdr:row>39</xdr:row>
      <xdr:rowOff>15027</xdr:rowOff>
    </xdr:to>
    <xdr:sp macro="" textlink="">
      <xdr:nvSpPr>
        <xdr:cNvPr id="540" name="楕円 539"/>
        <xdr:cNvSpPr/>
      </xdr:nvSpPr>
      <xdr:spPr>
        <a:xfrm>
          <a:off x="162687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23528</xdr:rowOff>
    </xdr:from>
    <xdr:ext cx="313932" cy="259045"/>
    <xdr:sp macro="" textlink="">
      <xdr:nvSpPr>
        <xdr:cNvPr id="541" name="災害復旧事業費該当値テキスト"/>
        <xdr:cNvSpPr txBox="1"/>
      </xdr:nvSpPr>
      <xdr:spPr>
        <a:xfrm>
          <a:off x="16370300" y="65386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86294</xdr:rowOff>
    </xdr:from>
    <xdr:to>
      <xdr:col>72</xdr:col>
      <xdr:colOff>38100</xdr:colOff>
      <xdr:row>39</xdr:row>
      <xdr:rowOff>16444</xdr:rowOff>
    </xdr:to>
    <xdr:sp macro="" textlink="">
      <xdr:nvSpPr>
        <xdr:cNvPr id="546" name="楕円 545"/>
        <xdr:cNvSpPr/>
      </xdr:nvSpPr>
      <xdr:spPr>
        <a:xfrm>
          <a:off x="13652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7571</xdr:rowOff>
    </xdr:from>
    <xdr:ext cx="313932" cy="259045"/>
    <xdr:sp macro="" textlink="">
      <xdr:nvSpPr>
        <xdr:cNvPr id="547" name="テキスト ボックス 546"/>
        <xdr:cNvSpPr txBox="1"/>
      </xdr:nvSpPr>
      <xdr:spPr>
        <a:xfrm>
          <a:off x="13546333" y="6694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59386</xdr:rowOff>
    </xdr:from>
    <xdr:to>
      <xdr:col>85</xdr:col>
      <xdr:colOff>127000</xdr:colOff>
      <xdr:row>76</xdr:row>
      <xdr:rowOff>84646</xdr:rowOff>
    </xdr:to>
    <xdr:cxnSp macro="">
      <xdr:nvCxnSpPr>
        <xdr:cNvPr id="627" name="直線コネクタ 626"/>
        <xdr:cNvCxnSpPr/>
      </xdr:nvCxnSpPr>
      <xdr:spPr>
        <a:xfrm>
          <a:off x="15481300" y="13089586"/>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31153</xdr:rowOff>
    </xdr:from>
    <xdr:to>
      <xdr:col>81</xdr:col>
      <xdr:colOff>50800</xdr:colOff>
      <xdr:row>76</xdr:row>
      <xdr:rowOff>59386</xdr:rowOff>
    </xdr:to>
    <xdr:cxnSp macro="">
      <xdr:nvCxnSpPr>
        <xdr:cNvPr id="630" name="直線コネクタ 629"/>
        <xdr:cNvCxnSpPr/>
      </xdr:nvCxnSpPr>
      <xdr:spPr>
        <a:xfrm>
          <a:off x="14592300" y="13061353"/>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12243</xdr:rowOff>
    </xdr:from>
    <xdr:to>
      <xdr:col>76</xdr:col>
      <xdr:colOff>114300</xdr:colOff>
      <xdr:row>76</xdr:row>
      <xdr:rowOff>31153</xdr:rowOff>
    </xdr:to>
    <xdr:cxnSp macro="">
      <xdr:nvCxnSpPr>
        <xdr:cNvPr id="633" name="直線コネクタ 632"/>
        <xdr:cNvCxnSpPr/>
      </xdr:nvCxnSpPr>
      <xdr:spPr>
        <a:xfrm>
          <a:off x="13703300" y="13042443"/>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136779</xdr:rowOff>
    </xdr:from>
    <xdr:to>
      <xdr:col>71</xdr:col>
      <xdr:colOff>177800</xdr:colOff>
      <xdr:row>76</xdr:row>
      <xdr:rowOff>12243</xdr:rowOff>
    </xdr:to>
    <xdr:cxnSp macro="">
      <xdr:nvCxnSpPr>
        <xdr:cNvPr id="636" name="直線コネクタ 635"/>
        <xdr:cNvCxnSpPr/>
      </xdr:nvCxnSpPr>
      <xdr:spPr>
        <a:xfrm>
          <a:off x="12814300" y="12995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33846</xdr:rowOff>
    </xdr:from>
    <xdr:to>
      <xdr:col>85</xdr:col>
      <xdr:colOff>177800</xdr:colOff>
      <xdr:row>76</xdr:row>
      <xdr:rowOff>135446</xdr:rowOff>
    </xdr:to>
    <xdr:sp macro="" textlink="">
      <xdr:nvSpPr>
        <xdr:cNvPr id="646" name="楕円 645"/>
        <xdr:cNvSpPr/>
      </xdr:nvSpPr>
      <xdr:spPr>
        <a:xfrm>
          <a:off x="16268700" y="130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56722</xdr:rowOff>
    </xdr:from>
    <xdr:ext cx="534377" cy="259045"/>
    <xdr:sp macro="" textlink="">
      <xdr:nvSpPr>
        <xdr:cNvPr id="647" name="公債費該当値テキスト"/>
        <xdr:cNvSpPr txBox="1"/>
      </xdr:nvSpPr>
      <xdr:spPr>
        <a:xfrm>
          <a:off x="16370300" y="129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8586</xdr:rowOff>
    </xdr:from>
    <xdr:to>
      <xdr:col>81</xdr:col>
      <xdr:colOff>101600</xdr:colOff>
      <xdr:row>76</xdr:row>
      <xdr:rowOff>110186</xdr:rowOff>
    </xdr:to>
    <xdr:sp macro="" textlink="">
      <xdr:nvSpPr>
        <xdr:cNvPr id="648" name="楕円 647"/>
        <xdr:cNvSpPr/>
      </xdr:nvSpPr>
      <xdr:spPr>
        <a:xfrm>
          <a:off x="15430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126713</xdr:rowOff>
    </xdr:from>
    <xdr:ext cx="534377" cy="259045"/>
    <xdr:sp macro="" textlink="">
      <xdr:nvSpPr>
        <xdr:cNvPr id="649" name="テキスト ボックス 648"/>
        <xdr:cNvSpPr txBox="1"/>
      </xdr:nvSpPr>
      <xdr:spPr>
        <a:xfrm>
          <a:off x="15214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151803</xdr:rowOff>
    </xdr:from>
    <xdr:to>
      <xdr:col>76</xdr:col>
      <xdr:colOff>165100</xdr:colOff>
      <xdr:row>76</xdr:row>
      <xdr:rowOff>81953</xdr:rowOff>
    </xdr:to>
    <xdr:sp macro="" textlink="">
      <xdr:nvSpPr>
        <xdr:cNvPr id="650" name="楕円 649"/>
        <xdr:cNvSpPr/>
      </xdr:nvSpPr>
      <xdr:spPr>
        <a:xfrm>
          <a:off x="14541500" y="130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98480</xdr:rowOff>
    </xdr:from>
    <xdr:ext cx="534377" cy="259045"/>
    <xdr:sp macro="" textlink="">
      <xdr:nvSpPr>
        <xdr:cNvPr id="651" name="テキスト ボックス 650"/>
        <xdr:cNvSpPr txBox="1"/>
      </xdr:nvSpPr>
      <xdr:spPr>
        <a:xfrm>
          <a:off x="14325111" y="127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132893</xdr:rowOff>
    </xdr:from>
    <xdr:to>
      <xdr:col>72</xdr:col>
      <xdr:colOff>38100</xdr:colOff>
      <xdr:row>76</xdr:row>
      <xdr:rowOff>63043</xdr:rowOff>
    </xdr:to>
    <xdr:sp macro="" textlink="">
      <xdr:nvSpPr>
        <xdr:cNvPr id="652" name="楕円 651"/>
        <xdr:cNvSpPr/>
      </xdr:nvSpPr>
      <xdr:spPr>
        <a:xfrm>
          <a:off x="13652500" y="129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79570</xdr:rowOff>
    </xdr:from>
    <xdr:ext cx="534377" cy="259045"/>
    <xdr:sp macro="" textlink="">
      <xdr:nvSpPr>
        <xdr:cNvPr id="653" name="テキスト ボックス 652"/>
        <xdr:cNvSpPr txBox="1"/>
      </xdr:nvSpPr>
      <xdr:spPr>
        <a:xfrm>
          <a:off x="13436111" y="127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85979</xdr:rowOff>
    </xdr:from>
    <xdr:to>
      <xdr:col>67</xdr:col>
      <xdr:colOff>101600</xdr:colOff>
      <xdr:row>76</xdr:row>
      <xdr:rowOff>16129</xdr:rowOff>
    </xdr:to>
    <xdr:sp macro="" textlink="">
      <xdr:nvSpPr>
        <xdr:cNvPr id="654" name="楕円 653"/>
        <xdr:cNvSpPr/>
      </xdr:nvSpPr>
      <xdr:spPr>
        <a:xfrm>
          <a:off x="12763500" y="12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32656</xdr:rowOff>
    </xdr:from>
    <xdr:ext cx="534377" cy="259045"/>
    <xdr:sp macro="" textlink="">
      <xdr:nvSpPr>
        <xdr:cNvPr id="655" name="テキスト ボックス 654"/>
        <xdr:cNvSpPr txBox="1"/>
      </xdr:nvSpPr>
      <xdr:spPr>
        <a:xfrm>
          <a:off x="12547111" y="127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39143</xdr:rowOff>
    </xdr:from>
    <xdr:to>
      <xdr:col>85</xdr:col>
      <xdr:colOff>127000</xdr:colOff>
      <xdr:row>98</xdr:row>
      <xdr:rowOff>64875</xdr:rowOff>
    </xdr:to>
    <xdr:cxnSp macro="">
      <xdr:nvCxnSpPr>
        <xdr:cNvPr id="682" name="直線コネクタ 681"/>
        <xdr:cNvCxnSpPr/>
      </xdr:nvCxnSpPr>
      <xdr:spPr>
        <a:xfrm>
          <a:off x="15481300" y="16841243"/>
          <a:ext cx="838200" cy="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169912</xdr:rowOff>
    </xdr:from>
    <xdr:to>
      <xdr:col>81</xdr:col>
      <xdr:colOff>50800</xdr:colOff>
      <xdr:row>98</xdr:row>
      <xdr:rowOff>39143</xdr:rowOff>
    </xdr:to>
    <xdr:cxnSp macro="">
      <xdr:nvCxnSpPr>
        <xdr:cNvPr id="685" name="直線コネクタ 684"/>
        <xdr:cNvCxnSpPr/>
      </xdr:nvCxnSpPr>
      <xdr:spPr>
        <a:xfrm>
          <a:off x="14592300" y="16800562"/>
          <a:ext cx="8890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169912</xdr:rowOff>
    </xdr:from>
    <xdr:to>
      <xdr:col>76</xdr:col>
      <xdr:colOff>114300</xdr:colOff>
      <xdr:row>98</xdr:row>
      <xdr:rowOff>8968</xdr:rowOff>
    </xdr:to>
    <xdr:cxnSp macro="">
      <xdr:nvCxnSpPr>
        <xdr:cNvPr id="688" name="直線コネクタ 687"/>
        <xdr:cNvCxnSpPr/>
      </xdr:nvCxnSpPr>
      <xdr:spPr>
        <a:xfrm flipV="1">
          <a:off x="13703300" y="16800562"/>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8968</xdr:rowOff>
    </xdr:from>
    <xdr:to>
      <xdr:col>71</xdr:col>
      <xdr:colOff>177800</xdr:colOff>
      <xdr:row>98</xdr:row>
      <xdr:rowOff>101012</xdr:rowOff>
    </xdr:to>
    <xdr:cxnSp macro="">
      <xdr:nvCxnSpPr>
        <xdr:cNvPr id="691" name="直線コネクタ 690"/>
        <xdr:cNvCxnSpPr/>
      </xdr:nvCxnSpPr>
      <xdr:spPr>
        <a:xfrm flipV="1">
          <a:off x="12814300" y="16811068"/>
          <a:ext cx="8890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14075</xdr:rowOff>
    </xdr:from>
    <xdr:to>
      <xdr:col>85</xdr:col>
      <xdr:colOff>177800</xdr:colOff>
      <xdr:row>98</xdr:row>
      <xdr:rowOff>115675</xdr:rowOff>
    </xdr:to>
    <xdr:sp macro="" textlink="">
      <xdr:nvSpPr>
        <xdr:cNvPr id="701" name="楕円 700"/>
        <xdr:cNvSpPr/>
      </xdr:nvSpPr>
      <xdr:spPr>
        <a:xfrm>
          <a:off x="16268700" y="168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100452</xdr:rowOff>
    </xdr:from>
    <xdr:ext cx="469744" cy="259045"/>
    <xdr:sp macro="" textlink="">
      <xdr:nvSpPr>
        <xdr:cNvPr id="702" name="積立金該当値テキスト"/>
        <xdr:cNvSpPr txBox="1"/>
      </xdr:nvSpPr>
      <xdr:spPr>
        <a:xfrm>
          <a:off x="16370300" y="167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159793</xdr:rowOff>
    </xdr:from>
    <xdr:to>
      <xdr:col>81</xdr:col>
      <xdr:colOff>101600</xdr:colOff>
      <xdr:row>98</xdr:row>
      <xdr:rowOff>89943</xdr:rowOff>
    </xdr:to>
    <xdr:sp macro="" textlink="">
      <xdr:nvSpPr>
        <xdr:cNvPr id="703" name="楕円 702"/>
        <xdr:cNvSpPr/>
      </xdr:nvSpPr>
      <xdr:spPr>
        <a:xfrm>
          <a:off x="15430500" y="167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81070</xdr:rowOff>
    </xdr:from>
    <xdr:ext cx="534377" cy="259045"/>
    <xdr:sp macro="" textlink="">
      <xdr:nvSpPr>
        <xdr:cNvPr id="704" name="テキスト ボックス 703"/>
        <xdr:cNvSpPr txBox="1"/>
      </xdr:nvSpPr>
      <xdr:spPr>
        <a:xfrm>
          <a:off x="15214111" y="168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119112</xdr:rowOff>
    </xdr:from>
    <xdr:to>
      <xdr:col>76</xdr:col>
      <xdr:colOff>165100</xdr:colOff>
      <xdr:row>98</xdr:row>
      <xdr:rowOff>49262</xdr:rowOff>
    </xdr:to>
    <xdr:sp macro="" textlink="">
      <xdr:nvSpPr>
        <xdr:cNvPr id="705" name="楕円 704"/>
        <xdr:cNvSpPr/>
      </xdr:nvSpPr>
      <xdr:spPr>
        <a:xfrm>
          <a:off x="14541500" y="167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40389</xdr:rowOff>
    </xdr:from>
    <xdr:ext cx="534377" cy="259045"/>
    <xdr:sp macro="" textlink="">
      <xdr:nvSpPr>
        <xdr:cNvPr id="706" name="テキスト ボックス 705"/>
        <xdr:cNvSpPr txBox="1"/>
      </xdr:nvSpPr>
      <xdr:spPr>
        <a:xfrm>
          <a:off x="14325111" y="168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129618</xdr:rowOff>
    </xdr:from>
    <xdr:to>
      <xdr:col>72</xdr:col>
      <xdr:colOff>38100</xdr:colOff>
      <xdr:row>98</xdr:row>
      <xdr:rowOff>59768</xdr:rowOff>
    </xdr:to>
    <xdr:sp macro="" textlink="">
      <xdr:nvSpPr>
        <xdr:cNvPr id="707" name="楕円 706"/>
        <xdr:cNvSpPr/>
      </xdr:nvSpPr>
      <xdr:spPr>
        <a:xfrm>
          <a:off x="13652500" y="167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50895</xdr:rowOff>
    </xdr:from>
    <xdr:ext cx="534377" cy="259045"/>
    <xdr:sp macro="" textlink="">
      <xdr:nvSpPr>
        <xdr:cNvPr id="708" name="テキスト ボックス 707"/>
        <xdr:cNvSpPr txBox="1"/>
      </xdr:nvSpPr>
      <xdr:spPr>
        <a:xfrm>
          <a:off x="13436111" y="168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50212</xdr:rowOff>
    </xdr:from>
    <xdr:to>
      <xdr:col>67</xdr:col>
      <xdr:colOff>101600</xdr:colOff>
      <xdr:row>98</xdr:row>
      <xdr:rowOff>151812</xdr:rowOff>
    </xdr:to>
    <xdr:sp macro="" textlink="">
      <xdr:nvSpPr>
        <xdr:cNvPr id="709" name="楕円 708"/>
        <xdr:cNvSpPr/>
      </xdr:nvSpPr>
      <xdr:spPr>
        <a:xfrm>
          <a:off x="12763500" y="168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142939</xdr:rowOff>
    </xdr:from>
    <xdr:ext cx="469744" cy="259045"/>
    <xdr:sp macro="" textlink="">
      <xdr:nvSpPr>
        <xdr:cNvPr id="710" name="テキスト ボックス 709"/>
        <xdr:cNvSpPr txBox="1"/>
      </xdr:nvSpPr>
      <xdr:spPr>
        <a:xfrm>
          <a:off x="12579428" y="169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44297</xdr:rowOff>
    </xdr:from>
    <xdr:to>
      <xdr:col>116</xdr:col>
      <xdr:colOff>63500</xdr:colOff>
      <xdr:row>59</xdr:row>
      <xdr:rowOff>44450</xdr:rowOff>
    </xdr:to>
    <xdr:cxnSp macro="">
      <xdr:nvCxnSpPr>
        <xdr:cNvPr id="796" name="直線コネクタ 795"/>
        <xdr:cNvCxnSpPr/>
      </xdr:nvCxnSpPr>
      <xdr:spPr>
        <a:xfrm flipV="1">
          <a:off x="21323300" y="10159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799" name="直線コネクタ 798"/>
        <xdr:cNvCxnSpPr/>
      </xdr:nvCxnSpPr>
      <xdr:spPr>
        <a:xfrm>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44412</xdr:rowOff>
    </xdr:from>
    <xdr:to>
      <xdr:col>107</xdr:col>
      <xdr:colOff>50800</xdr:colOff>
      <xdr:row>59</xdr:row>
      <xdr:rowOff>44450</xdr:rowOff>
    </xdr:to>
    <xdr:cxnSp macro="">
      <xdr:nvCxnSpPr>
        <xdr:cNvPr id="802" name="直線コネクタ 801"/>
        <xdr:cNvCxnSpPr/>
      </xdr:nvCxnSpPr>
      <xdr:spPr>
        <a:xfrm flipV="1">
          <a:off x="19545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44412</xdr:rowOff>
    </xdr:from>
    <xdr:to>
      <xdr:col>102</xdr:col>
      <xdr:colOff>114300</xdr:colOff>
      <xdr:row>59</xdr:row>
      <xdr:rowOff>44450</xdr:rowOff>
    </xdr:to>
    <xdr:cxnSp macro="">
      <xdr:nvCxnSpPr>
        <xdr:cNvPr id="805" name="直線コネクタ 804"/>
        <xdr:cNvCxnSpPr/>
      </xdr:nvCxnSpPr>
      <xdr:spPr>
        <a:xfrm>
          <a:off x="18656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164947</xdr:rowOff>
    </xdr:from>
    <xdr:to>
      <xdr:col>116</xdr:col>
      <xdr:colOff>114300</xdr:colOff>
      <xdr:row>59</xdr:row>
      <xdr:rowOff>95097</xdr:rowOff>
    </xdr:to>
    <xdr:sp macro="" textlink="">
      <xdr:nvSpPr>
        <xdr:cNvPr id="815" name="楕円 814"/>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79874</xdr:rowOff>
    </xdr:from>
    <xdr:ext cx="249299" cy="259045"/>
    <xdr:sp macro="" textlink="">
      <xdr:nvSpPr>
        <xdr:cNvPr id="816" name="貸付金該当値テキスト"/>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165062</xdr:rowOff>
    </xdr:from>
    <xdr:to>
      <xdr:col>107</xdr:col>
      <xdr:colOff>101600</xdr:colOff>
      <xdr:row>59</xdr:row>
      <xdr:rowOff>95212</xdr:rowOff>
    </xdr:to>
    <xdr:sp macro="" textlink="">
      <xdr:nvSpPr>
        <xdr:cNvPr id="819" name="楕円 818"/>
        <xdr:cNvSpPr/>
      </xdr:nvSpPr>
      <xdr:spPr>
        <a:xfrm>
          <a:off x="20383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86339</xdr:rowOff>
    </xdr:from>
    <xdr:ext cx="249299" cy="259045"/>
    <xdr:sp macro="" textlink="">
      <xdr:nvSpPr>
        <xdr:cNvPr id="820" name="テキスト ボックス 819"/>
        <xdr:cNvSpPr txBox="1"/>
      </xdr:nvSpPr>
      <xdr:spPr>
        <a:xfrm>
          <a:off x="20309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165062</xdr:rowOff>
    </xdr:from>
    <xdr:to>
      <xdr:col>98</xdr:col>
      <xdr:colOff>38100</xdr:colOff>
      <xdr:row>59</xdr:row>
      <xdr:rowOff>95212</xdr:rowOff>
    </xdr:to>
    <xdr:sp macro="" textlink="">
      <xdr:nvSpPr>
        <xdr:cNvPr id="823" name="楕円 822"/>
        <xdr:cNvSpPr/>
      </xdr:nvSpPr>
      <xdr:spPr>
        <a:xfrm>
          <a:off x="18605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86339</xdr:rowOff>
    </xdr:from>
    <xdr:ext cx="249299" cy="259045"/>
    <xdr:sp macro="" textlink="">
      <xdr:nvSpPr>
        <xdr:cNvPr id="824" name="テキスト ボックス 823"/>
        <xdr:cNvSpPr txBox="1"/>
      </xdr:nvSpPr>
      <xdr:spPr>
        <a:xfrm>
          <a:off x="18531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87644</xdr:rowOff>
    </xdr:from>
    <xdr:to>
      <xdr:col>116</xdr:col>
      <xdr:colOff>63500</xdr:colOff>
      <xdr:row>77</xdr:row>
      <xdr:rowOff>138068</xdr:rowOff>
    </xdr:to>
    <xdr:cxnSp macro="">
      <xdr:nvCxnSpPr>
        <xdr:cNvPr id="856" name="直線コネクタ 855"/>
        <xdr:cNvCxnSpPr/>
      </xdr:nvCxnSpPr>
      <xdr:spPr>
        <a:xfrm flipV="1">
          <a:off x="21323300" y="13289294"/>
          <a:ext cx="838200" cy="5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138068</xdr:rowOff>
    </xdr:from>
    <xdr:to>
      <xdr:col>111</xdr:col>
      <xdr:colOff>177800</xdr:colOff>
      <xdr:row>78</xdr:row>
      <xdr:rowOff>11619</xdr:rowOff>
    </xdr:to>
    <xdr:cxnSp macro="">
      <xdr:nvCxnSpPr>
        <xdr:cNvPr id="859" name="直線コネクタ 858"/>
        <xdr:cNvCxnSpPr/>
      </xdr:nvCxnSpPr>
      <xdr:spPr>
        <a:xfrm flipV="1">
          <a:off x="20434300" y="13339718"/>
          <a:ext cx="889000" cy="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11619</xdr:rowOff>
    </xdr:from>
    <xdr:to>
      <xdr:col>107</xdr:col>
      <xdr:colOff>50800</xdr:colOff>
      <xdr:row>78</xdr:row>
      <xdr:rowOff>19391</xdr:rowOff>
    </xdr:to>
    <xdr:cxnSp macro="">
      <xdr:nvCxnSpPr>
        <xdr:cNvPr id="862" name="直線コネクタ 861"/>
        <xdr:cNvCxnSpPr/>
      </xdr:nvCxnSpPr>
      <xdr:spPr>
        <a:xfrm flipV="1">
          <a:off x="19545300" y="1338471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19391</xdr:rowOff>
    </xdr:from>
    <xdr:to>
      <xdr:col>102</xdr:col>
      <xdr:colOff>114300</xdr:colOff>
      <xdr:row>78</xdr:row>
      <xdr:rowOff>64458</xdr:rowOff>
    </xdr:to>
    <xdr:cxnSp macro="">
      <xdr:nvCxnSpPr>
        <xdr:cNvPr id="865" name="直線コネクタ 864"/>
        <xdr:cNvCxnSpPr/>
      </xdr:nvCxnSpPr>
      <xdr:spPr>
        <a:xfrm flipV="1">
          <a:off x="18656300" y="1339249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36844</xdr:rowOff>
    </xdr:from>
    <xdr:to>
      <xdr:col>116</xdr:col>
      <xdr:colOff>114300</xdr:colOff>
      <xdr:row>77</xdr:row>
      <xdr:rowOff>138444</xdr:rowOff>
    </xdr:to>
    <xdr:sp macro="" textlink="">
      <xdr:nvSpPr>
        <xdr:cNvPr id="875" name="楕円 874"/>
        <xdr:cNvSpPr/>
      </xdr:nvSpPr>
      <xdr:spPr>
        <a:xfrm>
          <a:off x="22110700" y="13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15271</xdr:rowOff>
    </xdr:from>
    <xdr:ext cx="534377" cy="259045"/>
    <xdr:sp macro="" textlink="">
      <xdr:nvSpPr>
        <xdr:cNvPr id="876" name="繰出金該当値テキスト"/>
        <xdr:cNvSpPr txBox="1"/>
      </xdr:nvSpPr>
      <xdr:spPr>
        <a:xfrm>
          <a:off x="22212300" y="13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87268</xdr:rowOff>
    </xdr:from>
    <xdr:to>
      <xdr:col>112</xdr:col>
      <xdr:colOff>38100</xdr:colOff>
      <xdr:row>78</xdr:row>
      <xdr:rowOff>17418</xdr:rowOff>
    </xdr:to>
    <xdr:sp macro="" textlink="">
      <xdr:nvSpPr>
        <xdr:cNvPr id="877" name="楕円 876"/>
        <xdr:cNvSpPr/>
      </xdr:nvSpPr>
      <xdr:spPr>
        <a:xfrm>
          <a:off x="21272500" y="132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8545</xdr:rowOff>
    </xdr:from>
    <xdr:ext cx="534377" cy="259045"/>
    <xdr:sp macro="" textlink="">
      <xdr:nvSpPr>
        <xdr:cNvPr id="878" name="テキスト ボックス 877"/>
        <xdr:cNvSpPr txBox="1"/>
      </xdr:nvSpPr>
      <xdr:spPr>
        <a:xfrm>
          <a:off x="21056111" y="133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132269</xdr:rowOff>
    </xdr:from>
    <xdr:to>
      <xdr:col>107</xdr:col>
      <xdr:colOff>101600</xdr:colOff>
      <xdr:row>78</xdr:row>
      <xdr:rowOff>62419</xdr:rowOff>
    </xdr:to>
    <xdr:sp macro="" textlink="">
      <xdr:nvSpPr>
        <xdr:cNvPr id="879" name="楕円 878"/>
        <xdr:cNvSpPr/>
      </xdr:nvSpPr>
      <xdr:spPr>
        <a:xfrm>
          <a:off x="203835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53546</xdr:rowOff>
    </xdr:from>
    <xdr:ext cx="534377" cy="259045"/>
    <xdr:sp macro="" textlink="">
      <xdr:nvSpPr>
        <xdr:cNvPr id="880" name="テキスト ボックス 879"/>
        <xdr:cNvSpPr txBox="1"/>
      </xdr:nvSpPr>
      <xdr:spPr>
        <a:xfrm>
          <a:off x="20167111" y="134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140041</xdr:rowOff>
    </xdr:from>
    <xdr:to>
      <xdr:col>102</xdr:col>
      <xdr:colOff>165100</xdr:colOff>
      <xdr:row>78</xdr:row>
      <xdr:rowOff>70191</xdr:rowOff>
    </xdr:to>
    <xdr:sp macro="" textlink="">
      <xdr:nvSpPr>
        <xdr:cNvPr id="881" name="楕円 880"/>
        <xdr:cNvSpPr/>
      </xdr:nvSpPr>
      <xdr:spPr>
        <a:xfrm>
          <a:off x="19494500" y="133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61318</xdr:rowOff>
    </xdr:from>
    <xdr:ext cx="534377" cy="259045"/>
    <xdr:sp macro="" textlink="">
      <xdr:nvSpPr>
        <xdr:cNvPr id="882" name="テキスト ボックス 881"/>
        <xdr:cNvSpPr txBox="1"/>
      </xdr:nvSpPr>
      <xdr:spPr>
        <a:xfrm>
          <a:off x="19278111" y="134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13658</xdr:rowOff>
    </xdr:from>
    <xdr:to>
      <xdr:col>98</xdr:col>
      <xdr:colOff>38100</xdr:colOff>
      <xdr:row>78</xdr:row>
      <xdr:rowOff>115258</xdr:rowOff>
    </xdr:to>
    <xdr:sp macro="" textlink="">
      <xdr:nvSpPr>
        <xdr:cNvPr id="883" name="楕円 882"/>
        <xdr:cNvSpPr/>
      </xdr:nvSpPr>
      <xdr:spPr>
        <a:xfrm>
          <a:off x="18605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106385</xdr:rowOff>
    </xdr:from>
    <xdr:ext cx="534377" cy="259045"/>
    <xdr:sp macro="" textlink="">
      <xdr:nvSpPr>
        <xdr:cNvPr id="884" name="テキスト ボックス 883"/>
        <xdr:cNvSpPr txBox="1"/>
      </xdr:nvSpPr>
      <xdr:spPr>
        <a:xfrm>
          <a:off x="18389111" y="134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人件費は住民一人当たり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53,450</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円となっており、類似団体内平均値と同様に増加となった。主な要因としては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人事院勧告による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給与等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加</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の影響</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である。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積立金は、住民一人当たり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8,183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円となっており、類似団体</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内</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平均値と同様減少している。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公債費については、住民一人当たり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37,335</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となっており、昨年度と比較して数値は減少しているものの、依然として類似団体内平均値を上回っている。人口急増に伴うインフラ整備により過去に発行した地方債が影響している。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普通建設事業費は、住民一人当たり</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33,399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円となっており類似団体内平均値を下回っ</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いるが、</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スポーツ公園の新設や</a:t>
          </a:r>
          <a:r>
            <a:rPr kumimoji="0" lang="ja-JP" altLang="en-US" sz="1100" b="0" i="0" u="none" strike="noStrike" kern="0" cap="none" spc="0" normalizeH="0" baseline="0" noProof="0" smtClean="0">
              <a:ln>
                <a:noFill/>
              </a:ln>
              <a:solidFill>
                <a:prstClr val="black"/>
              </a:solidFill>
              <a:effectLst/>
              <a:uLnTx/>
              <a:uFillTx/>
              <a:latin typeface="ＭＳ 明朝" panose="02020609040205080304" pitchFamily="17" charset="-128"/>
              <a:ea typeface="ＭＳ 明朝" panose="02020609040205080304" pitchFamily="17" charset="-128"/>
              <a:cs typeface="+mn-cs"/>
            </a:rPr>
            <a:t>公共施設等総合管理計画に基づいた施設改修等を予定しており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増加</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が見込まれる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そのような状況下において、可能な限り交付税措置のある地方債の活用や、次年度以降への負担を考慮の上、普通建設事業を計画的に実施することにより、財政の健全化に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78,585
77,889
24.26
29,322,656
28,576,806
577,904
16,758,000
26,427,012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144729</xdr:rowOff>
    </xdr:to>
    <xdr:cxnSp macro="">
      <xdr:nvCxnSpPr>
        <xdr:cNvPr id="59" name="直線コネクタ 58"/>
        <xdr:cNvCxnSpPr/>
      </xdr:nvCxnSpPr>
      <xdr:spPr>
        <a:xfrm>
          <a:off x="3797300" y="6204458"/>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32258</xdr:rowOff>
    </xdr:from>
    <xdr:to>
      <xdr:col>19</xdr:col>
      <xdr:colOff>177800</xdr:colOff>
      <xdr:row>36</xdr:row>
      <xdr:rowOff>100838</xdr:rowOff>
    </xdr:to>
    <xdr:cxnSp macro="">
      <xdr:nvCxnSpPr>
        <xdr:cNvPr id="62" name="直線コネクタ 61"/>
        <xdr:cNvCxnSpPr/>
      </xdr:nvCxnSpPr>
      <xdr:spPr>
        <a:xfrm flipV="1">
          <a:off x="2908300" y="620445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100838</xdr:rowOff>
    </xdr:from>
    <xdr:to>
      <xdr:col>15</xdr:col>
      <xdr:colOff>50800</xdr:colOff>
      <xdr:row>37</xdr:row>
      <xdr:rowOff>40945</xdr:rowOff>
    </xdr:to>
    <xdr:cxnSp macro="">
      <xdr:nvCxnSpPr>
        <xdr:cNvPr id="65" name="直線コネクタ 64"/>
        <xdr:cNvCxnSpPr/>
      </xdr:nvCxnSpPr>
      <xdr:spPr>
        <a:xfrm flipV="1">
          <a:off x="2019300" y="6273038"/>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254</xdr:rowOff>
    </xdr:from>
    <xdr:to>
      <xdr:col>10</xdr:col>
      <xdr:colOff>114300</xdr:colOff>
      <xdr:row>37</xdr:row>
      <xdr:rowOff>40945</xdr:rowOff>
    </xdr:to>
    <xdr:cxnSp macro="">
      <xdr:nvCxnSpPr>
        <xdr:cNvPr id="68" name="直線コネクタ 67"/>
        <xdr:cNvCxnSpPr/>
      </xdr:nvCxnSpPr>
      <xdr:spPr>
        <a:xfrm>
          <a:off x="1130300" y="634390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93929</xdr:rowOff>
    </xdr:from>
    <xdr:to>
      <xdr:col>24</xdr:col>
      <xdr:colOff>114300</xdr:colOff>
      <xdr:row>37</xdr:row>
      <xdr:rowOff>24079</xdr:rowOff>
    </xdr:to>
    <xdr:sp macro="" textlink="">
      <xdr:nvSpPr>
        <xdr:cNvPr id="78" name="楕円 77"/>
        <xdr:cNvSpPr/>
      </xdr:nvSpPr>
      <xdr:spPr>
        <a:xfrm>
          <a:off x="45847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72356</xdr:rowOff>
    </xdr:from>
    <xdr:ext cx="469744" cy="259045"/>
    <xdr:sp macro="" textlink="">
      <xdr:nvSpPr>
        <xdr:cNvPr id="79" name="議会費該当値テキスト"/>
        <xdr:cNvSpPr txBox="1"/>
      </xdr:nvSpPr>
      <xdr:spPr>
        <a:xfrm>
          <a:off x="4686300" y="624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0" name="楕円 79"/>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1" name="テキスト ボックス 80"/>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50038</xdr:rowOff>
    </xdr:from>
    <xdr:to>
      <xdr:col>15</xdr:col>
      <xdr:colOff>101600</xdr:colOff>
      <xdr:row>36</xdr:row>
      <xdr:rowOff>151638</xdr:rowOff>
    </xdr:to>
    <xdr:sp macro="" textlink="">
      <xdr:nvSpPr>
        <xdr:cNvPr id="82" name="楕円 81"/>
        <xdr:cNvSpPr/>
      </xdr:nvSpPr>
      <xdr:spPr>
        <a:xfrm>
          <a:off x="2857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142765</xdr:rowOff>
    </xdr:from>
    <xdr:ext cx="469744" cy="259045"/>
    <xdr:sp macro="" textlink="">
      <xdr:nvSpPr>
        <xdr:cNvPr id="83" name="テキスト ボックス 82"/>
        <xdr:cNvSpPr txBox="1"/>
      </xdr:nvSpPr>
      <xdr:spPr>
        <a:xfrm>
          <a:off x="2673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161595</xdr:rowOff>
    </xdr:from>
    <xdr:to>
      <xdr:col>10</xdr:col>
      <xdr:colOff>165100</xdr:colOff>
      <xdr:row>37</xdr:row>
      <xdr:rowOff>91745</xdr:rowOff>
    </xdr:to>
    <xdr:sp macro="" textlink="">
      <xdr:nvSpPr>
        <xdr:cNvPr id="84" name="楕円 83"/>
        <xdr:cNvSpPr/>
      </xdr:nvSpPr>
      <xdr:spPr>
        <a:xfrm>
          <a:off x="1968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82872</xdr:rowOff>
    </xdr:from>
    <xdr:ext cx="469744" cy="259045"/>
    <xdr:sp macro="" textlink="">
      <xdr:nvSpPr>
        <xdr:cNvPr id="85" name="テキスト ボックス 84"/>
        <xdr:cNvSpPr txBox="1"/>
      </xdr:nvSpPr>
      <xdr:spPr>
        <a:xfrm>
          <a:off x="1784428" y="6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120904</xdr:rowOff>
    </xdr:from>
    <xdr:to>
      <xdr:col>6</xdr:col>
      <xdr:colOff>38100</xdr:colOff>
      <xdr:row>37</xdr:row>
      <xdr:rowOff>51054</xdr:rowOff>
    </xdr:to>
    <xdr:sp macro="" textlink="">
      <xdr:nvSpPr>
        <xdr:cNvPr id="86" name="楕円 85"/>
        <xdr:cNvSpPr/>
      </xdr:nvSpPr>
      <xdr:spPr>
        <a:xfrm>
          <a:off x="1079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42181</xdr:rowOff>
    </xdr:from>
    <xdr:ext cx="469744" cy="259045"/>
    <xdr:sp macro="" textlink="">
      <xdr:nvSpPr>
        <xdr:cNvPr id="87" name="テキスト ボックス 86"/>
        <xdr:cNvSpPr txBox="1"/>
      </xdr:nvSpPr>
      <xdr:spPr>
        <a:xfrm>
          <a:off x="895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81315</xdr:rowOff>
    </xdr:from>
    <xdr:to>
      <xdr:col>24</xdr:col>
      <xdr:colOff>63500</xdr:colOff>
      <xdr:row>57</xdr:row>
      <xdr:rowOff>133299</xdr:rowOff>
    </xdr:to>
    <xdr:cxnSp macro="">
      <xdr:nvCxnSpPr>
        <xdr:cNvPr id="116" name="直線コネクタ 115"/>
        <xdr:cNvCxnSpPr/>
      </xdr:nvCxnSpPr>
      <xdr:spPr>
        <a:xfrm>
          <a:off x="3797300" y="9853965"/>
          <a:ext cx="8382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44603</xdr:rowOff>
    </xdr:from>
    <xdr:to>
      <xdr:col>19</xdr:col>
      <xdr:colOff>177800</xdr:colOff>
      <xdr:row>57</xdr:row>
      <xdr:rowOff>81315</xdr:rowOff>
    </xdr:to>
    <xdr:cxnSp macro="">
      <xdr:nvCxnSpPr>
        <xdr:cNvPr id="119" name="直線コネクタ 118"/>
        <xdr:cNvCxnSpPr/>
      </xdr:nvCxnSpPr>
      <xdr:spPr>
        <a:xfrm>
          <a:off x="2908300" y="9817253"/>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159786</xdr:rowOff>
    </xdr:from>
    <xdr:to>
      <xdr:col>15</xdr:col>
      <xdr:colOff>50800</xdr:colOff>
      <xdr:row>57</xdr:row>
      <xdr:rowOff>44603</xdr:rowOff>
    </xdr:to>
    <xdr:cxnSp macro="">
      <xdr:nvCxnSpPr>
        <xdr:cNvPr id="122" name="直線コネクタ 121"/>
        <xdr:cNvCxnSpPr/>
      </xdr:nvCxnSpPr>
      <xdr:spPr>
        <a:xfrm>
          <a:off x="2019300" y="9075186"/>
          <a:ext cx="889000" cy="7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159786</xdr:rowOff>
    </xdr:from>
    <xdr:to>
      <xdr:col>10</xdr:col>
      <xdr:colOff>114300</xdr:colOff>
      <xdr:row>57</xdr:row>
      <xdr:rowOff>131623</xdr:rowOff>
    </xdr:to>
    <xdr:cxnSp macro="">
      <xdr:nvCxnSpPr>
        <xdr:cNvPr id="125" name="直線コネクタ 124"/>
        <xdr:cNvCxnSpPr/>
      </xdr:nvCxnSpPr>
      <xdr:spPr>
        <a:xfrm flipV="1">
          <a:off x="1130300" y="9075186"/>
          <a:ext cx="889000" cy="8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82499</xdr:rowOff>
    </xdr:from>
    <xdr:to>
      <xdr:col>24</xdr:col>
      <xdr:colOff>114300</xdr:colOff>
      <xdr:row>58</xdr:row>
      <xdr:rowOff>12649</xdr:rowOff>
    </xdr:to>
    <xdr:sp macro="" textlink="">
      <xdr:nvSpPr>
        <xdr:cNvPr id="135" name="楕円 134"/>
        <xdr:cNvSpPr/>
      </xdr:nvSpPr>
      <xdr:spPr>
        <a:xfrm>
          <a:off x="4584700" y="98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168876</xdr:rowOff>
    </xdr:from>
    <xdr:ext cx="534377" cy="259045"/>
    <xdr:sp macro="" textlink="">
      <xdr:nvSpPr>
        <xdr:cNvPr id="136" name="総務費該当値テキスト"/>
        <xdr:cNvSpPr txBox="1"/>
      </xdr:nvSpPr>
      <xdr:spPr>
        <a:xfrm>
          <a:off x="4686300" y="97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30515</xdr:rowOff>
    </xdr:from>
    <xdr:to>
      <xdr:col>20</xdr:col>
      <xdr:colOff>38100</xdr:colOff>
      <xdr:row>57</xdr:row>
      <xdr:rowOff>132115</xdr:rowOff>
    </xdr:to>
    <xdr:sp macro="" textlink="">
      <xdr:nvSpPr>
        <xdr:cNvPr id="137" name="楕円 136"/>
        <xdr:cNvSpPr/>
      </xdr:nvSpPr>
      <xdr:spPr>
        <a:xfrm>
          <a:off x="3746500" y="9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123242</xdr:rowOff>
    </xdr:from>
    <xdr:ext cx="534377" cy="259045"/>
    <xdr:sp macro="" textlink="">
      <xdr:nvSpPr>
        <xdr:cNvPr id="138" name="テキスト ボックス 137"/>
        <xdr:cNvSpPr txBox="1"/>
      </xdr:nvSpPr>
      <xdr:spPr>
        <a:xfrm>
          <a:off x="3530111" y="98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165253</xdr:rowOff>
    </xdr:from>
    <xdr:to>
      <xdr:col>15</xdr:col>
      <xdr:colOff>101600</xdr:colOff>
      <xdr:row>57</xdr:row>
      <xdr:rowOff>95403</xdr:rowOff>
    </xdr:to>
    <xdr:sp macro="" textlink="">
      <xdr:nvSpPr>
        <xdr:cNvPr id="139" name="楕円 138"/>
        <xdr:cNvSpPr/>
      </xdr:nvSpPr>
      <xdr:spPr>
        <a:xfrm>
          <a:off x="2857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86530</xdr:rowOff>
    </xdr:from>
    <xdr:ext cx="534377" cy="259045"/>
    <xdr:sp macro="" textlink="">
      <xdr:nvSpPr>
        <xdr:cNvPr id="140" name="テキスト ボックス 139"/>
        <xdr:cNvSpPr txBox="1"/>
      </xdr:nvSpPr>
      <xdr:spPr>
        <a:xfrm>
          <a:off x="2641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108986</xdr:rowOff>
    </xdr:from>
    <xdr:to>
      <xdr:col>10</xdr:col>
      <xdr:colOff>165100</xdr:colOff>
      <xdr:row>53</xdr:row>
      <xdr:rowOff>39136</xdr:rowOff>
    </xdr:to>
    <xdr:sp macro="" textlink="">
      <xdr:nvSpPr>
        <xdr:cNvPr id="141" name="楕円 140"/>
        <xdr:cNvSpPr/>
      </xdr:nvSpPr>
      <xdr:spPr>
        <a:xfrm>
          <a:off x="1968500" y="90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30263</xdr:rowOff>
    </xdr:from>
    <xdr:ext cx="599010" cy="259045"/>
    <xdr:sp macro="" textlink="">
      <xdr:nvSpPr>
        <xdr:cNvPr id="142" name="テキスト ボックス 141"/>
        <xdr:cNvSpPr txBox="1"/>
      </xdr:nvSpPr>
      <xdr:spPr>
        <a:xfrm>
          <a:off x="1719795" y="911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80823</xdr:rowOff>
    </xdr:from>
    <xdr:to>
      <xdr:col>6</xdr:col>
      <xdr:colOff>38100</xdr:colOff>
      <xdr:row>58</xdr:row>
      <xdr:rowOff>10973</xdr:rowOff>
    </xdr:to>
    <xdr:sp macro="" textlink="">
      <xdr:nvSpPr>
        <xdr:cNvPr id="143" name="楕円 142"/>
        <xdr:cNvSpPr/>
      </xdr:nvSpPr>
      <xdr:spPr>
        <a:xfrm>
          <a:off x="1079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2100</xdr:rowOff>
    </xdr:from>
    <xdr:ext cx="534377" cy="259045"/>
    <xdr:sp macro="" textlink="">
      <xdr:nvSpPr>
        <xdr:cNvPr id="144" name="テキスト ボックス 143"/>
        <xdr:cNvSpPr txBox="1"/>
      </xdr:nvSpPr>
      <xdr:spPr>
        <a:xfrm>
          <a:off x="863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66159</xdr:rowOff>
    </xdr:from>
    <xdr:to>
      <xdr:col>24</xdr:col>
      <xdr:colOff>63500</xdr:colOff>
      <xdr:row>76</xdr:row>
      <xdr:rowOff>139128</xdr:rowOff>
    </xdr:to>
    <xdr:cxnSp macro="">
      <xdr:nvCxnSpPr>
        <xdr:cNvPr id="174" name="直線コネクタ 173"/>
        <xdr:cNvCxnSpPr/>
      </xdr:nvCxnSpPr>
      <xdr:spPr>
        <a:xfrm flipV="1">
          <a:off x="3797300" y="13096359"/>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35680</xdr:rowOff>
    </xdr:from>
    <xdr:to>
      <xdr:col>19</xdr:col>
      <xdr:colOff>177800</xdr:colOff>
      <xdr:row>76</xdr:row>
      <xdr:rowOff>139128</xdr:rowOff>
    </xdr:to>
    <xdr:cxnSp macro="">
      <xdr:nvCxnSpPr>
        <xdr:cNvPr id="177" name="直線コネクタ 176"/>
        <xdr:cNvCxnSpPr/>
      </xdr:nvCxnSpPr>
      <xdr:spPr>
        <a:xfrm>
          <a:off x="2908300" y="13065880"/>
          <a:ext cx="889000" cy="10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35680</xdr:rowOff>
    </xdr:from>
    <xdr:to>
      <xdr:col>15</xdr:col>
      <xdr:colOff>50800</xdr:colOff>
      <xdr:row>77</xdr:row>
      <xdr:rowOff>141726</xdr:rowOff>
    </xdr:to>
    <xdr:cxnSp macro="">
      <xdr:nvCxnSpPr>
        <xdr:cNvPr id="180" name="直線コネクタ 179"/>
        <xdr:cNvCxnSpPr/>
      </xdr:nvCxnSpPr>
      <xdr:spPr>
        <a:xfrm flipV="1">
          <a:off x="2019300" y="13065880"/>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141726</xdr:rowOff>
    </xdr:from>
    <xdr:to>
      <xdr:col>10</xdr:col>
      <xdr:colOff>114300</xdr:colOff>
      <xdr:row>78</xdr:row>
      <xdr:rowOff>45921</xdr:rowOff>
    </xdr:to>
    <xdr:cxnSp macro="">
      <xdr:nvCxnSpPr>
        <xdr:cNvPr id="183" name="直線コネクタ 182"/>
        <xdr:cNvCxnSpPr/>
      </xdr:nvCxnSpPr>
      <xdr:spPr>
        <a:xfrm flipV="1">
          <a:off x="1130300" y="13343376"/>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15359</xdr:rowOff>
    </xdr:from>
    <xdr:to>
      <xdr:col>24</xdr:col>
      <xdr:colOff>114300</xdr:colOff>
      <xdr:row>76</xdr:row>
      <xdr:rowOff>116959</xdr:rowOff>
    </xdr:to>
    <xdr:sp macro="" textlink="">
      <xdr:nvSpPr>
        <xdr:cNvPr id="193" name="楕円 192"/>
        <xdr:cNvSpPr/>
      </xdr:nvSpPr>
      <xdr:spPr>
        <a:xfrm>
          <a:off x="4584700" y="130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165236</xdr:rowOff>
    </xdr:from>
    <xdr:ext cx="599010" cy="259045"/>
    <xdr:sp macro="" textlink="">
      <xdr:nvSpPr>
        <xdr:cNvPr id="194" name="民生費該当値テキスト"/>
        <xdr:cNvSpPr txBox="1"/>
      </xdr:nvSpPr>
      <xdr:spPr>
        <a:xfrm>
          <a:off x="4686300" y="1302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88328</xdr:rowOff>
    </xdr:from>
    <xdr:to>
      <xdr:col>20</xdr:col>
      <xdr:colOff>38100</xdr:colOff>
      <xdr:row>77</xdr:row>
      <xdr:rowOff>18478</xdr:rowOff>
    </xdr:to>
    <xdr:sp macro="" textlink="">
      <xdr:nvSpPr>
        <xdr:cNvPr id="195" name="楕円 194"/>
        <xdr:cNvSpPr/>
      </xdr:nvSpPr>
      <xdr:spPr>
        <a:xfrm>
          <a:off x="3746500" y="131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9605</xdr:rowOff>
    </xdr:from>
    <xdr:ext cx="599010" cy="259045"/>
    <xdr:sp macro="" textlink="">
      <xdr:nvSpPr>
        <xdr:cNvPr id="196" name="テキスト ボックス 195"/>
        <xdr:cNvSpPr txBox="1"/>
      </xdr:nvSpPr>
      <xdr:spPr>
        <a:xfrm>
          <a:off x="3497795" y="132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156330</xdr:rowOff>
    </xdr:from>
    <xdr:to>
      <xdr:col>15</xdr:col>
      <xdr:colOff>101600</xdr:colOff>
      <xdr:row>76</xdr:row>
      <xdr:rowOff>86480</xdr:rowOff>
    </xdr:to>
    <xdr:sp macro="" textlink="">
      <xdr:nvSpPr>
        <xdr:cNvPr id="197" name="楕円 196"/>
        <xdr:cNvSpPr/>
      </xdr:nvSpPr>
      <xdr:spPr>
        <a:xfrm>
          <a:off x="2857500" y="130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77607</xdr:rowOff>
    </xdr:from>
    <xdr:ext cx="599010" cy="259045"/>
    <xdr:sp macro="" textlink="">
      <xdr:nvSpPr>
        <xdr:cNvPr id="198" name="テキスト ボックス 197"/>
        <xdr:cNvSpPr txBox="1"/>
      </xdr:nvSpPr>
      <xdr:spPr>
        <a:xfrm>
          <a:off x="2608795" y="1310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90926</xdr:rowOff>
    </xdr:from>
    <xdr:to>
      <xdr:col>10</xdr:col>
      <xdr:colOff>165100</xdr:colOff>
      <xdr:row>78</xdr:row>
      <xdr:rowOff>21076</xdr:rowOff>
    </xdr:to>
    <xdr:sp macro="" textlink="">
      <xdr:nvSpPr>
        <xdr:cNvPr id="199" name="楕円 198"/>
        <xdr:cNvSpPr/>
      </xdr:nvSpPr>
      <xdr:spPr>
        <a:xfrm>
          <a:off x="1968500" y="132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12203</xdr:rowOff>
    </xdr:from>
    <xdr:ext cx="599010" cy="259045"/>
    <xdr:sp macro="" textlink="">
      <xdr:nvSpPr>
        <xdr:cNvPr id="200" name="テキスト ボックス 199"/>
        <xdr:cNvSpPr txBox="1"/>
      </xdr:nvSpPr>
      <xdr:spPr>
        <a:xfrm>
          <a:off x="1719795" y="1338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166571</xdr:rowOff>
    </xdr:from>
    <xdr:to>
      <xdr:col>6</xdr:col>
      <xdr:colOff>38100</xdr:colOff>
      <xdr:row>78</xdr:row>
      <xdr:rowOff>96721</xdr:rowOff>
    </xdr:to>
    <xdr:sp macro="" textlink="">
      <xdr:nvSpPr>
        <xdr:cNvPr id="201" name="楕円 200"/>
        <xdr:cNvSpPr/>
      </xdr:nvSpPr>
      <xdr:spPr>
        <a:xfrm>
          <a:off x="1079500" y="133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87848</xdr:rowOff>
    </xdr:from>
    <xdr:ext cx="599010" cy="259045"/>
    <xdr:sp macro="" textlink="">
      <xdr:nvSpPr>
        <xdr:cNvPr id="202" name="テキスト ボックス 201"/>
        <xdr:cNvSpPr txBox="1"/>
      </xdr:nvSpPr>
      <xdr:spPr>
        <a:xfrm>
          <a:off x="830795" y="134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103048</xdr:rowOff>
    </xdr:from>
    <xdr:to>
      <xdr:col>24</xdr:col>
      <xdr:colOff>63500</xdr:colOff>
      <xdr:row>99</xdr:row>
      <xdr:rowOff>117145</xdr:rowOff>
    </xdr:to>
    <xdr:cxnSp macro="">
      <xdr:nvCxnSpPr>
        <xdr:cNvPr id="234" name="直線コネクタ 233"/>
        <xdr:cNvCxnSpPr/>
      </xdr:nvCxnSpPr>
      <xdr:spPr>
        <a:xfrm>
          <a:off x="3797300" y="1707659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90094</xdr:rowOff>
    </xdr:from>
    <xdr:to>
      <xdr:col>19</xdr:col>
      <xdr:colOff>177800</xdr:colOff>
      <xdr:row>99</xdr:row>
      <xdr:rowOff>103048</xdr:rowOff>
    </xdr:to>
    <xdr:cxnSp macro="">
      <xdr:nvCxnSpPr>
        <xdr:cNvPr id="237" name="直線コネクタ 236"/>
        <xdr:cNvCxnSpPr/>
      </xdr:nvCxnSpPr>
      <xdr:spPr>
        <a:xfrm>
          <a:off x="2908300" y="1706364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90094</xdr:rowOff>
    </xdr:from>
    <xdr:to>
      <xdr:col>15</xdr:col>
      <xdr:colOff>50800</xdr:colOff>
      <xdr:row>99</xdr:row>
      <xdr:rowOff>153732</xdr:rowOff>
    </xdr:to>
    <xdr:cxnSp macro="">
      <xdr:nvCxnSpPr>
        <xdr:cNvPr id="240" name="直線コネクタ 239"/>
        <xdr:cNvCxnSpPr/>
      </xdr:nvCxnSpPr>
      <xdr:spPr>
        <a:xfrm flipV="1">
          <a:off x="2019300" y="17063644"/>
          <a:ext cx="889000" cy="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153732</xdr:rowOff>
    </xdr:from>
    <xdr:to>
      <xdr:col>10</xdr:col>
      <xdr:colOff>114300</xdr:colOff>
      <xdr:row>100</xdr:row>
      <xdr:rowOff>6612</xdr:rowOff>
    </xdr:to>
    <xdr:cxnSp macro="">
      <xdr:nvCxnSpPr>
        <xdr:cNvPr id="243" name="直線コネクタ 242"/>
        <xdr:cNvCxnSpPr/>
      </xdr:nvCxnSpPr>
      <xdr:spPr>
        <a:xfrm flipV="1">
          <a:off x="1130300" y="17127282"/>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66345</xdr:rowOff>
    </xdr:from>
    <xdr:to>
      <xdr:col>24</xdr:col>
      <xdr:colOff>114300</xdr:colOff>
      <xdr:row>99</xdr:row>
      <xdr:rowOff>167945</xdr:rowOff>
    </xdr:to>
    <xdr:sp macro="" textlink="">
      <xdr:nvSpPr>
        <xdr:cNvPr id="253" name="楕円 252"/>
        <xdr:cNvSpPr/>
      </xdr:nvSpPr>
      <xdr:spPr>
        <a:xfrm>
          <a:off x="4584700" y="170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152722</xdr:rowOff>
    </xdr:from>
    <xdr:ext cx="534377" cy="259045"/>
    <xdr:sp macro="" textlink="">
      <xdr:nvSpPr>
        <xdr:cNvPr id="254" name="衛生費該当値テキスト"/>
        <xdr:cNvSpPr txBox="1"/>
      </xdr:nvSpPr>
      <xdr:spPr>
        <a:xfrm>
          <a:off x="4686300" y="169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52248</xdr:rowOff>
    </xdr:from>
    <xdr:to>
      <xdr:col>20</xdr:col>
      <xdr:colOff>38100</xdr:colOff>
      <xdr:row>99</xdr:row>
      <xdr:rowOff>153848</xdr:rowOff>
    </xdr:to>
    <xdr:sp macro="" textlink="">
      <xdr:nvSpPr>
        <xdr:cNvPr id="255" name="楕円 254"/>
        <xdr:cNvSpPr/>
      </xdr:nvSpPr>
      <xdr:spPr>
        <a:xfrm>
          <a:off x="3746500" y="170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144975</xdr:rowOff>
    </xdr:from>
    <xdr:ext cx="534377" cy="259045"/>
    <xdr:sp macro="" textlink="">
      <xdr:nvSpPr>
        <xdr:cNvPr id="256" name="テキスト ボックス 255"/>
        <xdr:cNvSpPr txBox="1"/>
      </xdr:nvSpPr>
      <xdr:spPr>
        <a:xfrm>
          <a:off x="3530111" y="17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39294</xdr:rowOff>
    </xdr:from>
    <xdr:to>
      <xdr:col>15</xdr:col>
      <xdr:colOff>101600</xdr:colOff>
      <xdr:row>99</xdr:row>
      <xdr:rowOff>140894</xdr:rowOff>
    </xdr:to>
    <xdr:sp macro="" textlink="">
      <xdr:nvSpPr>
        <xdr:cNvPr id="257" name="楕円 256"/>
        <xdr:cNvSpPr/>
      </xdr:nvSpPr>
      <xdr:spPr>
        <a:xfrm>
          <a:off x="2857500" y="17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132021</xdr:rowOff>
    </xdr:from>
    <xdr:ext cx="534377" cy="259045"/>
    <xdr:sp macro="" textlink="">
      <xdr:nvSpPr>
        <xdr:cNvPr id="258" name="テキスト ボックス 257"/>
        <xdr:cNvSpPr txBox="1"/>
      </xdr:nvSpPr>
      <xdr:spPr>
        <a:xfrm>
          <a:off x="2641111" y="171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102932</xdr:rowOff>
    </xdr:from>
    <xdr:to>
      <xdr:col>10</xdr:col>
      <xdr:colOff>165100</xdr:colOff>
      <xdr:row>100</xdr:row>
      <xdr:rowOff>33082</xdr:rowOff>
    </xdr:to>
    <xdr:sp macro="" textlink="">
      <xdr:nvSpPr>
        <xdr:cNvPr id="259" name="楕円 258"/>
        <xdr:cNvSpPr/>
      </xdr:nvSpPr>
      <xdr:spPr>
        <a:xfrm>
          <a:off x="1968500" y="170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24209</xdr:rowOff>
    </xdr:from>
    <xdr:ext cx="534377" cy="259045"/>
    <xdr:sp macro="" textlink="">
      <xdr:nvSpPr>
        <xdr:cNvPr id="260" name="テキスト ボックス 259"/>
        <xdr:cNvSpPr txBox="1"/>
      </xdr:nvSpPr>
      <xdr:spPr>
        <a:xfrm>
          <a:off x="1752111" y="171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127262</xdr:rowOff>
    </xdr:from>
    <xdr:to>
      <xdr:col>6</xdr:col>
      <xdr:colOff>38100</xdr:colOff>
      <xdr:row>100</xdr:row>
      <xdr:rowOff>57412</xdr:rowOff>
    </xdr:to>
    <xdr:sp macro="" textlink="">
      <xdr:nvSpPr>
        <xdr:cNvPr id="261" name="楕円 260"/>
        <xdr:cNvSpPr/>
      </xdr:nvSpPr>
      <xdr:spPr>
        <a:xfrm>
          <a:off x="1079500" y="171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48539</xdr:rowOff>
    </xdr:from>
    <xdr:ext cx="534377" cy="259045"/>
    <xdr:sp macro="" textlink="">
      <xdr:nvSpPr>
        <xdr:cNvPr id="262" name="テキスト ボックス 261"/>
        <xdr:cNvSpPr txBox="1"/>
      </xdr:nvSpPr>
      <xdr:spPr>
        <a:xfrm>
          <a:off x="863111" y="171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96724</xdr:rowOff>
    </xdr:from>
    <xdr:to>
      <xdr:col>55</xdr:col>
      <xdr:colOff>0</xdr:colOff>
      <xdr:row>58</xdr:row>
      <xdr:rowOff>101105</xdr:rowOff>
    </xdr:to>
    <xdr:cxnSp macro="">
      <xdr:nvCxnSpPr>
        <xdr:cNvPr id="350" name="直線コネクタ 349"/>
        <xdr:cNvCxnSpPr/>
      </xdr:nvCxnSpPr>
      <xdr:spPr>
        <a:xfrm flipV="1">
          <a:off x="9639300" y="10040824"/>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83655</xdr:rowOff>
    </xdr:from>
    <xdr:to>
      <xdr:col>50</xdr:col>
      <xdr:colOff>114300</xdr:colOff>
      <xdr:row>58</xdr:row>
      <xdr:rowOff>101105</xdr:rowOff>
    </xdr:to>
    <xdr:cxnSp macro="">
      <xdr:nvCxnSpPr>
        <xdr:cNvPr id="353" name="直線コネクタ 352"/>
        <xdr:cNvCxnSpPr/>
      </xdr:nvCxnSpPr>
      <xdr:spPr>
        <a:xfrm>
          <a:off x="8750300" y="10027755"/>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83655</xdr:rowOff>
    </xdr:from>
    <xdr:to>
      <xdr:col>45</xdr:col>
      <xdr:colOff>177800</xdr:colOff>
      <xdr:row>58</xdr:row>
      <xdr:rowOff>125908</xdr:rowOff>
    </xdr:to>
    <xdr:cxnSp macro="">
      <xdr:nvCxnSpPr>
        <xdr:cNvPr id="356" name="直線コネクタ 355"/>
        <xdr:cNvCxnSpPr/>
      </xdr:nvCxnSpPr>
      <xdr:spPr>
        <a:xfrm flipV="1">
          <a:off x="7861300" y="10027755"/>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125908</xdr:rowOff>
    </xdr:from>
    <xdr:to>
      <xdr:col>41</xdr:col>
      <xdr:colOff>50800</xdr:colOff>
      <xdr:row>58</xdr:row>
      <xdr:rowOff>158445</xdr:rowOff>
    </xdr:to>
    <xdr:cxnSp macro="">
      <xdr:nvCxnSpPr>
        <xdr:cNvPr id="359" name="直線コネクタ 358"/>
        <xdr:cNvCxnSpPr/>
      </xdr:nvCxnSpPr>
      <xdr:spPr>
        <a:xfrm flipV="1">
          <a:off x="6972300" y="10070008"/>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45924</xdr:rowOff>
    </xdr:from>
    <xdr:to>
      <xdr:col>55</xdr:col>
      <xdr:colOff>50800</xdr:colOff>
      <xdr:row>58</xdr:row>
      <xdr:rowOff>147524</xdr:rowOff>
    </xdr:to>
    <xdr:sp macro="" textlink="">
      <xdr:nvSpPr>
        <xdr:cNvPr id="369" name="楕円 368"/>
        <xdr:cNvSpPr/>
      </xdr:nvSpPr>
      <xdr:spPr>
        <a:xfrm>
          <a:off x="104267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132301</xdr:rowOff>
    </xdr:from>
    <xdr:ext cx="469744" cy="259045"/>
    <xdr:sp macro="" textlink="">
      <xdr:nvSpPr>
        <xdr:cNvPr id="370" name="農林水産業費該当値テキスト"/>
        <xdr:cNvSpPr txBox="1"/>
      </xdr:nvSpPr>
      <xdr:spPr>
        <a:xfrm>
          <a:off x="10528300" y="990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50305</xdr:rowOff>
    </xdr:from>
    <xdr:to>
      <xdr:col>50</xdr:col>
      <xdr:colOff>165100</xdr:colOff>
      <xdr:row>58</xdr:row>
      <xdr:rowOff>151905</xdr:rowOff>
    </xdr:to>
    <xdr:sp macro="" textlink="">
      <xdr:nvSpPr>
        <xdr:cNvPr id="371" name="楕円 370"/>
        <xdr:cNvSpPr/>
      </xdr:nvSpPr>
      <xdr:spPr>
        <a:xfrm>
          <a:off x="9588500" y="9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143032</xdr:rowOff>
    </xdr:from>
    <xdr:ext cx="469744" cy="259045"/>
    <xdr:sp macro="" textlink="">
      <xdr:nvSpPr>
        <xdr:cNvPr id="372" name="テキスト ボックス 371"/>
        <xdr:cNvSpPr txBox="1"/>
      </xdr:nvSpPr>
      <xdr:spPr>
        <a:xfrm>
          <a:off x="9404428" y="1008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32855</xdr:rowOff>
    </xdr:from>
    <xdr:to>
      <xdr:col>46</xdr:col>
      <xdr:colOff>38100</xdr:colOff>
      <xdr:row>58</xdr:row>
      <xdr:rowOff>134455</xdr:rowOff>
    </xdr:to>
    <xdr:sp macro="" textlink="">
      <xdr:nvSpPr>
        <xdr:cNvPr id="373" name="楕円 372"/>
        <xdr:cNvSpPr/>
      </xdr:nvSpPr>
      <xdr:spPr>
        <a:xfrm>
          <a:off x="8699500" y="99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125582</xdr:rowOff>
    </xdr:from>
    <xdr:ext cx="469744" cy="259045"/>
    <xdr:sp macro="" textlink="">
      <xdr:nvSpPr>
        <xdr:cNvPr id="374" name="テキスト ボックス 373"/>
        <xdr:cNvSpPr txBox="1"/>
      </xdr:nvSpPr>
      <xdr:spPr>
        <a:xfrm>
          <a:off x="8515428" y="1006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75108</xdr:rowOff>
    </xdr:from>
    <xdr:to>
      <xdr:col>41</xdr:col>
      <xdr:colOff>101600</xdr:colOff>
      <xdr:row>59</xdr:row>
      <xdr:rowOff>5258</xdr:rowOff>
    </xdr:to>
    <xdr:sp macro="" textlink="">
      <xdr:nvSpPr>
        <xdr:cNvPr id="375" name="楕円 374"/>
        <xdr:cNvSpPr/>
      </xdr:nvSpPr>
      <xdr:spPr>
        <a:xfrm>
          <a:off x="7810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167835</xdr:rowOff>
    </xdr:from>
    <xdr:ext cx="469744" cy="259045"/>
    <xdr:sp macro="" textlink="">
      <xdr:nvSpPr>
        <xdr:cNvPr id="376" name="テキスト ボックス 375"/>
        <xdr:cNvSpPr txBox="1"/>
      </xdr:nvSpPr>
      <xdr:spPr>
        <a:xfrm>
          <a:off x="7626428" y="1011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107645</xdr:rowOff>
    </xdr:from>
    <xdr:to>
      <xdr:col>36</xdr:col>
      <xdr:colOff>165100</xdr:colOff>
      <xdr:row>59</xdr:row>
      <xdr:rowOff>37795</xdr:rowOff>
    </xdr:to>
    <xdr:sp macro="" textlink="">
      <xdr:nvSpPr>
        <xdr:cNvPr id="377" name="楕円 376"/>
        <xdr:cNvSpPr/>
      </xdr:nvSpPr>
      <xdr:spPr>
        <a:xfrm>
          <a:off x="6921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28922</xdr:rowOff>
    </xdr:from>
    <xdr:ext cx="469744" cy="259045"/>
    <xdr:sp macro="" textlink="">
      <xdr:nvSpPr>
        <xdr:cNvPr id="378" name="テキスト ボックス 377"/>
        <xdr:cNvSpPr txBox="1"/>
      </xdr:nvSpPr>
      <xdr:spPr>
        <a:xfrm>
          <a:off x="6737428"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124972</xdr:rowOff>
    </xdr:from>
    <xdr:to>
      <xdr:col>55</xdr:col>
      <xdr:colOff>0</xdr:colOff>
      <xdr:row>79</xdr:row>
      <xdr:rowOff>21645</xdr:rowOff>
    </xdr:to>
    <xdr:cxnSp macro="">
      <xdr:nvCxnSpPr>
        <xdr:cNvPr id="409" name="直線コネクタ 408"/>
        <xdr:cNvCxnSpPr/>
      </xdr:nvCxnSpPr>
      <xdr:spPr>
        <a:xfrm flipV="1">
          <a:off x="9639300" y="13498072"/>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51885</xdr:rowOff>
    </xdr:from>
    <xdr:to>
      <xdr:col>50</xdr:col>
      <xdr:colOff>114300</xdr:colOff>
      <xdr:row>79</xdr:row>
      <xdr:rowOff>21645</xdr:rowOff>
    </xdr:to>
    <xdr:cxnSp macro="">
      <xdr:nvCxnSpPr>
        <xdr:cNvPr id="412" name="直線コネクタ 411"/>
        <xdr:cNvCxnSpPr/>
      </xdr:nvCxnSpPr>
      <xdr:spPr>
        <a:xfrm>
          <a:off x="8750300" y="13424985"/>
          <a:ext cx="889000" cy="14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51885</xdr:rowOff>
    </xdr:from>
    <xdr:to>
      <xdr:col>45</xdr:col>
      <xdr:colOff>177800</xdr:colOff>
      <xdr:row>78</xdr:row>
      <xdr:rowOff>139438</xdr:rowOff>
    </xdr:to>
    <xdr:cxnSp macro="">
      <xdr:nvCxnSpPr>
        <xdr:cNvPr id="415" name="直線コネクタ 414"/>
        <xdr:cNvCxnSpPr/>
      </xdr:nvCxnSpPr>
      <xdr:spPr>
        <a:xfrm flipV="1">
          <a:off x="7861300" y="13424985"/>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139438</xdr:rowOff>
    </xdr:from>
    <xdr:to>
      <xdr:col>41</xdr:col>
      <xdr:colOff>50800</xdr:colOff>
      <xdr:row>79</xdr:row>
      <xdr:rowOff>19031</xdr:rowOff>
    </xdr:to>
    <xdr:cxnSp macro="">
      <xdr:nvCxnSpPr>
        <xdr:cNvPr id="418" name="直線コネクタ 417"/>
        <xdr:cNvCxnSpPr/>
      </xdr:nvCxnSpPr>
      <xdr:spPr>
        <a:xfrm flipV="1">
          <a:off x="6972300" y="13512538"/>
          <a:ext cx="889000" cy="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74172</xdr:rowOff>
    </xdr:from>
    <xdr:to>
      <xdr:col>55</xdr:col>
      <xdr:colOff>50800</xdr:colOff>
      <xdr:row>79</xdr:row>
      <xdr:rowOff>4322</xdr:rowOff>
    </xdr:to>
    <xdr:sp macro="" textlink="">
      <xdr:nvSpPr>
        <xdr:cNvPr id="428" name="楕円 427"/>
        <xdr:cNvSpPr/>
      </xdr:nvSpPr>
      <xdr:spPr>
        <a:xfrm>
          <a:off x="10426700" y="13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160549</xdr:rowOff>
    </xdr:from>
    <xdr:ext cx="469744" cy="259045"/>
    <xdr:sp macro="" textlink="">
      <xdr:nvSpPr>
        <xdr:cNvPr id="429" name="商工費該当値テキスト"/>
        <xdr:cNvSpPr txBox="1"/>
      </xdr:nvSpPr>
      <xdr:spPr>
        <a:xfrm>
          <a:off x="10528300" y="133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142295</xdr:rowOff>
    </xdr:from>
    <xdr:to>
      <xdr:col>50</xdr:col>
      <xdr:colOff>165100</xdr:colOff>
      <xdr:row>79</xdr:row>
      <xdr:rowOff>72445</xdr:rowOff>
    </xdr:to>
    <xdr:sp macro="" textlink="">
      <xdr:nvSpPr>
        <xdr:cNvPr id="430" name="楕円 429"/>
        <xdr:cNvSpPr/>
      </xdr:nvSpPr>
      <xdr:spPr>
        <a:xfrm>
          <a:off x="95885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63572</xdr:rowOff>
    </xdr:from>
    <xdr:ext cx="469744" cy="259045"/>
    <xdr:sp macro="" textlink="">
      <xdr:nvSpPr>
        <xdr:cNvPr id="431" name="テキスト ボックス 430"/>
        <xdr:cNvSpPr txBox="1"/>
      </xdr:nvSpPr>
      <xdr:spPr>
        <a:xfrm>
          <a:off x="9404428" y="1360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1085</xdr:rowOff>
    </xdr:from>
    <xdr:to>
      <xdr:col>46</xdr:col>
      <xdr:colOff>38100</xdr:colOff>
      <xdr:row>78</xdr:row>
      <xdr:rowOff>102685</xdr:rowOff>
    </xdr:to>
    <xdr:sp macro="" textlink="">
      <xdr:nvSpPr>
        <xdr:cNvPr id="432" name="楕円 431"/>
        <xdr:cNvSpPr/>
      </xdr:nvSpPr>
      <xdr:spPr>
        <a:xfrm>
          <a:off x="8699500" y="133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93812</xdr:rowOff>
    </xdr:from>
    <xdr:ext cx="469744" cy="259045"/>
    <xdr:sp macro="" textlink="">
      <xdr:nvSpPr>
        <xdr:cNvPr id="433" name="テキスト ボックス 432"/>
        <xdr:cNvSpPr txBox="1"/>
      </xdr:nvSpPr>
      <xdr:spPr>
        <a:xfrm>
          <a:off x="8515428" y="1346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88638</xdr:rowOff>
    </xdr:from>
    <xdr:to>
      <xdr:col>41</xdr:col>
      <xdr:colOff>101600</xdr:colOff>
      <xdr:row>79</xdr:row>
      <xdr:rowOff>18788</xdr:rowOff>
    </xdr:to>
    <xdr:sp macro="" textlink="">
      <xdr:nvSpPr>
        <xdr:cNvPr id="434" name="楕円 433"/>
        <xdr:cNvSpPr/>
      </xdr:nvSpPr>
      <xdr:spPr>
        <a:xfrm>
          <a:off x="7810500" y="134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9915</xdr:rowOff>
    </xdr:from>
    <xdr:ext cx="469744" cy="259045"/>
    <xdr:sp macro="" textlink="">
      <xdr:nvSpPr>
        <xdr:cNvPr id="435" name="テキスト ボックス 434"/>
        <xdr:cNvSpPr txBox="1"/>
      </xdr:nvSpPr>
      <xdr:spPr>
        <a:xfrm>
          <a:off x="7626428" y="1355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139681</xdr:rowOff>
    </xdr:from>
    <xdr:to>
      <xdr:col>36</xdr:col>
      <xdr:colOff>165100</xdr:colOff>
      <xdr:row>79</xdr:row>
      <xdr:rowOff>69831</xdr:rowOff>
    </xdr:to>
    <xdr:sp macro="" textlink="">
      <xdr:nvSpPr>
        <xdr:cNvPr id="436" name="楕円 435"/>
        <xdr:cNvSpPr/>
      </xdr:nvSpPr>
      <xdr:spPr>
        <a:xfrm>
          <a:off x="6921500" y="135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60958</xdr:rowOff>
    </xdr:from>
    <xdr:ext cx="469744" cy="259045"/>
    <xdr:sp macro="" textlink="">
      <xdr:nvSpPr>
        <xdr:cNvPr id="437" name="テキスト ボックス 436"/>
        <xdr:cNvSpPr txBox="1"/>
      </xdr:nvSpPr>
      <xdr:spPr>
        <a:xfrm>
          <a:off x="6737428" y="1360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129161</xdr:rowOff>
    </xdr:from>
    <xdr:to>
      <xdr:col>55</xdr:col>
      <xdr:colOff>0</xdr:colOff>
      <xdr:row>97</xdr:row>
      <xdr:rowOff>150558</xdr:rowOff>
    </xdr:to>
    <xdr:cxnSp macro="">
      <xdr:nvCxnSpPr>
        <xdr:cNvPr id="465" name="直線コネクタ 464"/>
        <xdr:cNvCxnSpPr/>
      </xdr:nvCxnSpPr>
      <xdr:spPr>
        <a:xfrm>
          <a:off x="9639300" y="16759811"/>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129161</xdr:rowOff>
    </xdr:from>
    <xdr:to>
      <xdr:col>50</xdr:col>
      <xdr:colOff>114300</xdr:colOff>
      <xdr:row>98</xdr:row>
      <xdr:rowOff>74138</xdr:rowOff>
    </xdr:to>
    <xdr:cxnSp macro="">
      <xdr:nvCxnSpPr>
        <xdr:cNvPr id="468" name="直線コネクタ 467"/>
        <xdr:cNvCxnSpPr/>
      </xdr:nvCxnSpPr>
      <xdr:spPr>
        <a:xfrm flipV="1">
          <a:off x="8750300" y="16759811"/>
          <a:ext cx="889000" cy="1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74138</xdr:rowOff>
    </xdr:from>
    <xdr:to>
      <xdr:col>45</xdr:col>
      <xdr:colOff>177800</xdr:colOff>
      <xdr:row>98</xdr:row>
      <xdr:rowOff>115514</xdr:rowOff>
    </xdr:to>
    <xdr:cxnSp macro="">
      <xdr:nvCxnSpPr>
        <xdr:cNvPr id="471" name="直線コネクタ 470"/>
        <xdr:cNvCxnSpPr/>
      </xdr:nvCxnSpPr>
      <xdr:spPr>
        <a:xfrm flipV="1">
          <a:off x="7861300" y="1687623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115514</xdr:rowOff>
    </xdr:from>
    <xdr:to>
      <xdr:col>41</xdr:col>
      <xdr:colOff>50800</xdr:colOff>
      <xdr:row>98</xdr:row>
      <xdr:rowOff>159336</xdr:rowOff>
    </xdr:to>
    <xdr:cxnSp macro="">
      <xdr:nvCxnSpPr>
        <xdr:cNvPr id="474" name="直線コネクタ 473"/>
        <xdr:cNvCxnSpPr/>
      </xdr:nvCxnSpPr>
      <xdr:spPr>
        <a:xfrm flipV="1">
          <a:off x="6972300" y="16917614"/>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99758</xdr:rowOff>
    </xdr:from>
    <xdr:to>
      <xdr:col>55</xdr:col>
      <xdr:colOff>50800</xdr:colOff>
      <xdr:row>98</xdr:row>
      <xdr:rowOff>29908</xdr:rowOff>
    </xdr:to>
    <xdr:sp macro="" textlink="">
      <xdr:nvSpPr>
        <xdr:cNvPr id="484" name="楕円 483"/>
        <xdr:cNvSpPr/>
      </xdr:nvSpPr>
      <xdr:spPr>
        <a:xfrm>
          <a:off x="10426700" y="167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78185</xdr:rowOff>
    </xdr:from>
    <xdr:ext cx="534377" cy="259045"/>
    <xdr:sp macro="" textlink="">
      <xdr:nvSpPr>
        <xdr:cNvPr id="485" name="土木費該当値テキスト"/>
        <xdr:cNvSpPr txBox="1"/>
      </xdr:nvSpPr>
      <xdr:spPr>
        <a:xfrm>
          <a:off x="10528300" y="167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78361</xdr:rowOff>
    </xdr:from>
    <xdr:to>
      <xdr:col>50</xdr:col>
      <xdr:colOff>165100</xdr:colOff>
      <xdr:row>98</xdr:row>
      <xdr:rowOff>8511</xdr:rowOff>
    </xdr:to>
    <xdr:sp macro="" textlink="">
      <xdr:nvSpPr>
        <xdr:cNvPr id="486" name="楕円 485"/>
        <xdr:cNvSpPr/>
      </xdr:nvSpPr>
      <xdr:spPr>
        <a:xfrm>
          <a:off x="9588500" y="167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171088</xdr:rowOff>
    </xdr:from>
    <xdr:ext cx="534377" cy="259045"/>
    <xdr:sp macro="" textlink="">
      <xdr:nvSpPr>
        <xdr:cNvPr id="487" name="テキスト ボックス 486"/>
        <xdr:cNvSpPr txBox="1"/>
      </xdr:nvSpPr>
      <xdr:spPr>
        <a:xfrm>
          <a:off x="9372111" y="1680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23338</xdr:rowOff>
    </xdr:from>
    <xdr:to>
      <xdr:col>46</xdr:col>
      <xdr:colOff>38100</xdr:colOff>
      <xdr:row>98</xdr:row>
      <xdr:rowOff>124938</xdr:rowOff>
    </xdr:to>
    <xdr:sp macro="" textlink="">
      <xdr:nvSpPr>
        <xdr:cNvPr id="488" name="楕円 487"/>
        <xdr:cNvSpPr/>
      </xdr:nvSpPr>
      <xdr:spPr>
        <a:xfrm>
          <a:off x="8699500" y="168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116065</xdr:rowOff>
    </xdr:from>
    <xdr:ext cx="534377" cy="259045"/>
    <xdr:sp macro="" textlink="">
      <xdr:nvSpPr>
        <xdr:cNvPr id="489" name="テキスト ボックス 488"/>
        <xdr:cNvSpPr txBox="1"/>
      </xdr:nvSpPr>
      <xdr:spPr>
        <a:xfrm>
          <a:off x="8483111" y="169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64714</xdr:rowOff>
    </xdr:from>
    <xdr:to>
      <xdr:col>41</xdr:col>
      <xdr:colOff>101600</xdr:colOff>
      <xdr:row>98</xdr:row>
      <xdr:rowOff>166314</xdr:rowOff>
    </xdr:to>
    <xdr:sp macro="" textlink="">
      <xdr:nvSpPr>
        <xdr:cNvPr id="490" name="楕円 489"/>
        <xdr:cNvSpPr/>
      </xdr:nvSpPr>
      <xdr:spPr>
        <a:xfrm>
          <a:off x="7810500" y="16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157441</xdr:rowOff>
    </xdr:from>
    <xdr:ext cx="534377" cy="259045"/>
    <xdr:sp macro="" textlink="">
      <xdr:nvSpPr>
        <xdr:cNvPr id="491" name="テキスト ボックス 490"/>
        <xdr:cNvSpPr txBox="1"/>
      </xdr:nvSpPr>
      <xdr:spPr>
        <a:xfrm>
          <a:off x="7594111" y="169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108536</xdr:rowOff>
    </xdr:from>
    <xdr:to>
      <xdr:col>36</xdr:col>
      <xdr:colOff>165100</xdr:colOff>
      <xdr:row>99</xdr:row>
      <xdr:rowOff>38686</xdr:rowOff>
    </xdr:to>
    <xdr:sp macro="" textlink="">
      <xdr:nvSpPr>
        <xdr:cNvPr id="492" name="楕円 491"/>
        <xdr:cNvSpPr/>
      </xdr:nvSpPr>
      <xdr:spPr>
        <a:xfrm>
          <a:off x="6921500" y="169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29813</xdr:rowOff>
    </xdr:from>
    <xdr:ext cx="534377" cy="259045"/>
    <xdr:sp macro="" textlink="">
      <xdr:nvSpPr>
        <xdr:cNvPr id="493" name="テキスト ボックス 492"/>
        <xdr:cNvSpPr txBox="1"/>
      </xdr:nvSpPr>
      <xdr:spPr>
        <a:xfrm>
          <a:off x="6705111" y="170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161074</xdr:rowOff>
    </xdr:from>
    <xdr:to>
      <xdr:col>85</xdr:col>
      <xdr:colOff>127000</xdr:colOff>
      <xdr:row>38</xdr:row>
      <xdr:rowOff>171399</xdr:rowOff>
    </xdr:to>
    <xdr:cxnSp macro="">
      <xdr:nvCxnSpPr>
        <xdr:cNvPr id="523" name="直線コネクタ 522"/>
        <xdr:cNvCxnSpPr/>
      </xdr:nvCxnSpPr>
      <xdr:spPr>
        <a:xfrm flipV="1">
          <a:off x="15481300" y="6676174"/>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163779</xdr:rowOff>
    </xdr:from>
    <xdr:to>
      <xdr:col>81</xdr:col>
      <xdr:colOff>50800</xdr:colOff>
      <xdr:row>38</xdr:row>
      <xdr:rowOff>171399</xdr:rowOff>
    </xdr:to>
    <xdr:cxnSp macro="">
      <xdr:nvCxnSpPr>
        <xdr:cNvPr id="526" name="直線コネクタ 525"/>
        <xdr:cNvCxnSpPr/>
      </xdr:nvCxnSpPr>
      <xdr:spPr>
        <a:xfrm>
          <a:off x="14592300" y="667887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139357</xdr:rowOff>
    </xdr:from>
    <xdr:to>
      <xdr:col>76</xdr:col>
      <xdr:colOff>114300</xdr:colOff>
      <xdr:row>38</xdr:row>
      <xdr:rowOff>163779</xdr:rowOff>
    </xdr:to>
    <xdr:cxnSp macro="">
      <xdr:nvCxnSpPr>
        <xdr:cNvPr id="529" name="直線コネクタ 528"/>
        <xdr:cNvCxnSpPr/>
      </xdr:nvCxnSpPr>
      <xdr:spPr>
        <a:xfrm>
          <a:off x="13703300" y="665445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1" name="テキスト ボックス 530"/>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139357</xdr:rowOff>
    </xdr:from>
    <xdr:to>
      <xdr:col>71</xdr:col>
      <xdr:colOff>177800</xdr:colOff>
      <xdr:row>39</xdr:row>
      <xdr:rowOff>12179</xdr:rowOff>
    </xdr:to>
    <xdr:cxnSp macro="">
      <xdr:nvCxnSpPr>
        <xdr:cNvPr id="532" name="直線コネクタ 531"/>
        <xdr:cNvCxnSpPr/>
      </xdr:nvCxnSpPr>
      <xdr:spPr>
        <a:xfrm flipV="1">
          <a:off x="12814300" y="6654457"/>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4" name="テキスト ボックス 533"/>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110274</xdr:rowOff>
    </xdr:from>
    <xdr:to>
      <xdr:col>85</xdr:col>
      <xdr:colOff>177800</xdr:colOff>
      <xdr:row>39</xdr:row>
      <xdr:rowOff>40424</xdr:rowOff>
    </xdr:to>
    <xdr:sp macro="" textlink="">
      <xdr:nvSpPr>
        <xdr:cNvPr id="542" name="楕円 541"/>
        <xdr:cNvSpPr/>
      </xdr:nvSpPr>
      <xdr:spPr>
        <a:xfrm>
          <a:off x="16268700" y="6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88701</xdr:rowOff>
    </xdr:from>
    <xdr:ext cx="534377" cy="259045"/>
    <xdr:sp macro="" textlink="">
      <xdr:nvSpPr>
        <xdr:cNvPr id="543" name="消防費該当値テキスト"/>
        <xdr:cNvSpPr txBox="1"/>
      </xdr:nvSpPr>
      <xdr:spPr>
        <a:xfrm>
          <a:off x="16370300" y="66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120599</xdr:rowOff>
    </xdr:from>
    <xdr:to>
      <xdr:col>81</xdr:col>
      <xdr:colOff>101600</xdr:colOff>
      <xdr:row>39</xdr:row>
      <xdr:rowOff>50749</xdr:rowOff>
    </xdr:to>
    <xdr:sp macro="" textlink="">
      <xdr:nvSpPr>
        <xdr:cNvPr id="544" name="楕円 543"/>
        <xdr:cNvSpPr/>
      </xdr:nvSpPr>
      <xdr:spPr>
        <a:xfrm>
          <a:off x="15430500" y="66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41876</xdr:rowOff>
    </xdr:from>
    <xdr:ext cx="534377" cy="259045"/>
    <xdr:sp macro="" textlink="">
      <xdr:nvSpPr>
        <xdr:cNvPr id="545" name="テキスト ボックス 544"/>
        <xdr:cNvSpPr txBox="1"/>
      </xdr:nvSpPr>
      <xdr:spPr>
        <a:xfrm>
          <a:off x="15214111" y="672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112979</xdr:rowOff>
    </xdr:from>
    <xdr:to>
      <xdr:col>76</xdr:col>
      <xdr:colOff>165100</xdr:colOff>
      <xdr:row>39</xdr:row>
      <xdr:rowOff>43129</xdr:rowOff>
    </xdr:to>
    <xdr:sp macro="" textlink="">
      <xdr:nvSpPr>
        <xdr:cNvPr id="546" name="楕円 545"/>
        <xdr:cNvSpPr/>
      </xdr:nvSpPr>
      <xdr:spPr>
        <a:xfrm>
          <a:off x="14541500" y="66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34256</xdr:rowOff>
    </xdr:from>
    <xdr:ext cx="534377" cy="259045"/>
    <xdr:sp macro="" textlink="">
      <xdr:nvSpPr>
        <xdr:cNvPr id="547" name="テキスト ボックス 546"/>
        <xdr:cNvSpPr txBox="1"/>
      </xdr:nvSpPr>
      <xdr:spPr>
        <a:xfrm>
          <a:off x="14325111" y="67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88557</xdr:rowOff>
    </xdr:from>
    <xdr:to>
      <xdr:col>72</xdr:col>
      <xdr:colOff>38100</xdr:colOff>
      <xdr:row>39</xdr:row>
      <xdr:rowOff>18707</xdr:rowOff>
    </xdr:to>
    <xdr:sp macro="" textlink="">
      <xdr:nvSpPr>
        <xdr:cNvPr id="548" name="楕円 547"/>
        <xdr:cNvSpPr/>
      </xdr:nvSpPr>
      <xdr:spPr>
        <a:xfrm>
          <a:off x="13652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9834</xdr:rowOff>
    </xdr:from>
    <xdr:ext cx="534377" cy="259045"/>
    <xdr:sp macro="" textlink="">
      <xdr:nvSpPr>
        <xdr:cNvPr id="549" name="テキスト ボックス 548"/>
        <xdr:cNvSpPr txBox="1"/>
      </xdr:nvSpPr>
      <xdr:spPr>
        <a:xfrm>
          <a:off x="13436111" y="66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132829</xdr:rowOff>
    </xdr:from>
    <xdr:to>
      <xdr:col>67</xdr:col>
      <xdr:colOff>101600</xdr:colOff>
      <xdr:row>39</xdr:row>
      <xdr:rowOff>62979</xdr:rowOff>
    </xdr:to>
    <xdr:sp macro="" textlink="">
      <xdr:nvSpPr>
        <xdr:cNvPr id="550" name="楕円 549"/>
        <xdr:cNvSpPr/>
      </xdr:nvSpPr>
      <xdr:spPr>
        <a:xfrm>
          <a:off x="12763500" y="66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54106</xdr:rowOff>
    </xdr:from>
    <xdr:ext cx="534377" cy="259045"/>
    <xdr:sp macro="" textlink="">
      <xdr:nvSpPr>
        <xdr:cNvPr id="551" name="テキスト ボックス 550"/>
        <xdr:cNvSpPr txBox="1"/>
      </xdr:nvSpPr>
      <xdr:spPr>
        <a:xfrm>
          <a:off x="12547111" y="67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105002</xdr:rowOff>
    </xdr:from>
    <xdr:to>
      <xdr:col>85</xdr:col>
      <xdr:colOff>127000</xdr:colOff>
      <xdr:row>57</xdr:row>
      <xdr:rowOff>59919</xdr:rowOff>
    </xdr:to>
    <xdr:cxnSp macro="">
      <xdr:nvCxnSpPr>
        <xdr:cNvPr id="583" name="直線コネクタ 582"/>
        <xdr:cNvCxnSpPr/>
      </xdr:nvCxnSpPr>
      <xdr:spPr>
        <a:xfrm flipV="1">
          <a:off x="15481300" y="9706202"/>
          <a:ext cx="838200" cy="12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34250</xdr:rowOff>
    </xdr:from>
    <xdr:to>
      <xdr:col>81</xdr:col>
      <xdr:colOff>50800</xdr:colOff>
      <xdr:row>57</xdr:row>
      <xdr:rowOff>59919</xdr:rowOff>
    </xdr:to>
    <xdr:cxnSp macro="">
      <xdr:nvCxnSpPr>
        <xdr:cNvPr id="586" name="直線コネクタ 585"/>
        <xdr:cNvCxnSpPr/>
      </xdr:nvCxnSpPr>
      <xdr:spPr>
        <a:xfrm>
          <a:off x="14592300" y="9806900"/>
          <a:ext cx="889000" cy="2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47166</xdr:rowOff>
    </xdr:from>
    <xdr:to>
      <xdr:col>76</xdr:col>
      <xdr:colOff>114300</xdr:colOff>
      <xdr:row>57</xdr:row>
      <xdr:rowOff>34250</xdr:rowOff>
    </xdr:to>
    <xdr:cxnSp macro="">
      <xdr:nvCxnSpPr>
        <xdr:cNvPr id="589" name="直線コネクタ 588"/>
        <xdr:cNvCxnSpPr/>
      </xdr:nvCxnSpPr>
      <xdr:spPr>
        <a:xfrm>
          <a:off x="13703300" y="9648366"/>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47166</xdr:rowOff>
    </xdr:from>
    <xdr:to>
      <xdr:col>71</xdr:col>
      <xdr:colOff>177800</xdr:colOff>
      <xdr:row>56</xdr:row>
      <xdr:rowOff>77260</xdr:rowOff>
    </xdr:to>
    <xdr:cxnSp macro="">
      <xdr:nvCxnSpPr>
        <xdr:cNvPr id="592" name="直線コネクタ 591"/>
        <xdr:cNvCxnSpPr/>
      </xdr:nvCxnSpPr>
      <xdr:spPr>
        <a:xfrm flipV="1">
          <a:off x="12814300" y="9648366"/>
          <a:ext cx="8890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4" name="テキスト ボックス 593"/>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6" name="テキスト ボックス 595"/>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54202</xdr:rowOff>
    </xdr:from>
    <xdr:to>
      <xdr:col>85</xdr:col>
      <xdr:colOff>177800</xdr:colOff>
      <xdr:row>56</xdr:row>
      <xdr:rowOff>155802</xdr:rowOff>
    </xdr:to>
    <xdr:sp macro="" textlink="">
      <xdr:nvSpPr>
        <xdr:cNvPr id="602" name="楕円 601"/>
        <xdr:cNvSpPr/>
      </xdr:nvSpPr>
      <xdr:spPr>
        <a:xfrm>
          <a:off x="16268700" y="9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32629</xdr:rowOff>
    </xdr:from>
    <xdr:ext cx="534377" cy="259045"/>
    <xdr:sp macro="" textlink="">
      <xdr:nvSpPr>
        <xdr:cNvPr id="603" name="教育費該当値テキスト"/>
        <xdr:cNvSpPr txBox="1"/>
      </xdr:nvSpPr>
      <xdr:spPr>
        <a:xfrm>
          <a:off x="16370300" y="96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9119</xdr:rowOff>
    </xdr:from>
    <xdr:to>
      <xdr:col>81</xdr:col>
      <xdr:colOff>101600</xdr:colOff>
      <xdr:row>57</xdr:row>
      <xdr:rowOff>110719</xdr:rowOff>
    </xdr:to>
    <xdr:sp macro="" textlink="">
      <xdr:nvSpPr>
        <xdr:cNvPr id="604" name="楕円 603"/>
        <xdr:cNvSpPr/>
      </xdr:nvSpPr>
      <xdr:spPr>
        <a:xfrm>
          <a:off x="15430500" y="97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101846</xdr:rowOff>
    </xdr:from>
    <xdr:ext cx="534377" cy="259045"/>
    <xdr:sp macro="" textlink="">
      <xdr:nvSpPr>
        <xdr:cNvPr id="605" name="テキスト ボックス 604"/>
        <xdr:cNvSpPr txBox="1"/>
      </xdr:nvSpPr>
      <xdr:spPr>
        <a:xfrm>
          <a:off x="15214111" y="98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154900</xdr:rowOff>
    </xdr:from>
    <xdr:to>
      <xdr:col>76</xdr:col>
      <xdr:colOff>165100</xdr:colOff>
      <xdr:row>57</xdr:row>
      <xdr:rowOff>85050</xdr:rowOff>
    </xdr:to>
    <xdr:sp macro="" textlink="">
      <xdr:nvSpPr>
        <xdr:cNvPr id="606" name="楕円 605"/>
        <xdr:cNvSpPr/>
      </xdr:nvSpPr>
      <xdr:spPr>
        <a:xfrm>
          <a:off x="14541500" y="97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76177</xdr:rowOff>
    </xdr:from>
    <xdr:ext cx="534377" cy="259045"/>
    <xdr:sp macro="" textlink="">
      <xdr:nvSpPr>
        <xdr:cNvPr id="607" name="テキスト ボックス 606"/>
        <xdr:cNvSpPr txBox="1"/>
      </xdr:nvSpPr>
      <xdr:spPr>
        <a:xfrm>
          <a:off x="14325111" y="98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167816</xdr:rowOff>
    </xdr:from>
    <xdr:to>
      <xdr:col>72</xdr:col>
      <xdr:colOff>38100</xdr:colOff>
      <xdr:row>56</xdr:row>
      <xdr:rowOff>97966</xdr:rowOff>
    </xdr:to>
    <xdr:sp macro="" textlink="">
      <xdr:nvSpPr>
        <xdr:cNvPr id="608" name="楕円 607"/>
        <xdr:cNvSpPr/>
      </xdr:nvSpPr>
      <xdr:spPr>
        <a:xfrm>
          <a:off x="13652500" y="9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114493</xdr:rowOff>
    </xdr:from>
    <xdr:ext cx="534377" cy="259045"/>
    <xdr:sp macro="" textlink="">
      <xdr:nvSpPr>
        <xdr:cNvPr id="609" name="テキスト ボックス 608"/>
        <xdr:cNvSpPr txBox="1"/>
      </xdr:nvSpPr>
      <xdr:spPr>
        <a:xfrm>
          <a:off x="13436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26460</xdr:rowOff>
    </xdr:from>
    <xdr:to>
      <xdr:col>67</xdr:col>
      <xdr:colOff>101600</xdr:colOff>
      <xdr:row>56</xdr:row>
      <xdr:rowOff>128060</xdr:rowOff>
    </xdr:to>
    <xdr:sp macro="" textlink="">
      <xdr:nvSpPr>
        <xdr:cNvPr id="610" name="楕円 609"/>
        <xdr:cNvSpPr/>
      </xdr:nvSpPr>
      <xdr:spPr>
        <a:xfrm>
          <a:off x="12763500" y="96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144587</xdr:rowOff>
    </xdr:from>
    <xdr:ext cx="534377" cy="259045"/>
    <xdr:sp macro="" textlink="">
      <xdr:nvSpPr>
        <xdr:cNvPr id="611" name="テキスト ボックス 610"/>
        <xdr:cNvSpPr txBox="1"/>
      </xdr:nvSpPr>
      <xdr:spPr>
        <a:xfrm>
          <a:off x="12547111" y="94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135677</xdr:rowOff>
    </xdr:from>
    <xdr:to>
      <xdr:col>85</xdr:col>
      <xdr:colOff>127000</xdr:colOff>
      <xdr:row>78</xdr:row>
      <xdr:rowOff>139700</xdr:rowOff>
    </xdr:to>
    <xdr:cxnSp macro="">
      <xdr:nvCxnSpPr>
        <xdr:cNvPr id="638" name="直線コネクタ 637"/>
        <xdr:cNvCxnSpPr/>
      </xdr:nvCxnSpPr>
      <xdr:spPr>
        <a:xfrm flipV="1">
          <a:off x="15481300" y="13508777"/>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137094</xdr:rowOff>
    </xdr:from>
    <xdr:to>
      <xdr:col>76</xdr:col>
      <xdr:colOff>114300</xdr:colOff>
      <xdr:row>78</xdr:row>
      <xdr:rowOff>139700</xdr:rowOff>
    </xdr:to>
    <xdr:cxnSp macro="">
      <xdr:nvCxnSpPr>
        <xdr:cNvPr id="644" name="直線コネクタ 643"/>
        <xdr:cNvCxnSpPr/>
      </xdr:nvCxnSpPr>
      <xdr:spPr>
        <a:xfrm>
          <a:off x="13703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137094</xdr:rowOff>
    </xdr:from>
    <xdr:to>
      <xdr:col>71</xdr:col>
      <xdr:colOff>177800</xdr:colOff>
      <xdr:row>78</xdr:row>
      <xdr:rowOff>139700</xdr:rowOff>
    </xdr:to>
    <xdr:cxnSp macro="">
      <xdr:nvCxnSpPr>
        <xdr:cNvPr id="647" name="直線コネクタ 646"/>
        <xdr:cNvCxnSpPr/>
      </xdr:nvCxnSpPr>
      <xdr:spPr>
        <a:xfrm flipV="1">
          <a:off x="12814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84877</xdr:rowOff>
    </xdr:from>
    <xdr:to>
      <xdr:col>85</xdr:col>
      <xdr:colOff>177800</xdr:colOff>
      <xdr:row>79</xdr:row>
      <xdr:rowOff>15027</xdr:rowOff>
    </xdr:to>
    <xdr:sp macro="" textlink="">
      <xdr:nvSpPr>
        <xdr:cNvPr id="657" name="楕円 656"/>
        <xdr:cNvSpPr/>
      </xdr:nvSpPr>
      <xdr:spPr>
        <a:xfrm>
          <a:off x="16268700" y="134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13932" cy="259045"/>
    <xdr:sp macro="" textlink="">
      <xdr:nvSpPr>
        <xdr:cNvPr id="658" name="災害復旧費該当値テキスト"/>
        <xdr:cNvSpPr txBox="1"/>
      </xdr:nvSpPr>
      <xdr:spPr>
        <a:xfrm>
          <a:off x="16370300" y="133966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86294</xdr:rowOff>
    </xdr:from>
    <xdr:to>
      <xdr:col>72</xdr:col>
      <xdr:colOff>38100</xdr:colOff>
      <xdr:row>79</xdr:row>
      <xdr:rowOff>16444</xdr:rowOff>
    </xdr:to>
    <xdr:sp macro="" textlink="">
      <xdr:nvSpPr>
        <xdr:cNvPr id="663" name="楕円 662"/>
        <xdr:cNvSpPr/>
      </xdr:nvSpPr>
      <xdr:spPr>
        <a:xfrm>
          <a:off x="136525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7571</xdr:rowOff>
    </xdr:from>
    <xdr:ext cx="313932" cy="259045"/>
    <xdr:sp macro="" textlink="">
      <xdr:nvSpPr>
        <xdr:cNvPr id="664" name="テキスト ボックス 663"/>
        <xdr:cNvSpPr txBox="1"/>
      </xdr:nvSpPr>
      <xdr:spPr>
        <a:xfrm>
          <a:off x="13546333" y="13552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59386</xdr:rowOff>
    </xdr:from>
    <xdr:to>
      <xdr:col>85</xdr:col>
      <xdr:colOff>127000</xdr:colOff>
      <xdr:row>96</xdr:row>
      <xdr:rowOff>84646</xdr:rowOff>
    </xdr:to>
    <xdr:cxnSp macro="">
      <xdr:nvCxnSpPr>
        <xdr:cNvPr id="695" name="直線コネクタ 694"/>
        <xdr:cNvCxnSpPr/>
      </xdr:nvCxnSpPr>
      <xdr:spPr>
        <a:xfrm>
          <a:off x="15481300" y="16518586"/>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696"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31153</xdr:rowOff>
    </xdr:from>
    <xdr:to>
      <xdr:col>81</xdr:col>
      <xdr:colOff>50800</xdr:colOff>
      <xdr:row>96</xdr:row>
      <xdr:rowOff>59386</xdr:rowOff>
    </xdr:to>
    <xdr:cxnSp macro="">
      <xdr:nvCxnSpPr>
        <xdr:cNvPr id="698" name="直線コネクタ 697"/>
        <xdr:cNvCxnSpPr/>
      </xdr:nvCxnSpPr>
      <xdr:spPr>
        <a:xfrm>
          <a:off x="14592300" y="16490353"/>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0" name="テキスト ボックス 699"/>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12243</xdr:rowOff>
    </xdr:from>
    <xdr:to>
      <xdr:col>76</xdr:col>
      <xdr:colOff>114300</xdr:colOff>
      <xdr:row>96</xdr:row>
      <xdr:rowOff>31153</xdr:rowOff>
    </xdr:to>
    <xdr:cxnSp macro="">
      <xdr:nvCxnSpPr>
        <xdr:cNvPr id="701" name="直線コネクタ 700"/>
        <xdr:cNvCxnSpPr/>
      </xdr:nvCxnSpPr>
      <xdr:spPr>
        <a:xfrm>
          <a:off x="13703300" y="16471443"/>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3" name="テキスト ボックス 702"/>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136779</xdr:rowOff>
    </xdr:from>
    <xdr:to>
      <xdr:col>71</xdr:col>
      <xdr:colOff>177800</xdr:colOff>
      <xdr:row>96</xdr:row>
      <xdr:rowOff>12243</xdr:rowOff>
    </xdr:to>
    <xdr:cxnSp macro="">
      <xdr:nvCxnSpPr>
        <xdr:cNvPr id="704" name="直線コネクタ 703"/>
        <xdr:cNvCxnSpPr/>
      </xdr:nvCxnSpPr>
      <xdr:spPr>
        <a:xfrm>
          <a:off x="12814300" y="16424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06" name="テキスト ボックス 705"/>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08" name="テキスト ボックス 707"/>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33846</xdr:rowOff>
    </xdr:from>
    <xdr:to>
      <xdr:col>85</xdr:col>
      <xdr:colOff>177800</xdr:colOff>
      <xdr:row>96</xdr:row>
      <xdr:rowOff>135446</xdr:rowOff>
    </xdr:to>
    <xdr:sp macro="" textlink="">
      <xdr:nvSpPr>
        <xdr:cNvPr id="714" name="楕円 713"/>
        <xdr:cNvSpPr/>
      </xdr:nvSpPr>
      <xdr:spPr>
        <a:xfrm>
          <a:off x="16268700" y="164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56723</xdr:rowOff>
    </xdr:from>
    <xdr:ext cx="534377" cy="259045"/>
    <xdr:sp macro="" textlink="">
      <xdr:nvSpPr>
        <xdr:cNvPr id="715" name="公債費該当値テキスト"/>
        <xdr:cNvSpPr txBox="1"/>
      </xdr:nvSpPr>
      <xdr:spPr>
        <a:xfrm>
          <a:off x="16370300" y="163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8586</xdr:rowOff>
    </xdr:from>
    <xdr:to>
      <xdr:col>81</xdr:col>
      <xdr:colOff>101600</xdr:colOff>
      <xdr:row>96</xdr:row>
      <xdr:rowOff>110186</xdr:rowOff>
    </xdr:to>
    <xdr:sp macro="" textlink="">
      <xdr:nvSpPr>
        <xdr:cNvPr id="716" name="楕円 715"/>
        <xdr:cNvSpPr/>
      </xdr:nvSpPr>
      <xdr:spPr>
        <a:xfrm>
          <a:off x="154305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126713</xdr:rowOff>
    </xdr:from>
    <xdr:ext cx="534377" cy="259045"/>
    <xdr:sp macro="" textlink="">
      <xdr:nvSpPr>
        <xdr:cNvPr id="717" name="テキスト ボックス 716"/>
        <xdr:cNvSpPr txBox="1"/>
      </xdr:nvSpPr>
      <xdr:spPr>
        <a:xfrm>
          <a:off x="15214111" y="16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151803</xdr:rowOff>
    </xdr:from>
    <xdr:to>
      <xdr:col>76</xdr:col>
      <xdr:colOff>165100</xdr:colOff>
      <xdr:row>96</xdr:row>
      <xdr:rowOff>81953</xdr:rowOff>
    </xdr:to>
    <xdr:sp macro="" textlink="">
      <xdr:nvSpPr>
        <xdr:cNvPr id="718" name="楕円 717"/>
        <xdr:cNvSpPr/>
      </xdr:nvSpPr>
      <xdr:spPr>
        <a:xfrm>
          <a:off x="14541500" y="164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98480</xdr:rowOff>
    </xdr:from>
    <xdr:ext cx="534377" cy="259045"/>
    <xdr:sp macro="" textlink="">
      <xdr:nvSpPr>
        <xdr:cNvPr id="719" name="テキスト ボックス 718"/>
        <xdr:cNvSpPr txBox="1"/>
      </xdr:nvSpPr>
      <xdr:spPr>
        <a:xfrm>
          <a:off x="14325111" y="162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132893</xdr:rowOff>
    </xdr:from>
    <xdr:to>
      <xdr:col>72</xdr:col>
      <xdr:colOff>38100</xdr:colOff>
      <xdr:row>96</xdr:row>
      <xdr:rowOff>63043</xdr:rowOff>
    </xdr:to>
    <xdr:sp macro="" textlink="">
      <xdr:nvSpPr>
        <xdr:cNvPr id="720" name="楕円 719"/>
        <xdr:cNvSpPr/>
      </xdr:nvSpPr>
      <xdr:spPr>
        <a:xfrm>
          <a:off x="13652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79570</xdr:rowOff>
    </xdr:from>
    <xdr:ext cx="534377" cy="259045"/>
    <xdr:sp macro="" textlink="">
      <xdr:nvSpPr>
        <xdr:cNvPr id="721" name="テキスト ボックス 720"/>
        <xdr:cNvSpPr txBox="1"/>
      </xdr:nvSpPr>
      <xdr:spPr>
        <a:xfrm>
          <a:off x="13436111" y="161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85979</xdr:rowOff>
    </xdr:from>
    <xdr:to>
      <xdr:col>67</xdr:col>
      <xdr:colOff>101600</xdr:colOff>
      <xdr:row>96</xdr:row>
      <xdr:rowOff>16129</xdr:rowOff>
    </xdr:to>
    <xdr:sp macro="" textlink="">
      <xdr:nvSpPr>
        <xdr:cNvPr id="722" name="楕円 721"/>
        <xdr:cNvSpPr/>
      </xdr:nvSpPr>
      <xdr:spPr>
        <a:xfrm>
          <a:off x="127635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32656</xdr:rowOff>
    </xdr:from>
    <xdr:ext cx="534377" cy="259045"/>
    <xdr:sp macro="" textlink="">
      <xdr:nvSpPr>
        <xdr:cNvPr id="723" name="テキスト ボックス 722"/>
        <xdr:cNvSpPr txBox="1"/>
      </xdr:nvSpPr>
      <xdr:spPr>
        <a:xfrm>
          <a:off x="12547111" y="161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latin typeface="ＭＳ 明朝" panose="02020609040205080304" pitchFamily="17" charset="-128"/>
              <a:ea typeface="ＭＳ 明朝" panose="02020609040205080304" pitchFamily="17" charset="-128"/>
            </a:rPr>
            <a:t>総務費は住民一人当たり</a:t>
          </a:r>
          <a:r>
            <a:rPr lang="en-US" altLang="ja-JP" sz="1100">
              <a:latin typeface="ＭＳ 明朝" panose="02020609040205080304" pitchFamily="17" charset="-128"/>
              <a:ea typeface="ＭＳ 明朝" panose="02020609040205080304" pitchFamily="17" charset="-128"/>
            </a:rPr>
            <a:t>33,340</a:t>
          </a:r>
          <a:r>
            <a:rPr lang="ja-JP" altLang="en-US" sz="1100">
              <a:latin typeface="ＭＳ 明朝" panose="02020609040205080304" pitchFamily="17" charset="-128"/>
              <a:ea typeface="ＭＳ 明朝" panose="02020609040205080304" pitchFamily="17" charset="-128"/>
            </a:rPr>
            <a:t>円となっており、</a:t>
          </a:r>
          <a:r>
            <a:rPr lang="ja-JP" altLang="ja-JP" sz="1100">
              <a:solidFill>
                <a:schemeClr val="dk1"/>
              </a:solidFill>
              <a:effectLst/>
              <a:latin typeface="ＭＳ 明朝" panose="02020609040205080304" pitchFamily="17" charset="-128"/>
              <a:ea typeface="ＭＳ 明朝" panose="02020609040205080304" pitchFamily="17" charset="-128"/>
              <a:cs typeface="+mn-cs"/>
            </a:rPr>
            <a:t>昨年度と比較し減少している</a:t>
          </a:r>
          <a:r>
            <a:rPr lang="ja-JP" altLang="en-US" sz="1100">
              <a:latin typeface="ＭＳ 明朝" panose="02020609040205080304" pitchFamily="17" charset="-128"/>
              <a:ea typeface="ＭＳ 明朝" panose="02020609040205080304" pitchFamily="17" charset="-128"/>
            </a:rPr>
            <a:t>。モナミホール除却経費が皆減したこと、基金への積立金が減少したことが主な要因である。</a:t>
          </a:r>
          <a:endParaRPr lang="en-US" altLang="ja-JP" sz="1100">
            <a:latin typeface="ＭＳ 明朝" panose="02020609040205080304" pitchFamily="17" charset="-128"/>
            <a:ea typeface="ＭＳ 明朝" panose="02020609040205080304" pitchFamily="17" charset="-128"/>
          </a:endParaRPr>
        </a:p>
        <a:p>
          <a:r>
            <a:rPr lang="ja-JP" altLang="en-US" sz="1100">
              <a:latin typeface="ＭＳ 明朝" panose="02020609040205080304" pitchFamily="17" charset="-128"/>
              <a:ea typeface="ＭＳ 明朝" panose="02020609040205080304" pitchFamily="17" charset="-128"/>
            </a:rPr>
            <a:t>商工費は住民一人当たり</a:t>
          </a:r>
          <a:r>
            <a:rPr lang="en-US" altLang="ja-JP" sz="1100">
              <a:latin typeface="ＭＳ 明朝" panose="02020609040205080304" pitchFamily="17" charset="-128"/>
              <a:ea typeface="ＭＳ 明朝" panose="02020609040205080304" pitchFamily="17" charset="-128"/>
            </a:rPr>
            <a:t>4,451</a:t>
          </a:r>
          <a:r>
            <a:rPr lang="ja-JP" altLang="en-US" sz="1100">
              <a:latin typeface="ＭＳ 明朝" panose="02020609040205080304" pitchFamily="17" charset="-128"/>
              <a:ea typeface="ＭＳ 明朝" panose="02020609040205080304" pitchFamily="17" charset="-128"/>
            </a:rPr>
            <a:t>円となっており、昨年度と比較し大幅に増加している。物価高騰対策として電力・ガス・食料品等価格高騰重点支援業務を実施したことが主な要因である。</a:t>
          </a:r>
          <a:endParaRPr lang="en-US" altLang="ja-JP" sz="1100">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教育</a:t>
          </a:r>
          <a:r>
            <a:rPr lang="ja-JP" altLang="ja-JP" sz="1100">
              <a:solidFill>
                <a:schemeClr val="dk1"/>
              </a:solidFill>
              <a:effectLst/>
              <a:latin typeface="ＭＳ 明朝" panose="02020609040205080304" pitchFamily="17" charset="-128"/>
              <a:ea typeface="ＭＳ 明朝" panose="02020609040205080304" pitchFamily="17" charset="-128"/>
              <a:cs typeface="+mn-cs"/>
            </a:rPr>
            <a:t>費は住民一人当たり</a:t>
          </a:r>
          <a:r>
            <a:rPr lang="en-US" altLang="ja-JP" sz="1100">
              <a:solidFill>
                <a:schemeClr val="dk1"/>
              </a:solidFill>
              <a:effectLst/>
              <a:latin typeface="ＭＳ 明朝" panose="02020609040205080304" pitchFamily="17" charset="-128"/>
              <a:ea typeface="ＭＳ 明朝" panose="02020609040205080304" pitchFamily="17" charset="-128"/>
              <a:cs typeface="+mn-cs"/>
            </a:rPr>
            <a:t>51,125</a:t>
          </a:r>
          <a:r>
            <a:rPr lang="ja-JP" altLang="ja-JP" sz="1100">
              <a:solidFill>
                <a:schemeClr val="dk1"/>
              </a:solidFill>
              <a:effectLst/>
              <a:latin typeface="ＭＳ 明朝" panose="02020609040205080304" pitchFamily="17" charset="-128"/>
              <a:ea typeface="ＭＳ 明朝" panose="02020609040205080304" pitchFamily="17" charset="-128"/>
              <a:cs typeface="+mn-cs"/>
            </a:rPr>
            <a:t>円となっており、昨年度と比較し増加している。</a:t>
          </a:r>
          <a:r>
            <a:rPr lang="ja-JP" altLang="en-US" sz="1100">
              <a:solidFill>
                <a:schemeClr val="dk1"/>
              </a:solidFill>
              <a:effectLst/>
              <a:latin typeface="ＭＳ 明朝" panose="02020609040205080304" pitchFamily="17" charset="-128"/>
              <a:ea typeface="ＭＳ 明朝" panose="02020609040205080304" pitchFamily="17" charset="-128"/>
              <a:cs typeface="+mn-cs"/>
            </a:rPr>
            <a:t>二上小学校の長寿命化工事や各学校のトイレ改修工事が主な要因である。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公債費は右肩下がりで減少しているが。</a:t>
          </a:r>
          <a:r>
            <a:rPr lang="ja-JP" altLang="ja-JP" sz="1100">
              <a:solidFill>
                <a:schemeClr val="dk1"/>
              </a:solidFill>
              <a:effectLst/>
              <a:latin typeface="ＭＳ 明朝" panose="02020609040205080304" pitchFamily="17" charset="-128"/>
              <a:ea typeface="ＭＳ 明朝" panose="02020609040205080304" pitchFamily="17" charset="-128"/>
              <a:cs typeface="+mn-cs"/>
            </a:rPr>
            <a:t>住民一人当たり</a:t>
          </a:r>
          <a:r>
            <a:rPr lang="en-US" altLang="ja-JP" sz="1100">
              <a:solidFill>
                <a:schemeClr val="dk1"/>
              </a:solidFill>
              <a:effectLst/>
              <a:latin typeface="ＭＳ 明朝" panose="02020609040205080304" pitchFamily="17" charset="-128"/>
              <a:ea typeface="ＭＳ 明朝" panose="02020609040205080304" pitchFamily="17" charset="-128"/>
              <a:cs typeface="+mn-cs"/>
            </a:rPr>
            <a:t>37,335</a:t>
          </a:r>
          <a:r>
            <a:rPr lang="ja-JP" altLang="ja-JP" sz="1100">
              <a:solidFill>
                <a:schemeClr val="dk1"/>
              </a:solidFill>
              <a:effectLst/>
              <a:latin typeface="ＭＳ 明朝" panose="02020609040205080304" pitchFamily="17" charset="-128"/>
              <a:ea typeface="ＭＳ 明朝" panose="02020609040205080304" pitchFamily="17" charset="-128"/>
              <a:cs typeface="+mn-cs"/>
            </a:rPr>
            <a:t>円</a:t>
          </a:r>
          <a:r>
            <a:rPr lang="ja-JP" altLang="en-US" sz="1100">
              <a:solidFill>
                <a:schemeClr val="dk1"/>
              </a:solidFill>
              <a:effectLst/>
              <a:latin typeface="ＭＳ 明朝" panose="02020609040205080304" pitchFamily="17" charset="-128"/>
              <a:ea typeface="ＭＳ 明朝" panose="02020609040205080304" pitchFamily="17" charset="-128"/>
              <a:cs typeface="+mn-cs"/>
            </a:rPr>
            <a:t>と依然として類似団体内平均値を上回っている状況である。</a:t>
          </a:r>
          <a:r>
            <a:rPr lang="ja-JP" altLang="en-US" sz="1100">
              <a:latin typeface="ＭＳ 明朝" panose="02020609040205080304" pitchFamily="17" charset="-128"/>
              <a:ea typeface="ＭＳ 明朝" panose="02020609040205080304" pitchFamily="17" charset="-128"/>
            </a:rPr>
            <a:t>人口急増に伴うインフラ整備により過去に発行した地方債が主な要因である。</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財政調整基金については、昨年度と同様、残高が増加した。残高は標準財政規模の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％を目標としており、既に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％を超える残高を有している。今後も標準財政規模の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％程度を維持できるように努める。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実質単年度収支については、昨年度に比べ</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改善した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マイナスの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要因としては、歳計剰余金の処分として、財政調整基金へ編入した金額が実質単年度収支の計算に含まれていないことによるものである。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赤字となった会計は無く、全会計で黒字となり、黒字額の合計は標準財政規模の２０％程度を、ここ数年の間継続することができている。</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歳入については、使用料や手数料等の適正化や収納率向上など、収入額の確保に努め、歳出については、医療費の適正化や歳出削減努力を継続することで、効率的かつ効果的な財政運営に取り組む。</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元利償還金については、市債の発行額を元金償還額以内への抑制の効果により、平成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年度以降、順調に減少しているが、実質公債費比率は依然として高い比率となっている。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においても、必要性・緊急性・有効性等を検討し、優先的に行う事業の明確化、重点化を図ることで事業を厳選し、適正な地方債発行につながるように努める。また、繰上償還も積極的に進めることにより、比率の改善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該当なし。</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将来負担額のうち、一般会計等の地方債の現在高が大半を占めているが、市債の発行額を元金償還額以内に抑えることを継続したことで、昨年度と同様に減少してきている。</a:t>
          </a:r>
          <a:endParaRPr lang="ja-JP" altLang="ja-JP" sz="11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これまで、市債の発行額を元金償還額以内に抑える方針を継続し、比率の低下傾向を維持できるように努めてきたが、</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スポーツ公園の新設や</a:t>
          </a:r>
          <a:r>
            <a:rPr kumimoji="0" lang="ja-JP" altLang="en-US" sz="1100" b="0" i="0" u="none" strike="noStrike" kern="0" cap="none" spc="0" normalizeH="0" baseline="0" noProof="0" smtClean="0">
              <a:ln>
                <a:noFill/>
              </a:ln>
              <a:solidFill>
                <a:prstClr val="black"/>
              </a:solidFill>
              <a:effectLst/>
              <a:uLnTx/>
              <a:uFillTx/>
              <a:latin typeface="ＭＳ 明朝" panose="02020609040205080304" pitchFamily="17" charset="-128"/>
              <a:ea typeface="ＭＳ 明朝" panose="02020609040205080304" pitchFamily="17" charset="-128"/>
              <a:cs typeface="+mn-cs"/>
            </a:rPr>
            <a:t>公共施設等総合管理計画に基づいた施設改修等を予定しており</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相当程度の普通建設事業費の支出が見込まれ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そのような状況下において、可能な限り交付税措置のある地方債の活用や、次年度以降への負担を考慮の上、普通建設事業を計画的に実施することにより、財政の健全化に努める。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年度末の基金残高は、昨年度から約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700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万円の増加となり、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右肩上がりで推移している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歳計剰余金処分積立金で財政調整基金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へ</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9,000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万円を計上したことが主な要因である。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・財政運営の安定化を図るために、引き続き計画的に基金の積立てを行う。また、安定した財政運営を行う上で必要に応じた基金の活用を検討していく。</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（基金の使途）</a:t>
          </a:r>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・公共施設整備基金：公共施設等総合管理計画に基づき、今後継続的に実施される学校や幼稚園・保育所等の公共施設及び道路・橋りょう等のインフラの改築や改修などの更新費用等に対応するための基金。</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・職員退職手当基金：退職金の安定的な支出を図るための基金。</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・ふるさとまちづくり基金：寄附者の意向を反映した事業を実施し、多様な人々の参加による個性豊かで活力のあるふるさとづくりの推進を図る基金。</a:t>
          </a:r>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・公共施設整備基金で約</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億</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9,900</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万円、職員退職手当基金で約</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7,600</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万円、ふるさとまちづくり基金で約</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200</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万円の増加などにより昨年度と比べ全体で</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8</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億</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100</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万円の増加となった。</a:t>
          </a:r>
          <a:endParaRPr kumimoji="0"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・公共施設整備基金については、将来の公共施設の更新経費等の財源として積み立てたことが主な増加要因である。</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・職員退職手当基金は、市職員の退職資金に充てるため、毎年継続的に積立</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て</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を行っている。</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・ふるさとまちづくり基金は、寄附者の意向を反映した事業の財源として</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5,800</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万円充当した一方で、ふるさと納税民間ポータルサイトによる募集等により集まった</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約</a:t>
          </a: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6,000</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万円の寄付金を積み立てたことが要因である。</a:t>
          </a:r>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0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公共施設整備基金：公共施設等総合管理計画で示している更新経費と不測の事態に対応できるように、計画的に積立・活用していくこととしており、公共施設の更新時期が迫ってきているため、更新の必要性を見極めつつも積極的</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に活用していく必要がある。</a:t>
          </a:r>
          <a:endParaRPr lang="ja-JP" altLang="ja-JP" sz="1000">
            <a:effectLst/>
            <a:latin typeface="ＭＳ 明朝" panose="02020609040205080304" pitchFamily="17" charset="-128"/>
            <a:ea typeface="ＭＳ 明朝" panose="02020609040205080304" pitchFamily="17" charset="-128"/>
          </a:endParaRPr>
        </a:p>
        <a:p>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・ふるさとまちづくり基金：引き続き寄附を募るとともに、寄附者の意向を反映した事業に活用する。</a:t>
          </a:r>
          <a:endParaRPr lang="ja-JP" altLang="ja-JP" sz="10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年度末の基金残高は、約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3,000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万円となっており、昨年度から約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700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万円の増加となった。</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歳計剰余金を財政調整基金へ編入したことが主な要因である。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・標準財政規模の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％程度を維持できるように努める。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年度の基金残高は、約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1,900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万円となっており、昨年度から約</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7､00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万円の増加となった。</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普通交付税で追加交付された臨時財政対策債償還基金費を積み立て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たことが主な要因である。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・将来にわたる市財政の効率的かつ効果的な財政運営のために、財源が不足した場合の市債の償還や必要に応じて繰上償還の財源として活用する。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29322656</v>
      </c>
      <c r="BO4" s="449"/>
      <c r="BP4" s="449"/>
      <c r="BQ4" s="449"/>
      <c r="BR4" s="449"/>
      <c r="BS4" s="449"/>
      <c r="BT4" s="449"/>
      <c r="BU4" s="450"/>
      <c r="BV4" s="448">
        <v>28796051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4.0999999999999996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28576806</v>
      </c>
      <c r="BO5" s="420"/>
      <c r="BP5" s="420"/>
      <c r="BQ5" s="420"/>
      <c r="BR5" s="420"/>
      <c r="BS5" s="420"/>
      <c r="BT5" s="420"/>
      <c r="BU5" s="421"/>
      <c r="BV5" s="419">
        <v>27972103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92.4</v>
      </c>
      <c r="CU5" s="417"/>
      <c r="CV5" s="417"/>
      <c r="CW5" s="417"/>
      <c r="CX5" s="417"/>
      <c r="CY5" s="417"/>
      <c r="CZ5" s="417"/>
      <c r="DA5" s="418"/>
      <c r="DB5" s="416">
        <v>91.4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745850</v>
      </c>
      <c r="BO6" s="420"/>
      <c r="BP6" s="420"/>
      <c r="BQ6" s="420"/>
      <c r="BR6" s="420"/>
      <c r="BS6" s="420"/>
      <c r="BT6" s="420"/>
      <c r="BU6" s="421"/>
      <c r="BV6" s="419">
        <v>823948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93.4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167946</v>
      </c>
      <c r="BO7" s="420"/>
      <c r="BP7" s="420"/>
      <c r="BQ7" s="420"/>
      <c r="BR7" s="420"/>
      <c r="BS7" s="420"/>
      <c r="BT7" s="420"/>
      <c r="BU7" s="421"/>
      <c r="BV7" s="419">
        <v>153546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16758000</v>
      </c>
      <c r="CU7" s="420"/>
      <c r="CV7" s="420"/>
      <c r="CW7" s="420"/>
      <c r="CX7" s="420"/>
      <c r="CY7" s="420"/>
      <c r="CZ7" s="420"/>
      <c r="DA7" s="421"/>
      <c r="DB7" s="419">
        <v>16460224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577904</v>
      </c>
      <c r="BO8" s="420"/>
      <c r="BP8" s="420"/>
      <c r="BQ8" s="420"/>
      <c r="BR8" s="420"/>
      <c r="BS8" s="420"/>
      <c r="BT8" s="420"/>
      <c r="BU8" s="421"/>
      <c r="BV8" s="419">
        <v>670402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0.65</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78113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-92498</v>
      </c>
      <c r="BO9" s="420"/>
      <c r="BP9" s="420"/>
      <c r="BQ9" s="420"/>
      <c r="BR9" s="420"/>
      <c r="BS9" s="420"/>
      <c r="BT9" s="420"/>
      <c r="BU9" s="421"/>
      <c r="BV9" s="419">
        <v>-167579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14.9</v>
      </c>
      <c r="CU9" s="417"/>
      <c r="CV9" s="417"/>
      <c r="CW9" s="417"/>
      <c r="CX9" s="417"/>
      <c r="CY9" s="417"/>
      <c r="CZ9" s="417"/>
      <c r="DA9" s="418"/>
      <c r="DB9" s="416">
        <v>16.2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77561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9056</v>
      </c>
      <c r="BO10" s="420"/>
      <c r="BP10" s="420"/>
      <c r="BQ10" s="420"/>
      <c r="BR10" s="420"/>
      <c r="BS10" s="420"/>
      <c r="BT10" s="420"/>
      <c r="BU10" s="421"/>
      <c r="BV10" s="419">
        <v>402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9126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78585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2260</v>
      </c>
      <c r="BO12" s="420"/>
      <c r="BP12" s="420"/>
      <c r="BQ12" s="420"/>
      <c r="BR12" s="420"/>
      <c r="BS12" s="420"/>
      <c r="BT12" s="420"/>
      <c r="BU12" s="421"/>
      <c r="BV12" s="419">
        <v>4015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77889</v>
      </c>
      <c r="S13" s="507"/>
      <c r="T13" s="507"/>
      <c r="U13" s="507"/>
      <c r="V13" s="508"/>
      <c r="W13" s="509" t="s">
        <v>131</v>
      </c>
      <c r="X13" s="405"/>
      <c r="Y13" s="405"/>
      <c r="Z13" s="405"/>
      <c r="AA13" s="405"/>
      <c r="AB13" s="406"/>
      <c r="AC13" s="372">
        <v>199</v>
      </c>
      <c r="AD13" s="373"/>
      <c r="AE13" s="373"/>
      <c r="AF13" s="373"/>
      <c r="AG13" s="374"/>
      <c r="AH13" s="372">
        <v>181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-85702</v>
      </c>
      <c r="BO13" s="420"/>
      <c r="BP13" s="420"/>
      <c r="BQ13" s="420"/>
      <c r="BR13" s="420"/>
      <c r="BS13" s="420"/>
      <c r="BT13" s="420"/>
      <c r="BU13" s="421"/>
      <c r="BV13" s="419">
        <v>-162066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11.1</v>
      </c>
      <c r="CU13" s="417"/>
      <c r="CV13" s="417"/>
      <c r="CW13" s="417"/>
      <c r="CX13" s="417"/>
      <c r="CY13" s="417"/>
      <c r="CZ13" s="417"/>
      <c r="DA13" s="418"/>
      <c r="DB13" s="416">
        <v>11.6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78782</v>
      </c>
      <c r="S14" s="507"/>
      <c r="T14" s="507"/>
      <c r="U14" s="507"/>
      <c r="V14" s="508"/>
      <c r="W14" s="510"/>
      <c r="X14" s="408"/>
      <c r="Y14" s="408"/>
      <c r="Z14" s="408"/>
      <c r="AA14" s="408"/>
      <c r="AB14" s="409"/>
      <c r="AC14" s="499">
        <v>0.6</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51.5</v>
      </c>
      <c r="CU14" s="517"/>
      <c r="CV14" s="517"/>
      <c r="CW14" s="517"/>
      <c r="CX14" s="517"/>
      <c r="CY14" s="517"/>
      <c r="CZ14" s="517"/>
      <c r="DA14" s="518"/>
      <c r="DB14" s="516">
        <v>51.3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78144</v>
      </c>
      <c r="S15" s="507"/>
      <c r="T15" s="507"/>
      <c r="U15" s="507"/>
      <c r="V15" s="508"/>
      <c r="W15" s="509" t="s">
        <v>137</v>
      </c>
      <c r="X15" s="405"/>
      <c r="Y15" s="405"/>
      <c r="Z15" s="405"/>
      <c r="AA15" s="405"/>
      <c r="AB15" s="406"/>
      <c r="AC15" s="372">
        <v>7766</v>
      </c>
      <c r="AD15" s="373"/>
      <c r="AE15" s="373"/>
      <c r="AF15" s="373"/>
      <c r="AG15" s="374"/>
      <c r="AH15" s="372">
        <v>8497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9091903</v>
      </c>
      <c r="BO15" s="449"/>
      <c r="BP15" s="449"/>
      <c r="BQ15" s="449"/>
      <c r="BR15" s="449"/>
      <c r="BS15" s="449"/>
      <c r="BT15" s="449"/>
      <c r="BU15" s="450"/>
      <c r="BV15" s="448">
        <v>8889009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24.6</v>
      </c>
      <c r="AD16" s="500"/>
      <c r="AE16" s="500"/>
      <c r="AF16" s="500"/>
      <c r="AG16" s="501"/>
      <c r="AH16" s="499">
        <v>27.1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14094017</v>
      </c>
      <c r="BO16" s="420"/>
      <c r="BP16" s="420"/>
      <c r="BQ16" s="420"/>
      <c r="BR16" s="420"/>
      <c r="BS16" s="420"/>
      <c r="BT16" s="420"/>
      <c r="BU16" s="421"/>
      <c r="BV16" s="419">
        <v>13656010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23571</v>
      </c>
      <c r="AD17" s="373"/>
      <c r="AE17" s="373"/>
      <c r="AF17" s="373"/>
      <c r="AG17" s="374"/>
      <c r="AH17" s="372">
        <v>22722</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11580962</v>
      </c>
      <c r="BO17" s="420"/>
      <c r="BP17" s="420"/>
      <c r="BQ17" s="420"/>
      <c r="BR17" s="420"/>
      <c r="BS17" s="420"/>
      <c r="BT17" s="420"/>
      <c r="BU17" s="421"/>
      <c r="BV17" s="419">
        <v>11326389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24.26</v>
      </c>
      <c r="M18" s="472"/>
      <c r="N18" s="472"/>
      <c r="O18" s="472"/>
      <c r="P18" s="472"/>
      <c r="Q18" s="472"/>
      <c r="R18" s="473"/>
      <c r="S18" s="473"/>
      <c r="T18" s="473"/>
      <c r="U18" s="473"/>
      <c r="V18" s="474"/>
      <c r="W18" s="490"/>
      <c r="X18" s="491"/>
      <c r="Y18" s="491"/>
      <c r="Z18" s="491"/>
      <c r="AA18" s="491"/>
      <c r="AB18" s="515"/>
      <c r="AC18" s="389">
        <v>74.7</v>
      </c>
      <c r="AD18" s="390"/>
      <c r="AE18" s="390"/>
      <c r="AF18" s="390"/>
      <c r="AG18" s="475"/>
      <c r="AH18" s="389">
        <v>72.400000000000006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15850964</v>
      </c>
      <c r="BO18" s="420"/>
      <c r="BP18" s="420"/>
      <c r="BQ18" s="420"/>
      <c r="BR18" s="420"/>
      <c r="BS18" s="420"/>
      <c r="BT18" s="420"/>
      <c r="BU18" s="421"/>
      <c r="BV18" s="419">
        <v>15357975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3220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19608224</v>
      </c>
      <c r="BO19" s="420"/>
      <c r="BP19" s="420"/>
      <c r="BQ19" s="420"/>
      <c r="BR19" s="420"/>
      <c r="BS19" s="420"/>
      <c r="BT19" s="420"/>
      <c r="BU19" s="421"/>
      <c r="BV19" s="419">
        <v>19045561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29609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26427012</v>
      </c>
      <c r="BO22" s="449"/>
      <c r="BP22" s="449"/>
      <c r="BQ22" s="449"/>
      <c r="BR22" s="449"/>
      <c r="BS22" s="449"/>
      <c r="BT22" s="449"/>
      <c r="BU22" s="450"/>
      <c r="BV22" s="448">
        <v>27720869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18246872</v>
      </c>
      <c r="BO23" s="420"/>
      <c r="BP23" s="420"/>
      <c r="BQ23" s="420"/>
      <c r="BR23" s="420"/>
      <c r="BS23" s="420"/>
      <c r="BT23" s="420"/>
      <c r="BU23" s="421"/>
      <c r="BV23" s="419">
        <v>19071744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8800</v>
      </c>
      <c r="R24" s="373"/>
      <c r="S24" s="373"/>
      <c r="T24" s="373"/>
      <c r="U24" s="373"/>
      <c r="V24" s="374"/>
      <c r="W24" s="462"/>
      <c r="X24" s="399"/>
      <c r="Y24" s="400"/>
      <c r="Z24" s="375" t="s">
        <v>161</v>
      </c>
      <c r="AA24" s="376"/>
      <c r="AB24" s="376"/>
      <c r="AC24" s="376"/>
      <c r="AD24" s="376"/>
      <c r="AE24" s="376"/>
      <c r="AF24" s="376"/>
      <c r="AG24" s="377"/>
      <c r="AH24" s="372">
        <v>475</v>
      </c>
      <c r="AI24" s="373"/>
      <c r="AJ24" s="373"/>
      <c r="AK24" s="373"/>
      <c r="AL24" s="374"/>
      <c r="AM24" s="372">
        <v>1366575</v>
      </c>
      <c r="AN24" s="373"/>
      <c r="AO24" s="373"/>
      <c r="AP24" s="373"/>
      <c r="AQ24" s="373"/>
      <c r="AR24" s="374"/>
      <c r="AS24" s="372">
        <v>2877</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15492083</v>
      </c>
      <c r="BO24" s="420"/>
      <c r="BP24" s="420"/>
      <c r="BQ24" s="420"/>
      <c r="BR24" s="420"/>
      <c r="BS24" s="420"/>
      <c r="BT24" s="420"/>
      <c r="BU24" s="421"/>
      <c r="BV24" s="419">
        <v>15906806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7500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5282582</v>
      </c>
      <c r="BO25" s="449"/>
      <c r="BP25" s="449"/>
      <c r="BQ25" s="449"/>
      <c r="BR25" s="449"/>
      <c r="BS25" s="449"/>
      <c r="BT25" s="449"/>
      <c r="BU25" s="450"/>
      <c r="BV25" s="448">
        <v>2906914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6400</v>
      </c>
      <c r="R26" s="373"/>
      <c r="S26" s="373"/>
      <c r="T26" s="373"/>
      <c r="U26" s="373"/>
      <c r="V26" s="374"/>
      <c r="W26" s="462"/>
      <c r="X26" s="399"/>
      <c r="Y26" s="400"/>
      <c r="Z26" s="375" t="s">
        <v>167</v>
      </c>
      <c r="AA26" s="430"/>
      <c r="AB26" s="430"/>
      <c r="AC26" s="430"/>
      <c r="AD26" s="430"/>
      <c r="AE26" s="430"/>
      <c r="AF26" s="430"/>
      <c r="AG26" s="431"/>
      <c r="AH26" s="372">
        <v>43</v>
      </c>
      <c r="AI26" s="373"/>
      <c r="AJ26" s="373"/>
      <c r="AK26" s="373"/>
      <c r="AL26" s="374"/>
      <c r="AM26" s="372">
        <v>137041</v>
      </c>
      <c r="AN26" s="373"/>
      <c r="AO26" s="373"/>
      <c r="AP26" s="373"/>
      <c r="AQ26" s="373"/>
      <c r="AR26" s="374"/>
      <c r="AS26" s="372">
        <v>3187</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6300</v>
      </c>
      <c r="R27" s="373"/>
      <c r="S27" s="373"/>
      <c r="T27" s="373"/>
      <c r="U27" s="373"/>
      <c r="V27" s="374"/>
      <c r="W27" s="462"/>
      <c r="X27" s="399"/>
      <c r="Y27" s="400"/>
      <c r="Z27" s="375" t="s">
        <v>170</v>
      </c>
      <c r="AA27" s="376"/>
      <c r="AB27" s="376"/>
      <c r="AC27" s="376"/>
      <c r="AD27" s="376"/>
      <c r="AE27" s="376"/>
      <c r="AF27" s="376"/>
      <c r="AG27" s="377"/>
      <c r="AH27" s="372">
        <v>61</v>
      </c>
      <c r="AI27" s="373"/>
      <c r="AJ27" s="373"/>
      <c r="AK27" s="373"/>
      <c r="AL27" s="374"/>
      <c r="AM27" s="372">
        <v>177974</v>
      </c>
      <c r="AN27" s="373"/>
      <c r="AO27" s="373"/>
      <c r="AP27" s="373"/>
      <c r="AQ27" s="373"/>
      <c r="AR27" s="374"/>
      <c r="AS27" s="372">
        <v>2918</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5300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2726772</v>
      </c>
      <c r="BO28" s="449"/>
      <c r="BP28" s="449"/>
      <c r="BQ28" s="449"/>
      <c r="BR28" s="449"/>
      <c r="BS28" s="449"/>
      <c r="BT28" s="449"/>
      <c r="BU28" s="450"/>
      <c r="BV28" s="448">
        <v>2419976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14</v>
      </c>
      <c r="M29" s="373"/>
      <c r="N29" s="373"/>
      <c r="O29" s="373"/>
      <c r="P29" s="374"/>
      <c r="Q29" s="372">
        <v>5000</v>
      </c>
      <c r="R29" s="373"/>
      <c r="S29" s="373"/>
      <c r="T29" s="373"/>
      <c r="U29" s="373"/>
      <c r="V29" s="374"/>
      <c r="W29" s="463"/>
      <c r="X29" s="464"/>
      <c r="Y29" s="465"/>
      <c r="Z29" s="375" t="s">
        <v>176</v>
      </c>
      <c r="AA29" s="376"/>
      <c r="AB29" s="376"/>
      <c r="AC29" s="376"/>
      <c r="AD29" s="376"/>
      <c r="AE29" s="376"/>
      <c r="AF29" s="376"/>
      <c r="AG29" s="377"/>
      <c r="AH29" s="372">
        <v>536</v>
      </c>
      <c r="AI29" s="373"/>
      <c r="AJ29" s="373"/>
      <c r="AK29" s="373"/>
      <c r="AL29" s="374"/>
      <c r="AM29" s="372">
        <v>1544549</v>
      </c>
      <c r="AN29" s="373"/>
      <c r="AO29" s="373"/>
      <c r="AP29" s="373"/>
      <c r="AQ29" s="373"/>
      <c r="AR29" s="374"/>
      <c r="AS29" s="372">
        <v>2882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318569</v>
      </c>
      <c r="BO29" s="420"/>
      <c r="BP29" s="420"/>
      <c r="BQ29" s="420"/>
      <c r="BR29" s="420"/>
      <c r="BS29" s="420"/>
      <c r="BT29" s="420"/>
      <c r="BU29" s="421"/>
      <c r="BV29" s="419">
        <v>244342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5835045</v>
      </c>
      <c r="BO30" s="454"/>
      <c r="BP30" s="454"/>
      <c r="BQ30" s="454"/>
      <c r="BR30" s="454"/>
      <c r="BS30" s="454"/>
      <c r="BT30" s="454"/>
      <c r="BU30" s="455"/>
      <c r="BV30" s="453">
        <v>5414290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奈良県広域消防組合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香芝・王寺環境施設組合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奈良県葛城地区清掃事務組合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奈良広域水質検査センター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GiGxcB9TrJ/HATxklVYgeEHbof56xDTCnDB2jn/kYlN0I+SkoU9teo5O39+x69fjeLd0e1NdRpHF1neciMx8A==" saltValue="rWCVI3LcXxNpth3BTFHc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9570904</v>
      </c>
      <c r="S5" s="677"/>
      <c r="T5" s="677"/>
      <c r="U5" s="677"/>
      <c r="V5" s="677"/>
      <c r="W5" s="677"/>
      <c r="X5" s="677"/>
      <c r="Y5" s="702"/>
      <c r="Z5" s="715">
        <v>32.6</v>
      </c>
      <c r="AA5" s="715"/>
      <c r="AB5" s="715"/>
      <c r="AC5" s="715"/>
      <c r="AD5" s="716">
        <v>9570904</v>
      </c>
      <c r="AE5" s="716"/>
      <c r="AF5" s="716"/>
      <c r="AG5" s="716"/>
      <c r="AH5" s="716"/>
      <c r="AI5" s="716"/>
      <c r="AJ5" s="716"/>
      <c r="AK5" s="716"/>
      <c r="AL5" s="703">
        <v>56.4</v>
      </c>
      <c r="AM5" s="685"/>
      <c r="AN5" s="685"/>
      <c r="AO5" s="704"/>
      <c r="AP5" s="679" t="s">
        <v>215</v>
      </c>
      <c r="AQ5" s="680"/>
      <c r="AR5" s="680"/>
      <c r="AS5" s="680"/>
      <c r="AT5" s="680"/>
      <c r="AU5" s="680"/>
      <c r="AV5" s="680"/>
      <c r="AW5" s="680"/>
      <c r="AX5" s="680"/>
      <c r="AY5" s="680"/>
      <c r="AZ5" s="680"/>
      <c r="BA5" s="680"/>
      <c r="BB5" s="680"/>
      <c r="BC5" s="680"/>
      <c r="BD5" s="680"/>
      <c r="BE5" s="680"/>
      <c r="BF5" s="681"/>
      <c r="BG5" s="621">
        <v>9570904</v>
      </c>
      <c r="BH5" s="622"/>
      <c r="BI5" s="622"/>
      <c r="BJ5" s="622"/>
      <c r="BK5" s="622"/>
      <c r="BL5" s="622"/>
      <c r="BM5" s="622"/>
      <c r="BN5" s="623"/>
      <c r="BO5" s="659">
        <v>100</v>
      </c>
      <c r="BP5" s="659"/>
      <c r="BQ5" s="659"/>
      <c r="BR5" s="659"/>
      <c r="BS5" s="660">
        <v>71129</v>
      </c>
      <c r="BT5" s="660"/>
      <c r="BU5" s="660"/>
      <c r="BV5" s="660"/>
      <c r="BW5" s="660"/>
      <c r="BX5" s="660"/>
      <c r="BY5" s="660"/>
      <c r="BZ5" s="660"/>
      <c r="CA5" s="660"/>
      <c r="CB5" s="698"/>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178532</v>
      </c>
      <c r="S6" s="622"/>
      <c r="T6" s="622"/>
      <c r="U6" s="622"/>
      <c r="V6" s="622"/>
      <c r="W6" s="622"/>
      <c r="X6" s="622"/>
      <c r="Y6" s="623"/>
      <c r="Z6" s="659">
        <v>0.6</v>
      </c>
      <c r="AA6" s="659"/>
      <c r="AB6" s="659"/>
      <c r="AC6" s="659"/>
      <c r="AD6" s="660">
        <v>178532</v>
      </c>
      <c r="AE6" s="660"/>
      <c r="AF6" s="660"/>
      <c r="AG6" s="660"/>
      <c r="AH6" s="660"/>
      <c r="AI6" s="660"/>
      <c r="AJ6" s="660"/>
      <c r="AK6" s="660"/>
      <c r="AL6" s="624">
        <v>1.1000000000000001</v>
      </c>
      <c r="AM6" s="625"/>
      <c r="AN6" s="625"/>
      <c r="AO6" s="661"/>
      <c r="AP6" s="618" t="s">
        <v>220</v>
      </c>
      <c r="AQ6" s="619"/>
      <c r="AR6" s="619"/>
      <c r="AS6" s="619"/>
      <c r="AT6" s="619"/>
      <c r="AU6" s="619"/>
      <c r="AV6" s="619"/>
      <c r="AW6" s="619"/>
      <c r="AX6" s="619"/>
      <c r="AY6" s="619"/>
      <c r="AZ6" s="619"/>
      <c r="BA6" s="619"/>
      <c r="BB6" s="619"/>
      <c r="BC6" s="619"/>
      <c r="BD6" s="619"/>
      <c r="BE6" s="619"/>
      <c r="BF6" s="620"/>
      <c r="BG6" s="621">
        <v>9570904</v>
      </c>
      <c r="BH6" s="622"/>
      <c r="BI6" s="622"/>
      <c r="BJ6" s="622"/>
      <c r="BK6" s="622"/>
      <c r="BL6" s="622"/>
      <c r="BM6" s="622"/>
      <c r="BN6" s="623"/>
      <c r="BO6" s="659">
        <v>100</v>
      </c>
      <c r="BP6" s="659"/>
      <c r="BQ6" s="659"/>
      <c r="BR6" s="659"/>
      <c r="BS6" s="660">
        <v>71129</v>
      </c>
      <c r="BT6" s="660"/>
      <c r="BU6" s="660"/>
      <c r="BV6" s="660"/>
      <c r="BW6" s="660"/>
      <c r="BX6" s="660"/>
      <c r="BY6" s="660"/>
      <c r="BZ6" s="660"/>
      <c r="CA6" s="660"/>
      <c r="CB6" s="698"/>
      <c r="CD6" s="679" t="s">
        <v>221</v>
      </c>
      <c r="CE6" s="680"/>
      <c r="CF6" s="680"/>
      <c r="CG6" s="680"/>
      <c r="CH6" s="680"/>
      <c r="CI6" s="680"/>
      <c r="CJ6" s="680"/>
      <c r="CK6" s="680"/>
      <c r="CL6" s="680"/>
      <c r="CM6" s="680"/>
      <c r="CN6" s="680"/>
      <c r="CO6" s="680"/>
      <c r="CP6" s="680"/>
      <c r="CQ6" s="681"/>
      <c r="CR6" s="621">
        <v>215256</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215256</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5369</v>
      </c>
      <c r="S7" s="622"/>
      <c r="T7" s="622"/>
      <c r="U7" s="622"/>
      <c r="V7" s="622"/>
      <c r="W7" s="622"/>
      <c r="X7" s="622"/>
      <c r="Y7" s="623"/>
      <c r="Z7" s="659">
        <v>0</v>
      </c>
      <c r="AA7" s="659"/>
      <c r="AB7" s="659"/>
      <c r="AC7" s="659"/>
      <c r="AD7" s="660">
        <v>5369</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5191204</v>
      </c>
      <c r="BH7" s="622"/>
      <c r="BI7" s="622"/>
      <c r="BJ7" s="622"/>
      <c r="BK7" s="622"/>
      <c r="BL7" s="622"/>
      <c r="BM7" s="622"/>
      <c r="BN7" s="623"/>
      <c r="BO7" s="659">
        <v>54.2</v>
      </c>
      <c r="BP7" s="659"/>
      <c r="BQ7" s="659"/>
      <c r="BR7" s="659"/>
      <c r="BS7" s="660">
        <v>71129</v>
      </c>
      <c r="BT7" s="660"/>
      <c r="BU7" s="660"/>
      <c r="BV7" s="660"/>
      <c r="BW7" s="660"/>
      <c r="BX7" s="660"/>
      <c r="BY7" s="660"/>
      <c r="BZ7" s="660"/>
      <c r="CA7" s="660"/>
      <c r="CB7" s="698"/>
      <c r="CD7" s="618" t="s">
        <v>224</v>
      </c>
      <c r="CE7" s="619"/>
      <c r="CF7" s="619"/>
      <c r="CG7" s="619"/>
      <c r="CH7" s="619"/>
      <c r="CI7" s="619"/>
      <c r="CJ7" s="619"/>
      <c r="CK7" s="619"/>
      <c r="CL7" s="619"/>
      <c r="CM7" s="619"/>
      <c r="CN7" s="619"/>
      <c r="CO7" s="619"/>
      <c r="CP7" s="619"/>
      <c r="CQ7" s="620"/>
      <c r="CR7" s="621">
        <v>2620003</v>
      </c>
      <c r="CS7" s="622"/>
      <c r="CT7" s="622"/>
      <c r="CU7" s="622"/>
      <c r="CV7" s="622"/>
      <c r="CW7" s="622"/>
      <c r="CX7" s="622"/>
      <c r="CY7" s="623"/>
      <c r="CZ7" s="659">
        <v>9.1999999999999993</v>
      </c>
      <c r="DA7" s="659"/>
      <c r="DB7" s="659"/>
      <c r="DC7" s="659"/>
      <c r="DD7" s="627">
        <v>268094</v>
      </c>
      <c r="DE7" s="622"/>
      <c r="DF7" s="622"/>
      <c r="DG7" s="622"/>
      <c r="DH7" s="622"/>
      <c r="DI7" s="622"/>
      <c r="DJ7" s="622"/>
      <c r="DK7" s="622"/>
      <c r="DL7" s="622"/>
      <c r="DM7" s="622"/>
      <c r="DN7" s="622"/>
      <c r="DO7" s="622"/>
      <c r="DP7" s="623"/>
      <c r="DQ7" s="627">
        <v>2061311</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151087</v>
      </c>
      <c r="S8" s="622"/>
      <c r="T8" s="622"/>
      <c r="U8" s="622"/>
      <c r="V8" s="622"/>
      <c r="W8" s="622"/>
      <c r="X8" s="622"/>
      <c r="Y8" s="623"/>
      <c r="Z8" s="659">
        <v>0.5</v>
      </c>
      <c r="AA8" s="659"/>
      <c r="AB8" s="659"/>
      <c r="AC8" s="659"/>
      <c r="AD8" s="660">
        <v>151087</v>
      </c>
      <c r="AE8" s="660"/>
      <c r="AF8" s="660"/>
      <c r="AG8" s="660"/>
      <c r="AH8" s="660"/>
      <c r="AI8" s="660"/>
      <c r="AJ8" s="660"/>
      <c r="AK8" s="660"/>
      <c r="AL8" s="624">
        <v>0.9</v>
      </c>
      <c r="AM8" s="625"/>
      <c r="AN8" s="625"/>
      <c r="AO8" s="661"/>
      <c r="AP8" s="618" t="s">
        <v>226</v>
      </c>
      <c r="AQ8" s="619"/>
      <c r="AR8" s="619"/>
      <c r="AS8" s="619"/>
      <c r="AT8" s="619"/>
      <c r="AU8" s="619"/>
      <c r="AV8" s="619"/>
      <c r="AW8" s="619"/>
      <c r="AX8" s="619"/>
      <c r="AY8" s="619"/>
      <c r="AZ8" s="619"/>
      <c r="BA8" s="619"/>
      <c r="BB8" s="619"/>
      <c r="BC8" s="619"/>
      <c r="BD8" s="619"/>
      <c r="BE8" s="619"/>
      <c r="BF8" s="620"/>
      <c r="BG8" s="621">
        <v>135306</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227</v>
      </c>
      <c r="CE8" s="619"/>
      <c r="CF8" s="619"/>
      <c r="CG8" s="619"/>
      <c r="CH8" s="619"/>
      <c r="CI8" s="619"/>
      <c r="CJ8" s="619"/>
      <c r="CK8" s="619"/>
      <c r="CL8" s="619"/>
      <c r="CM8" s="619"/>
      <c r="CN8" s="619"/>
      <c r="CO8" s="619"/>
      <c r="CP8" s="619"/>
      <c r="CQ8" s="620"/>
      <c r="CR8" s="621">
        <v>12939131</v>
      </c>
      <c r="CS8" s="622"/>
      <c r="CT8" s="622"/>
      <c r="CU8" s="622"/>
      <c r="CV8" s="622"/>
      <c r="CW8" s="622"/>
      <c r="CX8" s="622"/>
      <c r="CY8" s="623"/>
      <c r="CZ8" s="659">
        <v>45.3</v>
      </c>
      <c r="DA8" s="659"/>
      <c r="DB8" s="659"/>
      <c r="DC8" s="659"/>
      <c r="DD8" s="627">
        <v>230998</v>
      </c>
      <c r="DE8" s="622"/>
      <c r="DF8" s="622"/>
      <c r="DG8" s="622"/>
      <c r="DH8" s="622"/>
      <c r="DI8" s="622"/>
      <c r="DJ8" s="622"/>
      <c r="DK8" s="622"/>
      <c r="DL8" s="622"/>
      <c r="DM8" s="622"/>
      <c r="DN8" s="622"/>
      <c r="DO8" s="622"/>
      <c r="DP8" s="623"/>
      <c r="DQ8" s="627">
        <v>6775120</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165736</v>
      </c>
      <c r="S9" s="622"/>
      <c r="T9" s="622"/>
      <c r="U9" s="622"/>
      <c r="V9" s="622"/>
      <c r="W9" s="622"/>
      <c r="X9" s="622"/>
      <c r="Y9" s="623"/>
      <c r="Z9" s="659">
        <v>0.6</v>
      </c>
      <c r="AA9" s="659"/>
      <c r="AB9" s="659"/>
      <c r="AC9" s="659"/>
      <c r="AD9" s="660">
        <v>165736</v>
      </c>
      <c r="AE9" s="660"/>
      <c r="AF9" s="660"/>
      <c r="AG9" s="660"/>
      <c r="AH9" s="660"/>
      <c r="AI9" s="660"/>
      <c r="AJ9" s="660"/>
      <c r="AK9" s="660"/>
      <c r="AL9" s="624">
        <v>1</v>
      </c>
      <c r="AM9" s="625"/>
      <c r="AN9" s="625"/>
      <c r="AO9" s="661"/>
      <c r="AP9" s="618" t="s">
        <v>229</v>
      </c>
      <c r="AQ9" s="619"/>
      <c r="AR9" s="619"/>
      <c r="AS9" s="619"/>
      <c r="AT9" s="619"/>
      <c r="AU9" s="619"/>
      <c r="AV9" s="619"/>
      <c r="AW9" s="619"/>
      <c r="AX9" s="619"/>
      <c r="AY9" s="619"/>
      <c r="AZ9" s="619"/>
      <c r="BA9" s="619"/>
      <c r="BB9" s="619"/>
      <c r="BC9" s="619"/>
      <c r="BD9" s="619"/>
      <c r="BE9" s="619"/>
      <c r="BF9" s="620"/>
      <c r="BG9" s="621">
        <v>4679829</v>
      </c>
      <c r="BH9" s="622"/>
      <c r="BI9" s="622"/>
      <c r="BJ9" s="622"/>
      <c r="BK9" s="622"/>
      <c r="BL9" s="622"/>
      <c r="BM9" s="622"/>
      <c r="BN9" s="623"/>
      <c r="BO9" s="659">
        <v>48.9</v>
      </c>
      <c r="BP9" s="659"/>
      <c r="BQ9" s="659"/>
      <c r="BR9" s="659"/>
      <c r="BS9" s="660" t="s">
        <v>122</v>
      </c>
      <c r="BT9" s="660"/>
      <c r="BU9" s="660"/>
      <c r="BV9" s="660"/>
      <c r="BW9" s="660"/>
      <c r="BX9" s="660"/>
      <c r="BY9" s="660"/>
      <c r="BZ9" s="660"/>
      <c r="CA9" s="660"/>
      <c r="CB9" s="698"/>
      <c r="CD9" s="618" t="s">
        <v>230</v>
      </c>
      <c r="CE9" s="619"/>
      <c r="CF9" s="619"/>
      <c r="CG9" s="619"/>
      <c r="CH9" s="619"/>
      <c r="CI9" s="619"/>
      <c r="CJ9" s="619"/>
      <c r="CK9" s="619"/>
      <c r="CL9" s="619"/>
      <c r="CM9" s="619"/>
      <c r="CN9" s="619"/>
      <c r="CO9" s="619"/>
      <c r="CP9" s="619"/>
      <c r="CQ9" s="620"/>
      <c r="CR9" s="621">
        <v>2225706</v>
      </c>
      <c r="CS9" s="622"/>
      <c r="CT9" s="622"/>
      <c r="CU9" s="622"/>
      <c r="CV9" s="622"/>
      <c r="CW9" s="622"/>
      <c r="CX9" s="622"/>
      <c r="CY9" s="623"/>
      <c r="CZ9" s="659">
        <v>7.8</v>
      </c>
      <c r="DA9" s="659"/>
      <c r="DB9" s="659"/>
      <c r="DC9" s="659"/>
      <c r="DD9" s="627">
        <v>161486</v>
      </c>
      <c r="DE9" s="622"/>
      <c r="DF9" s="622"/>
      <c r="DG9" s="622"/>
      <c r="DH9" s="622"/>
      <c r="DI9" s="622"/>
      <c r="DJ9" s="622"/>
      <c r="DK9" s="622"/>
      <c r="DL9" s="622"/>
      <c r="DM9" s="622"/>
      <c r="DN9" s="622"/>
      <c r="DO9" s="622"/>
      <c r="DP9" s="623"/>
      <c r="DQ9" s="627">
        <v>1844116</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126572</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698"/>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1586406</v>
      </c>
      <c r="S11" s="622"/>
      <c r="T11" s="622"/>
      <c r="U11" s="622"/>
      <c r="V11" s="622"/>
      <c r="W11" s="622"/>
      <c r="X11" s="622"/>
      <c r="Y11" s="623"/>
      <c r="Z11" s="624">
        <v>5.4</v>
      </c>
      <c r="AA11" s="625"/>
      <c r="AB11" s="625"/>
      <c r="AC11" s="626"/>
      <c r="AD11" s="627">
        <v>1586406</v>
      </c>
      <c r="AE11" s="622"/>
      <c r="AF11" s="622"/>
      <c r="AG11" s="622"/>
      <c r="AH11" s="622"/>
      <c r="AI11" s="622"/>
      <c r="AJ11" s="622"/>
      <c r="AK11" s="623"/>
      <c r="AL11" s="624">
        <v>9.3000000000000007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249497</v>
      </c>
      <c r="BH11" s="622"/>
      <c r="BI11" s="622"/>
      <c r="BJ11" s="622"/>
      <c r="BK11" s="622"/>
      <c r="BL11" s="622"/>
      <c r="BM11" s="622"/>
      <c r="BN11" s="623"/>
      <c r="BO11" s="659">
        <v>2.6</v>
      </c>
      <c r="BP11" s="659"/>
      <c r="BQ11" s="659"/>
      <c r="BR11" s="659"/>
      <c r="BS11" s="660">
        <v>71129</v>
      </c>
      <c r="BT11" s="660"/>
      <c r="BU11" s="660"/>
      <c r="BV11" s="660"/>
      <c r="BW11" s="660"/>
      <c r="BX11" s="660"/>
      <c r="BY11" s="660"/>
      <c r="BZ11" s="660"/>
      <c r="CA11" s="660"/>
      <c r="CB11" s="698"/>
      <c r="CD11" s="618" t="s">
        <v>236</v>
      </c>
      <c r="CE11" s="619"/>
      <c r="CF11" s="619"/>
      <c r="CG11" s="619"/>
      <c r="CH11" s="619"/>
      <c r="CI11" s="619"/>
      <c r="CJ11" s="619"/>
      <c r="CK11" s="619"/>
      <c r="CL11" s="619"/>
      <c r="CM11" s="619"/>
      <c r="CN11" s="619"/>
      <c r="CO11" s="619"/>
      <c r="CP11" s="619"/>
      <c r="CQ11" s="620"/>
      <c r="CR11" s="621">
        <v>245783</v>
      </c>
      <c r="CS11" s="622"/>
      <c r="CT11" s="622"/>
      <c r="CU11" s="622"/>
      <c r="CV11" s="622"/>
      <c r="CW11" s="622"/>
      <c r="CX11" s="622"/>
      <c r="CY11" s="623"/>
      <c r="CZ11" s="659">
        <v>0.9</v>
      </c>
      <c r="DA11" s="659"/>
      <c r="DB11" s="659"/>
      <c r="DC11" s="659"/>
      <c r="DD11" s="627">
        <v>146945</v>
      </c>
      <c r="DE11" s="622"/>
      <c r="DF11" s="622"/>
      <c r="DG11" s="622"/>
      <c r="DH11" s="622"/>
      <c r="DI11" s="622"/>
      <c r="DJ11" s="622"/>
      <c r="DK11" s="622"/>
      <c r="DL11" s="622"/>
      <c r="DM11" s="622"/>
      <c r="DN11" s="622"/>
      <c r="DO11" s="622"/>
      <c r="DP11" s="623"/>
      <c r="DQ11" s="627">
        <v>90392</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3838982</v>
      </c>
      <c r="BH12" s="622"/>
      <c r="BI12" s="622"/>
      <c r="BJ12" s="622"/>
      <c r="BK12" s="622"/>
      <c r="BL12" s="622"/>
      <c r="BM12" s="622"/>
      <c r="BN12" s="623"/>
      <c r="BO12" s="659">
        <v>40.1</v>
      </c>
      <c r="BP12" s="659"/>
      <c r="BQ12" s="659"/>
      <c r="BR12" s="659"/>
      <c r="BS12" s="660" t="s">
        <v>122</v>
      </c>
      <c r="BT12" s="660"/>
      <c r="BU12" s="660"/>
      <c r="BV12" s="660"/>
      <c r="BW12" s="660"/>
      <c r="BX12" s="660"/>
      <c r="BY12" s="660"/>
      <c r="BZ12" s="660"/>
      <c r="CA12" s="660"/>
      <c r="CB12" s="698"/>
      <c r="CD12" s="618" t="s">
        <v>239</v>
      </c>
      <c r="CE12" s="619"/>
      <c r="CF12" s="619"/>
      <c r="CG12" s="619"/>
      <c r="CH12" s="619"/>
      <c r="CI12" s="619"/>
      <c r="CJ12" s="619"/>
      <c r="CK12" s="619"/>
      <c r="CL12" s="619"/>
      <c r="CM12" s="619"/>
      <c r="CN12" s="619"/>
      <c r="CO12" s="619"/>
      <c r="CP12" s="619"/>
      <c r="CQ12" s="620"/>
      <c r="CR12" s="621">
        <v>349780</v>
      </c>
      <c r="CS12" s="622"/>
      <c r="CT12" s="622"/>
      <c r="CU12" s="622"/>
      <c r="CV12" s="622"/>
      <c r="CW12" s="622"/>
      <c r="CX12" s="622"/>
      <c r="CY12" s="623"/>
      <c r="CZ12" s="659">
        <v>1.2</v>
      </c>
      <c r="DA12" s="659"/>
      <c r="DB12" s="659"/>
      <c r="DC12" s="659"/>
      <c r="DD12" s="627">
        <v>1374</v>
      </c>
      <c r="DE12" s="622"/>
      <c r="DF12" s="622"/>
      <c r="DG12" s="622"/>
      <c r="DH12" s="622"/>
      <c r="DI12" s="622"/>
      <c r="DJ12" s="622"/>
      <c r="DK12" s="622"/>
      <c r="DL12" s="622"/>
      <c r="DM12" s="622"/>
      <c r="DN12" s="622"/>
      <c r="DO12" s="622"/>
      <c r="DP12" s="623"/>
      <c r="DQ12" s="627">
        <v>348380</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3838925</v>
      </c>
      <c r="BH13" s="622"/>
      <c r="BI13" s="622"/>
      <c r="BJ13" s="622"/>
      <c r="BK13" s="622"/>
      <c r="BL13" s="622"/>
      <c r="BM13" s="622"/>
      <c r="BN13" s="623"/>
      <c r="BO13" s="659">
        <v>40.1</v>
      </c>
      <c r="BP13" s="659"/>
      <c r="BQ13" s="659"/>
      <c r="BR13" s="659"/>
      <c r="BS13" s="660" t="s">
        <v>122</v>
      </c>
      <c r="BT13" s="660"/>
      <c r="BU13" s="660"/>
      <c r="BV13" s="660"/>
      <c r="BW13" s="660"/>
      <c r="BX13" s="660"/>
      <c r="BY13" s="660"/>
      <c r="BZ13" s="660"/>
      <c r="CA13" s="660"/>
      <c r="CB13" s="698"/>
      <c r="CD13" s="618" t="s">
        <v>242</v>
      </c>
      <c r="CE13" s="619"/>
      <c r="CF13" s="619"/>
      <c r="CG13" s="619"/>
      <c r="CH13" s="619"/>
      <c r="CI13" s="619"/>
      <c r="CJ13" s="619"/>
      <c r="CK13" s="619"/>
      <c r="CL13" s="619"/>
      <c r="CM13" s="619"/>
      <c r="CN13" s="619"/>
      <c r="CO13" s="619"/>
      <c r="CP13" s="619"/>
      <c r="CQ13" s="620"/>
      <c r="CR13" s="621">
        <v>2123735</v>
      </c>
      <c r="CS13" s="622"/>
      <c r="CT13" s="622"/>
      <c r="CU13" s="622"/>
      <c r="CV13" s="622"/>
      <c r="CW13" s="622"/>
      <c r="CX13" s="622"/>
      <c r="CY13" s="623"/>
      <c r="CZ13" s="659">
        <v>7.4</v>
      </c>
      <c r="DA13" s="659"/>
      <c r="DB13" s="659"/>
      <c r="DC13" s="659"/>
      <c r="DD13" s="627">
        <v>1126953</v>
      </c>
      <c r="DE13" s="622"/>
      <c r="DF13" s="622"/>
      <c r="DG13" s="622"/>
      <c r="DH13" s="622"/>
      <c r="DI13" s="622"/>
      <c r="DJ13" s="622"/>
      <c r="DK13" s="622"/>
      <c r="DL13" s="622"/>
      <c r="DM13" s="622"/>
      <c r="DN13" s="622"/>
      <c r="DO13" s="622"/>
      <c r="DP13" s="623"/>
      <c r="DQ13" s="627">
        <v>1203757</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4101</v>
      </c>
      <c r="S14" s="622"/>
      <c r="T14" s="622"/>
      <c r="U14" s="622"/>
      <c r="V14" s="622"/>
      <c r="W14" s="622"/>
      <c r="X14" s="622"/>
      <c r="Y14" s="623"/>
      <c r="Z14" s="659">
        <v>0</v>
      </c>
      <c r="AA14" s="659"/>
      <c r="AB14" s="659"/>
      <c r="AC14" s="659"/>
      <c r="AD14" s="660">
        <v>4101</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199217</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698"/>
      <c r="CD14" s="618" t="s">
        <v>245</v>
      </c>
      <c r="CE14" s="619"/>
      <c r="CF14" s="619"/>
      <c r="CG14" s="619"/>
      <c r="CH14" s="619"/>
      <c r="CI14" s="619"/>
      <c r="CJ14" s="619"/>
      <c r="CK14" s="619"/>
      <c r="CL14" s="619"/>
      <c r="CM14" s="619"/>
      <c r="CN14" s="619"/>
      <c r="CO14" s="619"/>
      <c r="CP14" s="619"/>
      <c r="CQ14" s="620"/>
      <c r="CR14" s="621">
        <v>898931</v>
      </c>
      <c r="CS14" s="622"/>
      <c r="CT14" s="622"/>
      <c r="CU14" s="622"/>
      <c r="CV14" s="622"/>
      <c r="CW14" s="622"/>
      <c r="CX14" s="622"/>
      <c r="CY14" s="623"/>
      <c r="CZ14" s="659">
        <v>3.1</v>
      </c>
      <c r="DA14" s="659"/>
      <c r="DB14" s="659"/>
      <c r="DC14" s="659"/>
      <c r="DD14" s="627">
        <v>8141</v>
      </c>
      <c r="DE14" s="622"/>
      <c r="DF14" s="622"/>
      <c r="DG14" s="622"/>
      <c r="DH14" s="622"/>
      <c r="DI14" s="622"/>
      <c r="DJ14" s="622"/>
      <c r="DK14" s="622"/>
      <c r="DL14" s="622"/>
      <c r="DM14" s="622"/>
      <c r="DN14" s="622"/>
      <c r="DO14" s="622"/>
      <c r="DP14" s="623"/>
      <c r="DQ14" s="627">
        <v>856818</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341501</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698"/>
      <c r="CD15" s="618" t="s">
        <v>248</v>
      </c>
      <c r="CE15" s="619"/>
      <c r="CF15" s="619"/>
      <c r="CG15" s="619"/>
      <c r="CH15" s="619"/>
      <c r="CI15" s="619"/>
      <c r="CJ15" s="619"/>
      <c r="CK15" s="619"/>
      <c r="CL15" s="619"/>
      <c r="CM15" s="619"/>
      <c r="CN15" s="619"/>
      <c r="CO15" s="619"/>
      <c r="CP15" s="619"/>
      <c r="CQ15" s="620"/>
      <c r="CR15" s="621">
        <v>4017654</v>
      </c>
      <c r="CS15" s="622"/>
      <c r="CT15" s="622"/>
      <c r="CU15" s="622"/>
      <c r="CV15" s="622"/>
      <c r="CW15" s="622"/>
      <c r="CX15" s="622"/>
      <c r="CY15" s="623"/>
      <c r="CZ15" s="659">
        <v>14.1</v>
      </c>
      <c r="DA15" s="659"/>
      <c r="DB15" s="659"/>
      <c r="DC15" s="659"/>
      <c r="DD15" s="627">
        <v>680666</v>
      </c>
      <c r="DE15" s="622"/>
      <c r="DF15" s="622"/>
      <c r="DG15" s="622"/>
      <c r="DH15" s="622"/>
      <c r="DI15" s="622"/>
      <c r="DJ15" s="622"/>
      <c r="DK15" s="622"/>
      <c r="DL15" s="622"/>
      <c r="DM15" s="622"/>
      <c r="DN15" s="622"/>
      <c r="DO15" s="622"/>
      <c r="DP15" s="623"/>
      <c r="DQ15" s="627">
        <v>2538871</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30047</v>
      </c>
      <c r="S16" s="622"/>
      <c r="T16" s="622"/>
      <c r="U16" s="622"/>
      <c r="V16" s="622"/>
      <c r="W16" s="622"/>
      <c r="X16" s="622"/>
      <c r="Y16" s="623"/>
      <c r="Z16" s="659">
        <v>0.1</v>
      </c>
      <c r="AA16" s="659"/>
      <c r="AB16" s="659"/>
      <c r="AC16" s="659"/>
      <c r="AD16" s="660">
        <v>30047</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251</v>
      </c>
      <c r="CE16" s="619"/>
      <c r="CF16" s="619"/>
      <c r="CG16" s="619"/>
      <c r="CH16" s="619"/>
      <c r="CI16" s="619"/>
      <c r="CJ16" s="619"/>
      <c r="CK16" s="619"/>
      <c r="CL16" s="619"/>
      <c r="CM16" s="619"/>
      <c r="CN16" s="619"/>
      <c r="CO16" s="619"/>
      <c r="CP16" s="619"/>
      <c r="CQ16" s="620"/>
      <c r="CR16" s="621">
        <v>6888</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488</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66073</v>
      </c>
      <c r="S17" s="622"/>
      <c r="T17" s="622"/>
      <c r="U17" s="622"/>
      <c r="V17" s="622"/>
      <c r="W17" s="622"/>
      <c r="X17" s="622"/>
      <c r="Y17" s="623"/>
      <c r="Z17" s="659">
        <v>0.2</v>
      </c>
      <c r="AA17" s="659"/>
      <c r="AB17" s="659"/>
      <c r="AC17" s="659"/>
      <c r="AD17" s="660">
        <v>66073</v>
      </c>
      <c r="AE17" s="660"/>
      <c r="AF17" s="660"/>
      <c r="AG17" s="660"/>
      <c r="AH17" s="660"/>
      <c r="AI17" s="660"/>
      <c r="AJ17" s="660"/>
      <c r="AK17" s="660"/>
      <c r="AL17" s="624">
        <v>0.4</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254</v>
      </c>
      <c r="CE17" s="619"/>
      <c r="CF17" s="619"/>
      <c r="CG17" s="619"/>
      <c r="CH17" s="619"/>
      <c r="CI17" s="619"/>
      <c r="CJ17" s="619"/>
      <c r="CK17" s="619"/>
      <c r="CL17" s="619"/>
      <c r="CM17" s="619"/>
      <c r="CN17" s="619"/>
      <c r="CO17" s="619"/>
      <c r="CP17" s="619"/>
      <c r="CQ17" s="620"/>
      <c r="CR17" s="621">
        <v>2933939</v>
      </c>
      <c r="CS17" s="622"/>
      <c r="CT17" s="622"/>
      <c r="CU17" s="622"/>
      <c r="CV17" s="622"/>
      <c r="CW17" s="622"/>
      <c r="CX17" s="622"/>
      <c r="CY17" s="623"/>
      <c r="CZ17" s="659">
        <v>10.3</v>
      </c>
      <c r="DA17" s="659"/>
      <c r="DB17" s="659"/>
      <c r="DC17" s="659"/>
      <c r="DD17" s="627" t="s">
        <v>122</v>
      </c>
      <c r="DE17" s="622"/>
      <c r="DF17" s="622"/>
      <c r="DG17" s="622"/>
      <c r="DH17" s="622"/>
      <c r="DI17" s="622"/>
      <c r="DJ17" s="622"/>
      <c r="DK17" s="622"/>
      <c r="DL17" s="622"/>
      <c r="DM17" s="622"/>
      <c r="DN17" s="622"/>
      <c r="DO17" s="622"/>
      <c r="DP17" s="623"/>
      <c r="DQ17" s="627">
        <v>2927865</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97140</v>
      </c>
      <c r="S18" s="622"/>
      <c r="T18" s="622"/>
      <c r="U18" s="622"/>
      <c r="V18" s="622"/>
      <c r="W18" s="622"/>
      <c r="X18" s="622"/>
      <c r="Y18" s="623"/>
      <c r="Z18" s="659">
        <v>0.3</v>
      </c>
      <c r="AA18" s="659"/>
      <c r="AB18" s="659"/>
      <c r="AC18" s="659"/>
      <c r="AD18" s="660">
        <v>97140</v>
      </c>
      <c r="AE18" s="660"/>
      <c r="AF18" s="660"/>
      <c r="AG18" s="660"/>
      <c r="AH18" s="660"/>
      <c r="AI18" s="660"/>
      <c r="AJ18" s="660"/>
      <c r="AK18" s="660"/>
      <c r="AL18" s="624">
        <v>0.6</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92651</v>
      </c>
      <c r="S19" s="622"/>
      <c r="T19" s="622"/>
      <c r="U19" s="622"/>
      <c r="V19" s="622"/>
      <c r="W19" s="622"/>
      <c r="X19" s="622"/>
      <c r="Y19" s="623"/>
      <c r="Z19" s="659">
        <v>0.3</v>
      </c>
      <c r="AA19" s="659"/>
      <c r="AB19" s="659"/>
      <c r="AC19" s="659"/>
      <c r="AD19" s="660">
        <v>92651</v>
      </c>
      <c r="AE19" s="660"/>
      <c r="AF19" s="660"/>
      <c r="AG19" s="660"/>
      <c r="AH19" s="660"/>
      <c r="AI19" s="660"/>
      <c r="AJ19" s="660"/>
      <c r="AK19" s="660"/>
      <c r="AL19" s="624">
        <v>0.5</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4489</v>
      </c>
      <c r="S20" s="622"/>
      <c r="T20" s="622"/>
      <c r="U20" s="622"/>
      <c r="V20" s="622"/>
      <c r="W20" s="622"/>
      <c r="X20" s="622"/>
      <c r="Y20" s="623"/>
      <c r="Z20" s="659">
        <v>0</v>
      </c>
      <c r="AA20" s="659"/>
      <c r="AB20" s="659"/>
      <c r="AC20" s="659"/>
      <c r="AD20" s="660">
        <v>4489</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263</v>
      </c>
      <c r="CE20" s="619"/>
      <c r="CF20" s="619"/>
      <c r="CG20" s="619"/>
      <c r="CH20" s="619"/>
      <c r="CI20" s="619"/>
      <c r="CJ20" s="619"/>
      <c r="CK20" s="619"/>
      <c r="CL20" s="619"/>
      <c r="CM20" s="619"/>
      <c r="CN20" s="619"/>
      <c r="CO20" s="619"/>
      <c r="CP20" s="619"/>
      <c r="CQ20" s="620"/>
      <c r="CR20" s="621">
        <v>28576806</v>
      </c>
      <c r="CS20" s="622"/>
      <c r="CT20" s="622"/>
      <c r="CU20" s="622"/>
      <c r="CV20" s="622"/>
      <c r="CW20" s="622"/>
      <c r="CX20" s="622"/>
      <c r="CY20" s="623"/>
      <c r="CZ20" s="659">
        <v>100</v>
      </c>
      <c r="DA20" s="659"/>
      <c r="DB20" s="659"/>
      <c r="DC20" s="659"/>
      <c r="DD20" s="627">
        <v>2624657</v>
      </c>
      <c r="DE20" s="622"/>
      <c r="DF20" s="622"/>
      <c r="DG20" s="622"/>
      <c r="DH20" s="622"/>
      <c r="DI20" s="622"/>
      <c r="DJ20" s="622"/>
      <c r="DK20" s="622"/>
      <c r="DL20" s="622"/>
      <c r="DM20" s="622"/>
      <c r="DN20" s="622"/>
      <c r="DO20" s="622"/>
      <c r="DP20" s="623"/>
      <c r="DQ20" s="627">
        <v>18862374</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5689254</v>
      </c>
      <c r="S21" s="622"/>
      <c r="T21" s="622"/>
      <c r="U21" s="622"/>
      <c r="V21" s="622"/>
      <c r="W21" s="622"/>
      <c r="X21" s="622"/>
      <c r="Y21" s="623"/>
      <c r="Z21" s="659">
        <v>19.399999999999999</v>
      </c>
      <c r="AA21" s="659"/>
      <c r="AB21" s="659"/>
      <c r="AC21" s="659"/>
      <c r="AD21" s="660">
        <v>5009256</v>
      </c>
      <c r="AE21" s="660"/>
      <c r="AF21" s="660"/>
      <c r="AG21" s="660"/>
      <c r="AH21" s="660"/>
      <c r="AI21" s="660"/>
      <c r="AJ21" s="660"/>
      <c r="AK21" s="660"/>
      <c r="AL21" s="624">
        <v>29.5</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5009256</v>
      </c>
      <c r="S22" s="622"/>
      <c r="T22" s="622"/>
      <c r="U22" s="622"/>
      <c r="V22" s="622"/>
      <c r="W22" s="622"/>
      <c r="X22" s="622"/>
      <c r="Y22" s="623"/>
      <c r="Z22" s="659">
        <v>17.100000000000001</v>
      </c>
      <c r="AA22" s="659"/>
      <c r="AB22" s="659"/>
      <c r="AC22" s="659"/>
      <c r="AD22" s="660">
        <v>5009256</v>
      </c>
      <c r="AE22" s="660"/>
      <c r="AF22" s="660"/>
      <c r="AG22" s="660"/>
      <c r="AH22" s="660"/>
      <c r="AI22" s="660"/>
      <c r="AJ22" s="660"/>
      <c r="AK22" s="660"/>
      <c r="AL22" s="624">
        <v>29.5</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679998</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278</v>
      </c>
      <c r="CE24" s="680"/>
      <c r="CF24" s="680"/>
      <c r="CG24" s="680"/>
      <c r="CH24" s="680"/>
      <c r="CI24" s="680"/>
      <c r="CJ24" s="680"/>
      <c r="CK24" s="680"/>
      <c r="CL24" s="680"/>
      <c r="CM24" s="680"/>
      <c r="CN24" s="680"/>
      <c r="CO24" s="680"/>
      <c r="CP24" s="680"/>
      <c r="CQ24" s="681"/>
      <c r="CR24" s="676">
        <v>15466462</v>
      </c>
      <c r="CS24" s="677"/>
      <c r="CT24" s="677"/>
      <c r="CU24" s="677"/>
      <c r="CV24" s="677"/>
      <c r="CW24" s="677"/>
      <c r="CX24" s="677"/>
      <c r="CY24" s="702"/>
      <c r="CZ24" s="703">
        <v>54.1</v>
      </c>
      <c r="DA24" s="685"/>
      <c r="DB24" s="685"/>
      <c r="DC24" s="705"/>
      <c r="DD24" s="701">
        <v>9856891</v>
      </c>
      <c r="DE24" s="677"/>
      <c r="DF24" s="677"/>
      <c r="DG24" s="677"/>
      <c r="DH24" s="677"/>
      <c r="DI24" s="677"/>
      <c r="DJ24" s="677"/>
      <c r="DK24" s="702"/>
      <c r="DL24" s="701">
        <v>8944377</v>
      </c>
      <c r="DM24" s="677"/>
      <c r="DN24" s="677"/>
      <c r="DO24" s="677"/>
      <c r="DP24" s="677"/>
      <c r="DQ24" s="677"/>
      <c r="DR24" s="677"/>
      <c r="DS24" s="677"/>
      <c r="DT24" s="677"/>
      <c r="DU24" s="677"/>
      <c r="DV24" s="702"/>
      <c r="DW24" s="703">
        <v>52.2</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17544649</v>
      </c>
      <c r="S25" s="622"/>
      <c r="T25" s="622"/>
      <c r="U25" s="622"/>
      <c r="V25" s="622"/>
      <c r="W25" s="622"/>
      <c r="X25" s="622"/>
      <c r="Y25" s="623"/>
      <c r="Z25" s="659">
        <v>59.8</v>
      </c>
      <c r="AA25" s="659"/>
      <c r="AB25" s="659"/>
      <c r="AC25" s="659"/>
      <c r="AD25" s="660">
        <v>16864651</v>
      </c>
      <c r="AE25" s="660"/>
      <c r="AF25" s="660"/>
      <c r="AG25" s="660"/>
      <c r="AH25" s="660"/>
      <c r="AI25" s="660"/>
      <c r="AJ25" s="660"/>
      <c r="AK25" s="660"/>
      <c r="AL25" s="624">
        <v>99.3</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281</v>
      </c>
      <c r="CE25" s="619"/>
      <c r="CF25" s="619"/>
      <c r="CG25" s="619"/>
      <c r="CH25" s="619"/>
      <c r="CI25" s="619"/>
      <c r="CJ25" s="619"/>
      <c r="CK25" s="619"/>
      <c r="CL25" s="619"/>
      <c r="CM25" s="619"/>
      <c r="CN25" s="619"/>
      <c r="CO25" s="619"/>
      <c r="CP25" s="619"/>
      <c r="CQ25" s="620"/>
      <c r="CR25" s="621">
        <v>4200355</v>
      </c>
      <c r="CS25" s="634"/>
      <c r="CT25" s="634"/>
      <c r="CU25" s="634"/>
      <c r="CV25" s="634"/>
      <c r="CW25" s="634"/>
      <c r="CX25" s="634"/>
      <c r="CY25" s="635"/>
      <c r="CZ25" s="624">
        <v>14.7</v>
      </c>
      <c r="DA25" s="636"/>
      <c r="DB25" s="636"/>
      <c r="DC25" s="637"/>
      <c r="DD25" s="627">
        <v>3959577</v>
      </c>
      <c r="DE25" s="634"/>
      <c r="DF25" s="634"/>
      <c r="DG25" s="634"/>
      <c r="DH25" s="634"/>
      <c r="DI25" s="634"/>
      <c r="DJ25" s="634"/>
      <c r="DK25" s="635"/>
      <c r="DL25" s="627">
        <v>3823408</v>
      </c>
      <c r="DM25" s="634"/>
      <c r="DN25" s="634"/>
      <c r="DO25" s="634"/>
      <c r="DP25" s="634"/>
      <c r="DQ25" s="634"/>
      <c r="DR25" s="634"/>
      <c r="DS25" s="634"/>
      <c r="DT25" s="634"/>
      <c r="DU25" s="634"/>
      <c r="DV25" s="635"/>
      <c r="DW25" s="624">
        <v>22.3</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7313</v>
      </c>
      <c r="S26" s="622"/>
      <c r="T26" s="622"/>
      <c r="U26" s="622"/>
      <c r="V26" s="622"/>
      <c r="W26" s="622"/>
      <c r="X26" s="622"/>
      <c r="Y26" s="623"/>
      <c r="Z26" s="659">
        <v>0</v>
      </c>
      <c r="AA26" s="659"/>
      <c r="AB26" s="659"/>
      <c r="AC26" s="659"/>
      <c r="AD26" s="660">
        <v>7313</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284</v>
      </c>
      <c r="CE26" s="619"/>
      <c r="CF26" s="619"/>
      <c r="CG26" s="619"/>
      <c r="CH26" s="619"/>
      <c r="CI26" s="619"/>
      <c r="CJ26" s="619"/>
      <c r="CK26" s="619"/>
      <c r="CL26" s="619"/>
      <c r="CM26" s="619"/>
      <c r="CN26" s="619"/>
      <c r="CO26" s="619"/>
      <c r="CP26" s="619"/>
      <c r="CQ26" s="620"/>
      <c r="CR26" s="621">
        <v>2851937</v>
      </c>
      <c r="CS26" s="622"/>
      <c r="CT26" s="622"/>
      <c r="CU26" s="622"/>
      <c r="CV26" s="622"/>
      <c r="CW26" s="622"/>
      <c r="CX26" s="622"/>
      <c r="CY26" s="623"/>
      <c r="CZ26" s="624">
        <v>10</v>
      </c>
      <c r="DA26" s="636"/>
      <c r="DB26" s="636"/>
      <c r="DC26" s="637"/>
      <c r="DD26" s="627">
        <v>2690120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68160</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9570904</v>
      </c>
      <c r="BH27" s="622"/>
      <c r="BI27" s="622"/>
      <c r="BJ27" s="622"/>
      <c r="BK27" s="622"/>
      <c r="BL27" s="622"/>
      <c r="BM27" s="622"/>
      <c r="BN27" s="623"/>
      <c r="BO27" s="659">
        <v>100</v>
      </c>
      <c r="BP27" s="659"/>
      <c r="BQ27" s="659"/>
      <c r="BR27" s="659"/>
      <c r="BS27" s="660">
        <v>71129</v>
      </c>
      <c r="BT27" s="660"/>
      <c r="BU27" s="660"/>
      <c r="BV27" s="660"/>
      <c r="BW27" s="660"/>
      <c r="BX27" s="660"/>
      <c r="BY27" s="660"/>
      <c r="BZ27" s="660"/>
      <c r="CA27" s="660"/>
      <c r="CB27" s="698"/>
      <c r="CD27" s="618" t="s">
        <v>287</v>
      </c>
      <c r="CE27" s="619"/>
      <c r="CF27" s="619"/>
      <c r="CG27" s="619"/>
      <c r="CH27" s="619"/>
      <c r="CI27" s="619"/>
      <c r="CJ27" s="619"/>
      <c r="CK27" s="619"/>
      <c r="CL27" s="619"/>
      <c r="CM27" s="619"/>
      <c r="CN27" s="619"/>
      <c r="CO27" s="619"/>
      <c r="CP27" s="619"/>
      <c r="CQ27" s="620"/>
      <c r="CR27" s="621">
        <v>8332168</v>
      </c>
      <c r="CS27" s="634"/>
      <c r="CT27" s="634"/>
      <c r="CU27" s="634"/>
      <c r="CV27" s="634"/>
      <c r="CW27" s="634"/>
      <c r="CX27" s="634"/>
      <c r="CY27" s="635"/>
      <c r="CZ27" s="624">
        <v>29.2</v>
      </c>
      <c r="DA27" s="636"/>
      <c r="DB27" s="636"/>
      <c r="DC27" s="637"/>
      <c r="DD27" s="627">
        <v>2969449</v>
      </c>
      <c r="DE27" s="634"/>
      <c r="DF27" s="634"/>
      <c r="DG27" s="634"/>
      <c r="DH27" s="634"/>
      <c r="DI27" s="634"/>
      <c r="DJ27" s="634"/>
      <c r="DK27" s="635"/>
      <c r="DL27" s="627">
        <v>2193104</v>
      </c>
      <c r="DM27" s="634"/>
      <c r="DN27" s="634"/>
      <c r="DO27" s="634"/>
      <c r="DP27" s="634"/>
      <c r="DQ27" s="634"/>
      <c r="DR27" s="634"/>
      <c r="DS27" s="634"/>
      <c r="DT27" s="634"/>
      <c r="DU27" s="634"/>
      <c r="DV27" s="635"/>
      <c r="DW27" s="624">
        <v>12.8</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254176</v>
      </c>
      <c r="S28" s="622"/>
      <c r="T28" s="622"/>
      <c r="U28" s="622"/>
      <c r="V28" s="622"/>
      <c r="W28" s="622"/>
      <c r="X28" s="622"/>
      <c r="Y28" s="623"/>
      <c r="Z28" s="659">
        <v>0.9</v>
      </c>
      <c r="AA28" s="659"/>
      <c r="AB28" s="659"/>
      <c r="AC28" s="659"/>
      <c r="AD28" s="660">
        <v>58081</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2933939</v>
      </c>
      <c r="CS28" s="622"/>
      <c r="CT28" s="622"/>
      <c r="CU28" s="622"/>
      <c r="CV28" s="622"/>
      <c r="CW28" s="622"/>
      <c r="CX28" s="622"/>
      <c r="CY28" s="623"/>
      <c r="CZ28" s="624">
        <v>10.3</v>
      </c>
      <c r="DA28" s="636"/>
      <c r="DB28" s="636"/>
      <c r="DC28" s="637"/>
      <c r="DD28" s="627">
        <v>2927865</v>
      </c>
      <c r="DE28" s="622"/>
      <c r="DF28" s="622"/>
      <c r="DG28" s="622"/>
      <c r="DH28" s="622"/>
      <c r="DI28" s="622"/>
      <c r="DJ28" s="622"/>
      <c r="DK28" s="623"/>
      <c r="DL28" s="627">
        <v>2927865</v>
      </c>
      <c r="DM28" s="622"/>
      <c r="DN28" s="622"/>
      <c r="DO28" s="622"/>
      <c r="DP28" s="622"/>
      <c r="DQ28" s="622"/>
      <c r="DR28" s="622"/>
      <c r="DS28" s="622"/>
      <c r="DT28" s="622"/>
      <c r="DU28" s="622"/>
      <c r="DV28" s="623"/>
      <c r="DW28" s="624">
        <v>17.100000000000001</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40887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291</v>
      </c>
      <c r="CE29" s="641"/>
      <c r="CF29" s="618" t="s">
        <v>66</v>
      </c>
      <c r="CG29" s="619"/>
      <c r="CH29" s="619"/>
      <c r="CI29" s="619"/>
      <c r="CJ29" s="619"/>
      <c r="CK29" s="619"/>
      <c r="CL29" s="619"/>
      <c r="CM29" s="619"/>
      <c r="CN29" s="619"/>
      <c r="CO29" s="619"/>
      <c r="CP29" s="619"/>
      <c r="CQ29" s="620"/>
      <c r="CR29" s="621">
        <v>2933831</v>
      </c>
      <c r="CS29" s="634"/>
      <c r="CT29" s="634"/>
      <c r="CU29" s="634"/>
      <c r="CV29" s="634"/>
      <c r="CW29" s="634"/>
      <c r="CX29" s="634"/>
      <c r="CY29" s="635"/>
      <c r="CZ29" s="624">
        <v>10.3</v>
      </c>
      <c r="DA29" s="636"/>
      <c r="DB29" s="636"/>
      <c r="DC29" s="637"/>
      <c r="DD29" s="627">
        <v>2927757</v>
      </c>
      <c r="DE29" s="634"/>
      <c r="DF29" s="634"/>
      <c r="DG29" s="634"/>
      <c r="DH29" s="634"/>
      <c r="DI29" s="634"/>
      <c r="DJ29" s="634"/>
      <c r="DK29" s="635"/>
      <c r="DL29" s="627">
        <v>2927757</v>
      </c>
      <c r="DM29" s="634"/>
      <c r="DN29" s="634"/>
      <c r="DO29" s="634"/>
      <c r="DP29" s="634"/>
      <c r="DQ29" s="634"/>
      <c r="DR29" s="634"/>
      <c r="DS29" s="634"/>
      <c r="DT29" s="634"/>
      <c r="DU29" s="634"/>
      <c r="DV29" s="635"/>
      <c r="DW29" s="624">
        <v>17.100000000000001</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6249570</v>
      </c>
      <c r="S30" s="622"/>
      <c r="T30" s="622"/>
      <c r="U30" s="622"/>
      <c r="V30" s="622"/>
      <c r="W30" s="622"/>
      <c r="X30" s="622"/>
      <c r="Y30" s="623"/>
      <c r="Z30" s="659">
        <v>21.3</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2835556</v>
      </c>
      <c r="CS30" s="622"/>
      <c r="CT30" s="622"/>
      <c r="CU30" s="622"/>
      <c r="CV30" s="622"/>
      <c r="CW30" s="622"/>
      <c r="CX30" s="622"/>
      <c r="CY30" s="623"/>
      <c r="CZ30" s="624">
        <v>9.9</v>
      </c>
      <c r="DA30" s="636"/>
      <c r="DB30" s="636"/>
      <c r="DC30" s="637"/>
      <c r="DD30" s="627">
        <v>2829482</v>
      </c>
      <c r="DE30" s="622"/>
      <c r="DF30" s="622"/>
      <c r="DG30" s="622"/>
      <c r="DH30" s="622"/>
      <c r="DI30" s="622"/>
      <c r="DJ30" s="622"/>
      <c r="DK30" s="623"/>
      <c r="DL30" s="627">
        <v>2829482</v>
      </c>
      <c r="DM30" s="622"/>
      <c r="DN30" s="622"/>
      <c r="DO30" s="622"/>
      <c r="DP30" s="622"/>
      <c r="DQ30" s="622"/>
      <c r="DR30" s="622"/>
      <c r="DS30" s="622"/>
      <c r="DT30" s="622"/>
      <c r="DU30" s="622"/>
      <c r="DV30" s="623"/>
      <c r="DW30" s="624">
        <v>16.5</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98.9</v>
      </c>
      <c r="BH31" s="684"/>
      <c r="BI31" s="684"/>
      <c r="BJ31" s="684"/>
      <c r="BK31" s="684"/>
      <c r="BL31" s="684"/>
      <c r="BM31" s="685">
        <v>96.5</v>
      </c>
      <c r="BN31" s="684"/>
      <c r="BO31" s="684"/>
      <c r="BP31" s="684"/>
      <c r="BQ31" s="686"/>
      <c r="BR31" s="683">
        <v>99.1</v>
      </c>
      <c r="BS31" s="684"/>
      <c r="BT31" s="684"/>
      <c r="BU31" s="684"/>
      <c r="BV31" s="684"/>
      <c r="BW31" s="684"/>
      <c r="BX31" s="685">
        <v>96.7</v>
      </c>
      <c r="BY31" s="684"/>
      <c r="BZ31" s="684"/>
      <c r="CA31" s="684"/>
      <c r="CB31" s="686"/>
      <c r="CD31" s="642"/>
      <c r="CE31" s="643"/>
      <c r="CF31" s="618" t="s">
        <v>299</v>
      </c>
      <c r="CG31" s="619"/>
      <c r="CH31" s="619"/>
      <c r="CI31" s="619"/>
      <c r="CJ31" s="619"/>
      <c r="CK31" s="619"/>
      <c r="CL31" s="619"/>
      <c r="CM31" s="619"/>
      <c r="CN31" s="619"/>
      <c r="CO31" s="619"/>
      <c r="CP31" s="619"/>
      <c r="CQ31" s="620"/>
      <c r="CR31" s="621">
        <v>98275</v>
      </c>
      <c r="CS31" s="634"/>
      <c r="CT31" s="634"/>
      <c r="CU31" s="634"/>
      <c r="CV31" s="634"/>
      <c r="CW31" s="634"/>
      <c r="CX31" s="634"/>
      <c r="CY31" s="635"/>
      <c r="CZ31" s="624">
        <v>0.3</v>
      </c>
      <c r="DA31" s="636"/>
      <c r="DB31" s="636"/>
      <c r="DC31" s="637"/>
      <c r="DD31" s="627">
        <v>98275</v>
      </c>
      <c r="DE31" s="634"/>
      <c r="DF31" s="634"/>
      <c r="DG31" s="634"/>
      <c r="DH31" s="634"/>
      <c r="DI31" s="634"/>
      <c r="DJ31" s="634"/>
      <c r="DK31" s="635"/>
      <c r="DL31" s="627">
        <v>98275</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2229031</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98.9</v>
      </c>
      <c r="BH32" s="634"/>
      <c r="BI32" s="634"/>
      <c r="BJ32" s="634"/>
      <c r="BK32" s="634"/>
      <c r="BL32" s="634"/>
      <c r="BM32" s="625">
        <v>97.8</v>
      </c>
      <c r="BN32" s="634"/>
      <c r="BO32" s="634"/>
      <c r="BP32" s="634"/>
      <c r="BQ32" s="657"/>
      <c r="BR32" s="687">
        <v>99.3</v>
      </c>
      <c r="BS32" s="634"/>
      <c r="BT32" s="634"/>
      <c r="BU32" s="634"/>
      <c r="BV32" s="634"/>
      <c r="BW32" s="634"/>
      <c r="BX32" s="625">
        <v>98.1</v>
      </c>
      <c r="BY32" s="634"/>
      <c r="BZ32" s="634"/>
      <c r="CA32" s="634"/>
      <c r="CB32" s="657"/>
      <c r="CD32" s="644"/>
      <c r="CE32" s="645"/>
      <c r="CF32" s="618" t="s">
        <v>303</v>
      </c>
      <c r="CG32" s="619"/>
      <c r="CH32" s="619"/>
      <c r="CI32" s="619"/>
      <c r="CJ32" s="619"/>
      <c r="CK32" s="619"/>
      <c r="CL32" s="619"/>
      <c r="CM32" s="619"/>
      <c r="CN32" s="619"/>
      <c r="CO32" s="619"/>
      <c r="CP32" s="619"/>
      <c r="CQ32" s="620"/>
      <c r="CR32" s="621">
        <v>108</v>
      </c>
      <c r="CS32" s="622"/>
      <c r="CT32" s="622"/>
      <c r="CU32" s="622"/>
      <c r="CV32" s="622"/>
      <c r="CW32" s="622"/>
      <c r="CX32" s="622"/>
      <c r="CY32" s="623"/>
      <c r="CZ32" s="624">
        <v>0</v>
      </c>
      <c r="DA32" s="636"/>
      <c r="DB32" s="636"/>
      <c r="DC32" s="637"/>
      <c r="DD32" s="627">
        <v>108</v>
      </c>
      <c r="DE32" s="622"/>
      <c r="DF32" s="622"/>
      <c r="DG32" s="622"/>
      <c r="DH32" s="622"/>
      <c r="DI32" s="622"/>
      <c r="DJ32" s="622"/>
      <c r="DK32" s="623"/>
      <c r="DL32" s="627">
        <v>108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26619</v>
      </c>
      <c r="S33" s="622"/>
      <c r="T33" s="622"/>
      <c r="U33" s="622"/>
      <c r="V33" s="622"/>
      <c r="W33" s="622"/>
      <c r="X33" s="622"/>
      <c r="Y33" s="623"/>
      <c r="Z33" s="659">
        <v>0.1</v>
      </c>
      <c r="AA33" s="659"/>
      <c r="AB33" s="659"/>
      <c r="AC33" s="659"/>
      <c r="AD33" s="660">
        <v>9318</v>
      </c>
      <c r="AE33" s="660"/>
      <c r="AF33" s="660"/>
      <c r="AG33" s="660"/>
      <c r="AH33" s="660"/>
      <c r="AI33" s="660"/>
      <c r="AJ33" s="660"/>
      <c r="AK33" s="660"/>
      <c r="AL33" s="624">
        <v>0.1</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98.9</v>
      </c>
      <c r="BH33" s="606"/>
      <c r="BI33" s="606"/>
      <c r="BJ33" s="606"/>
      <c r="BK33" s="606"/>
      <c r="BL33" s="606"/>
      <c r="BM33" s="652">
        <v>94.5</v>
      </c>
      <c r="BN33" s="606"/>
      <c r="BO33" s="606"/>
      <c r="BP33" s="606"/>
      <c r="BQ33" s="669"/>
      <c r="BR33" s="682">
        <v>98.8</v>
      </c>
      <c r="BS33" s="606"/>
      <c r="BT33" s="606"/>
      <c r="BU33" s="606"/>
      <c r="BV33" s="606"/>
      <c r="BW33" s="606"/>
      <c r="BX33" s="652">
        <v>94.5</v>
      </c>
      <c r="BY33" s="606"/>
      <c r="BZ33" s="606"/>
      <c r="CA33" s="606"/>
      <c r="CB33" s="669"/>
      <c r="CD33" s="618" t="s">
        <v>306</v>
      </c>
      <c r="CE33" s="619"/>
      <c r="CF33" s="619"/>
      <c r="CG33" s="619"/>
      <c r="CH33" s="619"/>
      <c r="CI33" s="619"/>
      <c r="CJ33" s="619"/>
      <c r="CK33" s="619"/>
      <c r="CL33" s="619"/>
      <c r="CM33" s="619"/>
      <c r="CN33" s="619"/>
      <c r="CO33" s="619"/>
      <c r="CP33" s="619"/>
      <c r="CQ33" s="620"/>
      <c r="CR33" s="621">
        <v>10478799</v>
      </c>
      <c r="CS33" s="634"/>
      <c r="CT33" s="634"/>
      <c r="CU33" s="634"/>
      <c r="CV33" s="634"/>
      <c r="CW33" s="634"/>
      <c r="CX33" s="634"/>
      <c r="CY33" s="635"/>
      <c r="CZ33" s="624">
        <v>36.700000000000003</v>
      </c>
      <c r="DA33" s="636"/>
      <c r="DB33" s="636"/>
      <c r="DC33" s="637"/>
      <c r="DD33" s="627">
        <v>8535545</v>
      </c>
      <c r="DE33" s="634"/>
      <c r="DF33" s="634"/>
      <c r="DG33" s="634"/>
      <c r="DH33" s="634"/>
      <c r="DI33" s="634"/>
      <c r="DJ33" s="634"/>
      <c r="DK33" s="635"/>
      <c r="DL33" s="627">
        <v>6906587</v>
      </c>
      <c r="DM33" s="634"/>
      <c r="DN33" s="634"/>
      <c r="DO33" s="634"/>
      <c r="DP33" s="634"/>
      <c r="DQ33" s="634"/>
      <c r="DR33" s="634"/>
      <c r="DS33" s="634"/>
      <c r="DT33" s="634"/>
      <c r="DU33" s="634"/>
      <c r="DV33" s="635"/>
      <c r="DW33" s="624">
        <v>40.299999999999997</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61234</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4090786</v>
      </c>
      <c r="CS34" s="622"/>
      <c r="CT34" s="622"/>
      <c r="CU34" s="622"/>
      <c r="CV34" s="622"/>
      <c r="CW34" s="622"/>
      <c r="CX34" s="622"/>
      <c r="CY34" s="623"/>
      <c r="CZ34" s="624">
        <v>14.3</v>
      </c>
      <c r="DA34" s="636"/>
      <c r="DB34" s="636"/>
      <c r="DC34" s="637"/>
      <c r="DD34" s="627">
        <v>2953134</v>
      </c>
      <c r="DE34" s="622"/>
      <c r="DF34" s="622"/>
      <c r="DG34" s="622"/>
      <c r="DH34" s="622"/>
      <c r="DI34" s="622"/>
      <c r="DJ34" s="622"/>
      <c r="DK34" s="623"/>
      <c r="DL34" s="627">
        <v>2643737</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164626</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115350</v>
      </c>
      <c r="CS35" s="634"/>
      <c r="CT35" s="634"/>
      <c r="CU35" s="634"/>
      <c r="CV35" s="634"/>
      <c r="CW35" s="634"/>
      <c r="CX35" s="634"/>
      <c r="CY35" s="635"/>
      <c r="CZ35" s="624">
        <v>0.4</v>
      </c>
      <c r="DA35" s="636"/>
      <c r="DB35" s="636"/>
      <c r="DC35" s="637"/>
      <c r="DD35" s="627">
        <v>97578</v>
      </c>
      <c r="DE35" s="634"/>
      <c r="DF35" s="634"/>
      <c r="DG35" s="634"/>
      <c r="DH35" s="634"/>
      <c r="DI35" s="634"/>
      <c r="DJ35" s="634"/>
      <c r="DK35" s="635"/>
      <c r="DL35" s="627">
        <v>97578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523948</v>
      </c>
      <c r="S36" s="622"/>
      <c r="T36" s="622"/>
      <c r="U36" s="622"/>
      <c r="V36" s="622"/>
      <c r="W36" s="622"/>
      <c r="X36" s="622"/>
      <c r="Y36" s="623"/>
      <c r="Z36" s="659">
        <v>1.8</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2865109</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70455</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3205353</v>
      </c>
      <c r="CS36" s="622"/>
      <c r="CT36" s="622"/>
      <c r="CU36" s="622"/>
      <c r="CV36" s="622"/>
      <c r="CW36" s="622"/>
      <c r="CX36" s="622"/>
      <c r="CY36" s="623"/>
      <c r="CZ36" s="624">
        <v>11.2</v>
      </c>
      <c r="DA36" s="636"/>
      <c r="DB36" s="636"/>
      <c r="DC36" s="637"/>
      <c r="DD36" s="627">
        <v>2951110</v>
      </c>
      <c r="DE36" s="622"/>
      <c r="DF36" s="622"/>
      <c r="DG36" s="622"/>
      <c r="DH36" s="622"/>
      <c r="DI36" s="622"/>
      <c r="DJ36" s="622"/>
      <c r="DK36" s="623"/>
      <c r="DL36" s="627">
        <v>2265700</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610743</v>
      </c>
      <c r="S37" s="622"/>
      <c r="T37" s="622"/>
      <c r="U37" s="622"/>
      <c r="V37" s="622"/>
      <c r="W37" s="622"/>
      <c r="X37" s="622"/>
      <c r="Y37" s="623"/>
      <c r="Z37" s="659">
        <v>2.1</v>
      </c>
      <c r="AA37" s="659"/>
      <c r="AB37" s="659"/>
      <c r="AC37" s="659"/>
      <c r="AD37" s="660">
        <v>39544</v>
      </c>
      <c r="AE37" s="660"/>
      <c r="AF37" s="660"/>
      <c r="AG37" s="660"/>
      <c r="AH37" s="660"/>
      <c r="AI37" s="660"/>
      <c r="AJ37" s="660"/>
      <c r="AK37" s="660"/>
      <c r="AL37" s="624">
        <v>0.2</v>
      </c>
      <c r="AM37" s="625"/>
      <c r="AN37" s="625"/>
      <c r="AO37" s="661"/>
      <c r="AQ37" s="654" t="s">
        <v>318</v>
      </c>
      <c r="AR37" s="655"/>
      <c r="AS37" s="655"/>
      <c r="AT37" s="655"/>
      <c r="AU37" s="655"/>
      <c r="AV37" s="655"/>
      <c r="AW37" s="655"/>
      <c r="AX37" s="655"/>
      <c r="AY37" s="656"/>
      <c r="AZ37" s="621">
        <v>433242</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31577</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1477253</v>
      </c>
      <c r="CS37" s="634"/>
      <c r="CT37" s="634"/>
      <c r="CU37" s="634"/>
      <c r="CV37" s="634"/>
      <c r="CW37" s="634"/>
      <c r="CX37" s="634"/>
      <c r="CY37" s="635"/>
      <c r="CZ37" s="624">
        <v>5.2</v>
      </c>
      <c r="DA37" s="636"/>
      <c r="DB37" s="636"/>
      <c r="DC37" s="637"/>
      <c r="DD37" s="627">
        <v>1461481</v>
      </c>
      <c r="DE37" s="634"/>
      <c r="DF37" s="634"/>
      <c r="DG37" s="634"/>
      <c r="DH37" s="634"/>
      <c r="DI37" s="634"/>
      <c r="DJ37" s="634"/>
      <c r="DK37" s="635"/>
      <c r="DL37" s="627">
        <v>1361857</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1541700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8000</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8185</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2423867</v>
      </c>
      <c r="CS38" s="622"/>
      <c r="CT38" s="622"/>
      <c r="CU38" s="622"/>
      <c r="CV38" s="622"/>
      <c r="CW38" s="622"/>
      <c r="CX38" s="622"/>
      <c r="CY38" s="623"/>
      <c r="CZ38" s="624">
        <v>8.5</v>
      </c>
      <c r="DA38" s="636"/>
      <c r="DB38" s="636"/>
      <c r="DC38" s="637"/>
      <c r="DD38" s="627">
        <v>1952752</v>
      </c>
      <c r="DE38" s="622"/>
      <c r="DF38" s="622"/>
      <c r="DG38" s="622"/>
      <c r="DH38" s="622"/>
      <c r="DI38" s="622"/>
      <c r="DJ38" s="622"/>
      <c r="DK38" s="623"/>
      <c r="DL38" s="627">
        <v>1899484</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12898</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643096</v>
      </c>
      <c r="CS39" s="634"/>
      <c r="CT39" s="634"/>
      <c r="CU39" s="634"/>
      <c r="CV39" s="634"/>
      <c r="CW39" s="634"/>
      <c r="CX39" s="634"/>
      <c r="CY39" s="635"/>
      <c r="CZ39" s="624">
        <v>2.2999999999999998</v>
      </c>
      <c r="DA39" s="636"/>
      <c r="DB39" s="636"/>
      <c r="DC39" s="637"/>
      <c r="DD39" s="627">
        <v>580883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167700</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102</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347</v>
      </c>
      <c r="CS40" s="622"/>
      <c r="CT40" s="622"/>
      <c r="CU40" s="622"/>
      <c r="CV40" s="622"/>
      <c r="CW40" s="622"/>
      <c r="CX40" s="622"/>
      <c r="CY40" s="623"/>
      <c r="CZ40" s="624">
        <v>0</v>
      </c>
      <c r="DA40" s="636"/>
      <c r="DB40" s="636"/>
      <c r="DC40" s="637"/>
      <c r="DD40" s="627">
        <v>88</v>
      </c>
      <c r="DE40" s="622"/>
      <c r="DF40" s="622"/>
      <c r="DG40" s="622"/>
      <c r="DH40" s="622"/>
      <c r="DI40" s="622"/>
      <c r="DJ40" s="622"/>
      <c r="DK40" s="623"/>
      <c r="DL40" s="627">
        <v>88</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29322656</v>
      </c>
      <c r="S41" s="646"/>
      <c r="T41" s="646"/>
      <c r="U41" s="646"/>
      <c r="V41" s="646"/>
      <c r="W41" s="646"/>
      <c r="X41" s="646"/>
      <c r="Y41" s="649"/>
      <c r="Z41" s="650">
        <v>100</v>
      </c>
      <c r="AA41" s="650"/>
      <c r="AB41" s="650"/>
      <c r="AC41" s="650"/>
      <c r="AD41" s="651">
        <v>16978907</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567159</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1856708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366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2631545</v>
      </c>
      <c r="CS42" s="634"/>
      <c r="CT42" s="634"/>
      <c r="CU42" s="634"/>
      <c r="CV42" s="634"/>
      <c r="CW42" s="634"/>
      <c r="CX42" s="634"/>
      <c r="CY42" s="635"/>
      <c r="CZ42" s="624">
        <v>9.1999999999999993</v>
      </c>
      <c r="DA42" s="636"/>
      <c r="DB42" s="636"/>
      <c r="DC42" s="637"/>
      <c r="DD42" s="627">
        <v>469938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156264</v>
      </c>
      <c r="CS43" s="634"/>
      <c r="CT43" s="634"/>
      <c r="CU43" s="634"/>
      <c r="CV43" s="634"/>
      <c r="CW43" s="634"/>
      <c r="CX43" s="634"/>
      <c r="CY43" s="635"/>
      <c r="CZ43" s="624">
        <v>0.5</v>
      </c>
      <c r="DA43" s="636"/>
      <c r="DB43" s="636"/>
      <c r="DC43" s="637"/>
      <c r="DD43" s="627">
        <v>156264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2624657</v>
      </c>
      <c r="CS44" s="622"/>
      <c r="CT44" s="622"/>
      <c r="CU44" s="622"/>
      <c r="CV44" s="622"/>
      <c r="CW44" s="622"/>
      <c r="CX44" s="622"/>
      <c r="CY44" s="623"/>
      <c r="CZ44" s="624">
        <v>9.1999999999999993</v>
      </c>
      <c r="DA44" s="625"/>
      <c r="DB44" s="625"/>
      <c r="DC44" s="626"/>
      <c r="DD44" s="627">
        <v>469450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1216930</v>
      </c>
      <c r="CS45" s="634"/>
      <c r="CT45" s="634"/>
      <c r="CU45" s="634"/>
      <c r="CV45" s="634"/>
      <c r="CW45" s="634"/>
      <c r="CX45" s="634"/>
      <c r="CY45" s="635"/>
      <c r="CZ45" s="624">
        <v>4.3</v>
      </c>
      <c r="DA45" s="636"/>
      <c r="DB45" s="636"/>
      <c r="DC45" s="637"/>
      <c r="DD45" s="627">
        <v>53448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1398718</v>
      </c>
      <c r="CS46" s="622"/>
      <c r="CT46" s="622"/>
      <c r="CU46" s="622"/>
      <c r="CV46" s="622"/>
      <c r="CW46" s="622"/>
      <c r="CX46" s="622"/>
      <c r="CY46" s="623"/>
      <c r="CZ46" s="624">
        <v>4.9000000000000004</v>
      </c>
      <c r="DA46" s="625"/>
      <c r="DB46" s="625"/>
      <c r="DC46" s="626"/>
      <c r="DD46" s="627">
        <v>415593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6888</v>
      </c>
      <c r="CS47" s="634"/>
      <c r="CT47" s="634"/>
      <c r="CU47" s="634"/>
      <c r="CV47" s="634"/>
      <c r="CW47" s="634"/>
      <c r="CX47" s="634"/>
      <c r="CY47" s="635"/>
      <c r="CZ47" s="624">
        <v>0</v>
      </c>
      <c r="DA47" s="636"/>
      <c r="DB47" s="636"/>
      <c r="DC47" s="637"/>
      <c r="DD47" s="627">
        <v>488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28576806</v>
      </c>
      <c r="CS49" s="606"/>
      <c r="CT49" s="606"/>
      <c r="CU49" s="606"/>
      <c r="CV49" s="606"/>
      <c r="CW49" s="606"/>
      <c r="CX49" s="606"/>
      <c r="CY49" s="607"/>
      <c r="CZ49" s="608">
        <v>100</v>
      </c>
      <c r="DA49" s="609"/>
      <c r="DB49" s="609"/>
      <c r="DC49" s="610"/>
      <c r="DD49" s="611">
        <v>18862374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tDlK7p6T936dVfBCuq33DGLaI3Cyuk4z9ZpMMWgamKtusCR3QpM7YJnzh++FBZ9GGMmtJFZE7gD2JGIC6OGNQ==" saltValue="ys4t8/RcVWyTgspdGRFU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29242</v>
      </c>
      <c r="R7" s="1103"/>
      <c r="S7" s="1103"/>
      <c r="T7" s="1103"/>
      <c r="U7" s="1103"/>
      <c r="V7" s="1103">
        <v>28496</v>
      </c>
      <c r="W7" s="1103"/>
      <c r="X7" s="1103"/>
      <c r="Y7" s="1103"/>
      <c r="Z7" s="1103"/>
      <c r="AA7" s="1103">
        <f>Q7-V7</f>
        <v>746</v>
      </c>
      <c r="AB7" s="1103"/>
      <c r="AC7" s="1103"/>
      <c r="AD7" s="1103"/>
      <c r="AE7" s="1104"/>
      <c r="AF7" s="1105">
        <v>578</v>
      </c>
      <c r="AG7" s="1106"/>
      <c r="AH7" s="1106"/>
      <c r="AI7" s="1106"/>
      <c r="AJ7" s="1107"/>
      <c r="AK7" s="1108">
        <v>165</v>
      </c>
      <c r="AL7" s="1109"/>
      <c r="AM7" s="1109"/>
      <c r="AN7" s="1109"/>
      <c r="AO7" s="1109"/>
      <c r="AP7" s="1109">
        <v>26392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88</v>
      </c>
      <c r="R8" s="1039"/>
      <c r="S8" s="1039"/>
      <c r="T8" s="1039"/>
      <c r="U8" s="1039"/>
      <c r="V8" s="1039">
        <v>88</v>
      </c>
      <c r="W8" s="1039"/>
      <c r="X8" s="1039"/>
      <c r="Y8" s="1039"/>
      <c r="Z8" s="1039"/>
      <c r="AA8" s="1040">
        <f>Q8-V8</f>
        <v>0</v>
      </c>
      <c r="AB8" s="1036"/>
      <c r="AC8" s="1036"/>
      <c r="AD8" s="1036"/>
      <c r="AE8" s="1037"/>
      <c r="AF8" s="1035">
        <v>0</v>
      </c>
      <c r="AG8" s="1036"/>
      <c r="AH8" s="1036"/>
      <c r="AI8" s="1036"/>
      <c r="AJ8" s="1037"/>
      <c r="AK8" s="1080">
        <v>6</v>
      </c>
      <c r="AL8" s="1081"/>
      <c r="AM8" s="1081"/>
      <c r="AN8" s="1081"/>
      <c r="AO8" s="1081"/>
      <c r="AP8" s="1081">
        <v>35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29323</v>
      </c>
      <c r="R23" s="1061"/>
      <c r="S23" s="1061"/>
      <c r="T23" s="1061"/>
      <c r="U23" s="1061"/>
      <c r="V23" s="1061">
        <v>28577</v>
      </c>
      <c r="W23" s="1061"/>
      <c r="X23" s="1061"/>
      <c r="Y23" s="1061"/>
      <c r="Z23" s="1061"/>
      <c r="AA23" s="1061">
        <f>Q23-V23</f>
        <v>746</v>
      </c>
      <c r="AB23" s="1061"/>
      <c r="AC23" s="1061"/>
      <c r="AD23" s="1061"/>
      <c r="AE23" s="1068"/>
      <c r="AF23" s="1069">
        <v>578</v>
      </c>
      <c r="AG23" s="1061"/>
      <c r="AH23" s="1061"/>
      <c r="AI23" s="1061"/>
      <c r="AJ23" s="1070"/>
      <c r="AK23" s="1071"/>
      <c r="AL23" s="1072"/>
      <c r="AM23" s="1072"/>
      <c r="AN23" s="1072"/>
      <c r="AO23" s="1072"/>
      <c r="AP23" s="1061">
        <v>26427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7069</v>
      </c>
      <c r="R28" s="1051"/>
      <c r="S28" s="1051"/>
      <c r="T28" s="1051"/>
      <c r="U28" s="1051"/>
      <c r="V28" s="1051">
        <v>6999</v>
      </c>
      <c r="W28" s="1051"/>
      <c r="X28" s="1051"/>
      <c r="Y28" s="1051"/>
      <c r="Z28" s="1051"/>
      <c r="AA28" s="1051">
        <v>70</v>
      </c>
      <c r="AB28" s="1051"/>
      <c r="AC28" s="1051"/>
      <c r="AD28" s="1051"/>
      <c r="AE28" s="1052"/>
      <c r="AF28" s="1053">
        <v>70</v>
      </c>
      <c r="AG28" s="1051"/>
      <c r="AH28" s="1051"/>
      <c r="AI28" s="1051"/>
      <c r="AJ28" s="1054"/>
      <c r="AK28" s="1042">
        <v>637</v>
      </c>
      <c r="AL28" s="1043"/>
      <c r="AM28" s="1043"/>
      <c r="AN28" s="1043"/>
      <c r="AO28" s="1043"/>
      <c r="AP28" s="1043" t="s">
        <v>546</v>
      </c>
      <c r="AQ28" s="1043"/>
      <c r="AR28" s="1043"/>
      <c r="AS28" s="1043"/>
      <c r="AT28" s="1043"/>
      <c r="AU28" s="1043" t="s">
        <v>546</v>
      </c>
      <c r="AV28" s="1043"/>
      <c r="AW28" s="1043"/>
      <c r="AX28" s="1043"/>
      <c r="AY28" s="1043"/>
      <c r="AZ28" s="1044" t="s">
        <v>546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1265</v>
      </c>
      <c r="R29" s="1039"/>
      <c r="S29" s="1039"/>
      <c r="T29" s="1039"/>
      <c r="U29" s="1039"/>
      <c r="V29" s="1039">
        <v>1257</v>
      </c>
      <c r="W29" s="1039"/>
      <c r="X29" s="1039"/>
      <c r="Y29" s="1039"/>
      <c r="Z29" s="1039"/>
      <c r="AA29" s="1039">
        <v>8</v>
      </c>
      <c r="AB29" s="1039"/>
      <c r="AC29" s="1039"/>
      <c r="AD29" s="1039"/>
      <c r="AE29" s="1040"/>
      <c r="AF29" s="1035">
        <v>8</v>
      </c>
      <c r="AG29" s="1036"/>
      <c r="AH29" s="1036"/>
      <c r="AI29" s="1036"/>
      <c r="AJ29" s="1037"/>
      <c r="AK29" s="980">
        <v>258</v>
      </c>
      <c r="AL29" s="971"/>
      <c r="AM29" s="971"/>
      <c r="AN29" s="971"/>
      <c r="AO29" s="971"/>
      <c r="AP29" s="971" t="s">
        <v>546</v>
      </c>
      <c r="AQ29" s="971"/>
      <c r="AR29" s="971"/>
      <c r="AS29" s="971"/>
      <c r="AT29" s="971"/>
      <c r="AU29" s="971" t="s">
        <v>546</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5543</v>
      </c>
      <c r="R30" s="1039"/>
      <c r="S30" s="1039"/>
      <c r="T30" s="1039"/>
      <c r="U30" s="1039"/>
      <c r="V30" s="1039">
        <v>5432</v>
      </c>
      <c r="W30" s="1039"/>
      <c r="X30" s="1039"/>
      <c r="Y30" s="1039"/>
      <c r="Z30" s="1039"/>
      <c r="AA30" s="1039">
        <v>111</v>
      </c>
      <c r="AB30" s="1039"/>
      <c r="AC30" s="1039"/>
      <c r="AD30" s="1039"/>
      <c r="AE30" s="1040"/>
      <c r="AF30" s="1035">
        <v>111</v>
      </c>
      <c r="AG30" s="1036"/>
      <c r="AH30" s="1036"/>
      <c r="AI30" s="1036"/>
      <c r="AJ30" s="1037"/>
      <c r="AK30" s="980">
        <v>974</v>
      </c>
      <c r="AL30" s="971"/>
      <c r="AM30" s="971"/>
      <c r="AN30" s="971"/>
      <c r="AO30" s="971"/>
      <c r="AP30" s="971" t="s">
        <v>546</v>
      </c>
      <c r="AQ30" s="971"/>
      <c r="AR30" s="971"/>
      <c r="AS30" s="971"/>
      <c r="AT30" s="971"/>
      <c r="AU30" s="971" t="s">
        <v>546</v>
      </c>
      <c r="AV30" s="971"/>
      <c r="AW30" s="971"/>
      <c r="AX30" s="971"/>
      <c r="AY30" s="971"/>
      <c r="AZ30" s="1041" t="s">
        <v>546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2458</v>
      </c>
      <c r="R31" s="1039"/>
      <c r="S31" s="1039"/>
      <c r="T31" s="1039"/>
      <c r="U31" s="1039"/>
      <c r="V31" s="1039">
        <v>287</v>
      </c>
      <c r="W31" s="1039"/>
      <c r="X31" s="1039"/>
      <c r="Y31" s="1039"/>
      <c r="Z31" s="1039"/>
      <c r="AA31" s="1039">
        <v>2171</v>
      </c>
      <c r="AB31" s="1039"/>
      <c r="AC31" s="1039"/>
      <c r="AD31" s="1039"/>
      <c r="AE31" s="1040"/>
      <c r="AF31" s="1035">
        <v>2171</v>
      </c>
      <c r="AG31" s="1036"/>
      <c r="AH31" s="1036"/>
      <c r="AI31" s="1036"/>
      <c r="AJ31" s="1037"/>
      <c r="AK31" s="980">
        <v>15</v>
      </c>
      <c r="AL31" s="971"/>
      <c r="AM31" s="971"/>
      <c r="AN31" s="971"/>
      <c r="AO31" s="971"/>
      <c r="AP31" s="971">
        <v>35</v>
      </c>
      <c r="AQ31" s="971"/>
      <c r="AR31" s="971"/>
      <c r="AS31" s="971"/>
      <c r="AT31" s="971"/>
      <c r="AU31" s="971" t="s">
        <v>546</v>
      </c>
      <c r="AV31" s="971"/>
      <c r="AW31" s="971"/>
      <c r="AX31" s="971"/>
      <c r="AY31" s="971"/>
      <c r="AZ31" s="1041" t="s">
        <v>546</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1090</v>
      </c>
      <c r="R32" s="1039"/>
      <c r="S32" s="1039"/>
      <c r="T32" s="1039"/>
      <c r="U32" s="1039"/>
      <c r="V32" s="1039">
        <v>334</v>
      </c>
      <c r="W32" s="1039"/>
      <c r="X32" s="1039"/>
      <c r="Y32" s="1039"/>
      <c r="Z32" s="1039"/>
      <c r="AA32" s="1039">
        <v>756</v>
      </c>
      <c r="AB32" s="1039"/>
      <c r="AC32" s="1039"/>
      <c r="AD32" s="1039"/>
      <c r="AE32" s="1040"/>
      <c r="AF32" s="1035">
        <v>756</v>
      </c>
      <c r="AG32" s="1036"/>
      <c r="AH32" s="1036"/>
      <c r="AI32" s="1036"/>
      <c r="AJ32" s="1037"/>
      <c r="AK32" s="980">
        <v>433</v>
      </c>
      <c r="AL32" s="971"/>
      <c r="AM32" s="971"/>
      <c r="AN32" s="971"/>
      <c r="AO32" s="971"/>
      <c r="AP32" s="971">
        <v>12618</v>
      </c>
      <c r="AQ32" s="971"/>
      <c r="AR32" s="971"/>
      <c r="AS32" s="971"/>
      <c r="AT32" s="971"/>
      <c r="AU32" s="971">
        <v>5451</v>
      </c>
      <c r="AV32" s="971"/>
      <c r="AW32" s="971"/>
      <c r="AX32" s="971"/>
      <c r="AY32" s="971"/>
      <c r="AZ32" s="1041" t="s">
        <v>546</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3115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14208</v>
      </c>
      <c r="R68" s="982"/>
      <c r="S68" s="982"/>
      <c r="T68" s="982"/>
      <c r="U68" s="982"/>
      <c r="V68" s="982">
        <v>13916</v>
      </c>
      <c r="W68" s="982"/>
      <c r="X68" s="982"/>
      <c r="Y68" s="982"/>
      <c r="Z68" s="982"/>
      <c r="AA68" s="982">
        <v>292</v>
      </c>
      <c r="AB68" s="982"/>
      <c r="AC68" s="982"/>
      <c r="AD68" s="982"/>
      <c r="AE68" s="982"/>
      <c r="AF68" s="982">
        <v>268</v>
      </c>
      <c r="AG68" s="982"/>
      <c r="AH68" s="982"/>
      <c r="AI68" s="982"/>
      <c r="AJ68" s="982"/>
      <c r="AK68" s="982">
        <v>64</v>
      </c>
      <c r="AL68" s="982"/>
      <c r="AM68" s="982"/>
      <c r="AN68" s="982"/>
      <c r="AO68" s="982"/>
      <c r="AP68" s="982">
        <v>4474</v>
      </c>
      <c r="AQ68" s="982"/>
      <c r="AR68" s="982"/>
      <c r="AS68" s="982"/>
      <c r="AT68" s="982"/>
      <c r="AU68" s="982">
        <v>246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7865</v>
      </c>
      <c r="R69" s="971"/>
      <c r="S69" s="971"/>
      <c r="T69" s="971"/>
      <c r="U69" s="971"/>
      <c r="V69" s="971">
        <v>7805</v>
      </c>
      <c r="W69" s="971"/>
      <c r="X69" s="971"/>
      <c r="Y69" s="971"/>
      <c r="Z69" s="971"/>
      <c r="AA69" s="971">
        <v>60</v>
      </c>
      <c r="AB69" s="971"/>
      <c r="AC69" s="971"/>
      <c r="AD69" s="971"/>
      <c r="AE69" s="971"/>
      <c r="AF69" s="971">
        <v>60</v>
      </c>
      <c r="AG69" s="971"/>
      <c r="AH69" s="971"/>
      <c r="AI69" s="971"/>
      <c r="AJ69" s="971"/>
      <c r="AK69" s="971">
        <v>0</v>
      </c>
      <c r="AL69" s="971"/>
      <c r="AM69" s="971"/>
      <c r="AN69" s="971"/>
      <c r="AO69" s="971"/>
      <c r="AP69" s="971">
        <v>9349</v>
      </c>
      <c r="AQ69" s="971"/>
      <c r="AR69" s="971"/>
      <c r="AS69" s="971"/>
      <c r="AT69" s="971"/>
      <c r="AU69" s="971">
        <v>6413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1335</v>
      </c>
      <c r="R70" s="971"/>
      <c r="S70" s="971"/>
      <c r="T70" s="971"/>
      <c r="U70" s="971"/>
      <c r="V70" s="971">
        <v>1335</v>
      </c>
      <c r="W70" s="971"/>
      <c r="X70" s="971"/>
      <c r="Y70" s="971"/>
      <c r="Z70" s="971"/>
      <c r="AA70" s="971">
        <v>0</v>
      </c>
      <c r="AB70" s="971"/>
      <c r="AC70" s="971"/>
      <c r="AD70" s="971"/>
      <c r="AE70" s="971"/>
      <c r="AF70" s="971">
        <v>0</v>
      </c>
      <c r="AG70" s="971"/>
      <c r="AH70" s="971"/>
      <c r="AI70" s="971"/>
      <c r="AJ70" s="971"/>
      <c r="AK70" s="971">
        <v>109</v>
      </c>
      <c r="AL70" s="971"/>
      <c r="AM70" s="971"/>
      <c r="AN70" s="971"/>
      <c r="AO70" s="971"/>
      <c r="AP70" s="971" t="s">
        <v>546</v>
      </c>
      <c r="AQ70" s="971"/>
      <c r="AR70" s="971"/>
      <c r="AS70" s="971"/>
      <c r="AT70" s="971"/>
      <c r="AU70" s="971" t="s">
        <v>546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303</v>
      </c>
      <c r="R71" s="971"/>
      <c r="S71" s="971"/>
      <c r="T71" s="971"/>
      <c r="U71" s="971"/>
      <c r="V71" s="971">
        <v>280</v>
      </c>
      <c r="W71" s="971"/>
      <c r="X71" s="971"/>
      <c r="Y71" s="971"/>
      <c r="Z71" s="971"/>
      <c r="AA71" s="971">
        <v>23</v>
      </c>
      <c r="AB71" s="971"/>
      <c r="AC71" s="971"/>
      <c r="AD71" s="971"/>
      <c r="AE71" s="971"/>
      <c r="AF71" s="971">
        <v>23</v>
      </c>
      <c r="AG71" s="971"/>
      <c r="AH71" s="971"/>
      <c r="AI71" s="971"/>
      <c r="AJ71" s="971"/>
      <c r="AK71" s="971">
        <v>193</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113</v>
      </c>
      <c r="R72" s="971"/>
      <c r="S72" s="971"/>
      <c r="T72" s="971"/>
      <c r="U72" s="971"/>
      <c r="V72" s="971">
        <v>106</v>
      </c>
      <c r="W72" s="971"/>
      <c r="X72" s="971"/>
      <c r="Y72" s="971"/>
      <c r="Z72" s="971"/>
      <c r="AA72" s="971">
        <v>7</v>
      </c>
      <c r="AB72" s="971"/>
      <c r="AC72" s="971"/>
      <c r="AD72" s="971"/>
      <c r="AE72" s="971"/>
      <c r="AF72" s="971">
        <v>7</v>
      </c>
      <c r="AG72" s="971"/>
      <c r="AH72" s="971"/>
      <c r="AI72" s="971"/>
      <c r="AJ72" s="971"/>
      <c r="AK72" s="971">
        <v>15</v>
      </c>
      <c r="AL72" s="971"/>
      <c r="AM72" s="971"/>
      <c r="AN72" s="971"/>
      <c r="AO72" s="971"/>
      <c r="AP72" s="971" t="s">
        <v>546</v>
      </c>
      <c r="AQ72" s="971"/>
      <c r="AR72" s="971"/>
      <c r="AS72" s="971"/>
      <c r="AT72" s="971"/>
      <c r="AU72" s="971" t="s">
        <v>546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358</v>
      </c>
      <c r="AG88" s="959"/>
      <c r="AH88" s="959"/>
      <c r="AI88" s="959"/>
      <c r="AJ88" s="959"/>
      <c r="AK88" s="963"/>
      <c r="AL88" s="963"/>
      <c r="AM88" s="963"/>
      <c r="AN88" s="963"/>
      <c r="AO88" s="963"/>
      <c r="AP88" s="959">
        <v>13823</v>
      </c>
      <c r="AQ88" s="959"/>
      <c r="AR88" s="959"/>
      <c r="AS88" s="959"/>
      <c r="AT88" s="959"/>
      <c r="AU88" s="959">
        <v>6659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293</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293</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293</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3116683</v>
      </c>
      <c r="AB110" s="889"/>
      <c r="AC110" s="889"/>
      <c r="AD110" s="889"/>
      <c r="AE110" s="890"/>
      <c r="AF110" s="891">
        <v>3088897</v>
      </c>
      <c r="AG110" s="889"/>
      <c r="AH110" s="889"/>
      <c r="AI110" s="889"/>
      <c r="AJ110" s="890"/>
      <c r="AK110" s="891">
        <v>2933831</v>
      </c>
      <c r="AL110" s="889"/>
      <c r="AM110" s="889"/>
      <c r="AN110" s="889"/>
      <c r="AO110" s="890"/>
      <c r="AP110" s="892">
        <v>19.5</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29034710</v>
      </c>
      <c r="BR110" s="842"/>
      <c r="BS110" s="842"/>
      <c r="BT110" s="842"/>
      <c r="BU110" s="842"/>
      <c r="BV110" s="842">
        <v>27720869</v>
      </c>
      <c r="BW110" s="842"/>
      <c r="BX110" s="842"/>
      <c r="BY110" s="842"/>
      <c r="BZ110" s="842"/>
      <c r="CA110" s="842">
        <v>26427012</v>
      </c>
      <c r="CB110" s="842"/>
      <c r="CC110" s="842"/>
      <c r="CD110" s="842"/>
      <c r="CE110" s="842"/>
      <c r="CF110" s="866">
        <v>175.8</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5459724</v>
      </c>
      <c r="BR112" s="817"/>
      <c r="BS112" s="817"/>
      <c r="BT112" s="817"/>
      <c r="BU112" s="817"/>
      <c r="BV112" s="817">
        <v>5599102</v>
      </c>
      <c r="BW112" s="817"/>
      <c r="BX112" s="817"/>
      <c r="BY112" s="817"/>
      <c r="BZ112" s="817"/>
      <c r="CA112" s="817">
        <v>5451122</v>
      </c>
      <c r="CB112" s="817"/>
      <c r="CC112" s="817"/>
      <c r="CD112" s="817"/>
      <c r="CE112" s="817"/>
      <c r="CF112" s="875">
        <v>36.299999999999997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308231</v>
      </c>
      <c r="AB113" s="919"/>
      <c r="AC113" s="919"/>
      <c r="AD113" s="919"/>
      <c r="AE113" s="920"/>
      <c r="AF113" s="921">
        <v>308974</v>
      </c>
      <c r="AG113" s="919"/>
      <c r="AH113" s="919"/>
      <c r="AI113" s="919"/>
      <c r="AJ113" s="920"/>
      <c r="AK113" s="921">
        <v>305683</v>
      </c>
      <c r="AL113" s="919"/>
      <c r="AM113" s="919"/>
      <c r="AN113" s="919"/>
      <c r="AO113" s="920"/>
      <c r="AP113" s="922">
        <v>2</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1761849</v>
      </c>
      <c r="BR113" s="817"/>
      <c r="BS113" s="817"/>
      <c r="BT113" s="817"/>
      <c r="BU113" s="817"/>
      <c r="BV113" s="817">
        <v>3747259</v>
      </c>
      <c r="BW113" s="817"/>
      <c r="BX113" s="817"/>
      <c r="BY113" s="817"/>
      <c r="BZ113" s="817"/>
      <c r="CA113" s="817">
        <v>6659888</v>
      </c>
      <c r="CB113" s="817"/>
      <c r="CC113" s="817"/>
      <c r="CD113" s="817"/>
      <c r="CE113" s="817"/>
      <c r="CF113" s="875">
        <v>44.3</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78117</v>
      </c>
      <c r="AB114" s="780"/>
      <c r="AC114" s="780"/>
      <c r="AD114" s="780"/>
      <c r="AE114" s="781"/>
      <c r="AF114" s="782">
        <v>89200</v>
      </c>
      <c r="AG114" s="780"/>
      <c r="AH114" s="780"/>
      <c r="AI114" s="780"/>
      <c r="AJ114" s="781"/>
      <c r="AK114" s="782">
        <v>117335</v>
      </c>
      <c r="AL114" s="780"/>
      <c r="AM114" s="780"/>
      <c r="AN114" s="780"/>
      <c r="AO114" s="781"/>
      <c r="AP114" s="824">
        <v>0.8</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3028539</v>
      </c>
      <c r="BR114" s="817"/>
      <c r="BS114" s="817"/>
      <c r="BT114" s="817"/>
      <c r="BU114" s="817"/>
      <c r="BV114" s="817">
        <v>2990356</v>
      </c>
      <c r="BW114" s="817"/>
      <c r="BX114" s="817"/>
      <c r="BY114" s="817"/>
      <c r="BZ114" s="817"/>
      <c r="CA114" s="817">
        <v>2955483</v>
      </c>
      <c r="CB114" s="817"/>
      <c r="CC114" s="817"/>
      <c r="CD114" s="817"/>
      <c r="CE114" s="817"/>
      <c r="CF114" s="875">
        <v>19.7</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188</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3503219</v>
      </c>
      <c r="AB117" s="903"/>
      <c r="AC117" s="903"/>
      <c r="AD117" s="903"/>
      <c r="AE117" s="904"/>
      <c r="AF117" s="905">
        <v>3487071</v>
      </c>
      <c r="AG117" s="903"/>
      <c r="AH117" s="903"/>
      <c r="AI117" s="903"/>
      <c r="AJ117" s="904"/>
      <c r="AK117" s="905">
        <v>3356849</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293</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440</v>
      </c>
      <c r="BP119" s="878"/>
      <c r="BQ119" s="879">
        <v>39284822</v>
      </c>
      <c r="BR119" s="845"/>
      <c r="BS119" s="845"/>
      <c r="BT119" s="845"/>
      <c r="BU119" s="845"/>
      <c r="BV119" s="845">
        <v>40057586</v>
      </c>
      <c r="BW119" s="845"/>
      <c r="BX119" s="845"/>
      <c r="BY119" s="845"/>
      <c r="BZ119" s="845"/>
      <c r="CA119" s="845">
        <v>41493505</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8537594</v>
      </c>
      <c r="BR120" s="842"/>
      <c r="BS120" s="842"/>
      <c r="BT120" s="842"/>
      <c r="BU120" s="842"/>
      <c r="BV120" s="842">
        <v>9548308</v>
      </c>
      <c r="BW120" s="842"/>
      <c r="BX120" s="842"/>
      <c r="BY120" s="842"/>
      <c r="BZ120" s="842"/>
      <c r="CA120" s="842">
        <v>10105421</v>
      </c>
      <c r="CB120" s="842"/>
      <c r="CC120" s="842"/>
      <c r="CD120" s="842"/>
      <c r="CE120" s="842"/>
      <c r="CF120" s="866">
        <v>67.2</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5459724</v>
      </c>
      <c r="DH120" s="842"/>
      <c r="DI120" s="842"/>
      <c r="DJ120" s="842"/>
      <c r="DK120" s="842"/>
      <c r="DL120" s="842">
        <v>5599102</v>
      </c>
      <c r="DM120" s="842"/>
      <c r="DN120" s="842"/>
      <c r="DO120" s="842"/>
      <c r="DP120" s="842"/>
      <c r="DQ120" s="842">
        <v>5451122</v>
      </c>
      <c r="DR120" s="842"/>
      <c r="DS120" s="842"/>
      <c r="DT120" s="842"/>
      <c r="DU120" s="842"/>
      <c r="DV120" s="843">
        <v>36.299999999999997</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18482</v>
      </c>
      <c r="BR121" s="817"/>
      <c r="BS121" s="817"/>
      <c r="BT121" s="817"/>
      <c r="BU121" s="817"/>
      <c r="BV121" s="817">
        <v>17015</v>
      </c>
      <c r="BW121" s="817"/>
      <c r="BX121" s="817"/>
      <c r="BY121" s="817"/>
      <c r="BZ121" s="817"/>
      <c r="CA121" s="817">
        <v>14547</v>
      </c>
      <c r="CB121" s="817"/>
      <c r="CC121" s="817"/>
      <c r="CD121" s="817"/>
      <c r="CE121" s="817"/>
      <c r="CF121" s="875">
        <v>0.1</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22893958</v>
      </c>
      <c r="BR122" s="845"/>
      <c r="BS122" s="845"/>
      <c r="BT122" s="845"/>
      <c r="BU122" s="845"/>
      <c r="BV122" s="845">
        <v>22965766</v>
      </c>
      <c r="BW122" s="845"/>
      <c r="BX122" s="845"/>
      <c r="BY122" s="845"/>
      <c r="BZ122" s="845"/>
      <c r="CA122" s="845">
        <v>23625449</v>
      </c>
      <c r="CB122" s="845"/>
      <c r="CC122" s="845"/>
      <c r="CD122" s="845"/>
      <c r="CE122" s="845"/>
      <c r="CF122" s="846">
        <v>157.19999999999999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31450034</v>
      </c>
      <c r="BR123" s="833"/>
      <c r="BS123" s="833"/>
      <c r="BT123" s="833"/>
      <c r="BU123" s="833"/>
      <c r="BV123" s="833">
        <v>32531089</v>
      </c>
      <c r="BW123" s="833"/>
      <c r="BX123" s="833"/>
      <c r="BY123" s="833"/>
      <c r="BZ123" s="833"/>
      <c r="CA123" s="833">
        <v>33745417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52.2</v>
      </c>
      <c r="BR124" s="831"/>
      <c r="BS124" s="831"/>
      <c r="BT124" s="831"/>
      <c r="BU124" s="831"/>
      <c r="BV124" s="831">
        <v>51.3</v>
      </c>
      <c r="BW124" s="831"/>
      <c r="BX124" s="831"/>
      <c r="BY124" s="831"/>
      <c r="BZ124" s="831"/>
      <c r="CA124" s="831">
        <v>51.5</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8204</v>
      </c>
      <c r="AB128" s="801"/>
      <c r="AC128" s="801"/>
      <c r="AD128" s="801"/>
      <c r="AE128" s="802"/>
      <c r="AF128" s="803">
        <v>8627</v>
      </c>
      <c r="AG128" s="801"/>
      <c r="AH128" s="801"/>
      <c r="AI128" s="801"/>
      <c r="AJ128" s="802"/>
      <c r="AK128" s="803">
        <v>10561</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16809386</v>
      </c>
      <c r="AB129" s="780"/>
      <c r="AC129" s="780"/>
      <c r="AD129" s="780"/>
      <c r="AE129" s="781"/>
      <c r="AF129" s="782">
        <v>16460224</v>
      </c>
      <c r="AG129" s="780"/>
      <c r="AH129" s="780"/>
      <c r="AI129" s="780"/>
      <c r="AJ129" s="781"/>
      <c r="AK129" s="782">
        <v>16758000</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1821200</v>
      </c>
      <c r="AB130" s="780"/>
      <c r="AC130" s="780"/>
      <c r="AD130" s="780"/>
      <c r="AE130" s="781"/>
      <c r="AF130" s="782">
        <v>1793094</v>
      </c>
      <c r="AG130" s="780"/>
      <c r="AH130" s="780"/>
      <c r="AI130" s="780"/>
      <c r="AJ130" s="781"/>
      <c r="AK130" s="782">
        <v>1724611</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11.1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14988186</v>
      </c>
      <c r="AB131" s="764"/>
      <c r="AC131" s="764"/>
      <c r="AD131" s="764"/>
      <c r="AE131" s="765"/>
      <c r="AF131" s="766">
        <v>14667130</v>
      </c>
      <c r="AG131" s="764"/>
      <c r="AH131" s="764"/>
      <c r="AI131" s="764"/>
      <c r="AJ131" s="765"/>
      <c r="AK131" s="766">
        <v>15033389</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51.5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11.167562240000001</v>
      </c>
      <c r="AB132" s="745"/>
      <c r="AC132" s="745"/>
      <c r="AD132" s="745"/>
      <c r="AE132" s="746"/>
      <c r="AF132" s="747">
        <v>11.490659730000001</v>
      </c>
      <c r="AG132" s="745"/>
      <c r="AH132" s="745"/>
      <c r="AI132" s="745"/>
      <c r="AJ132" s="746"/>
      <c r="AK132" s="747">
        <v>10.78716848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12.3</v>
      </c>
      <c r="AB133" s="724"/>
      <c r="AC133" s="724"/>
      <c r="AD133" s="724"/>
      <c r="AE133" s="725"/>
      <c r="AF133" s="723">
        <v>11.6</v>
      </c>
      <c r="AG133" s="724"/>
      <c r="AH133" s="724"/>
      <c r="AI133" s="724"/>
      <c r="AJ133" s="725"/>
      <c r="AK133" s="723">
        <v>11.1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B6dOSfg0zyXYA8PWeQ9qN4cNIZklQkD4VOcXJSXQOPUC8IoHXxsTOjN6mt2qqrnBQqUDWNytgiTFtr1pRCChQ==" saltValue="+lrtr2c4KLqlIv95lyOQ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GfijIWRXL7cVaU+nlQA4zU2QMd6xU1n1t3p6GKygV47CNDtmMKBncjr1qR7eEU0ImirJKWbRCOb7iULv5tBXg==" saltValue="DWMM6ZatkHf5tP68iNVs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5EBh2gq0Pr/sU269mC+awhpunEA98fRtyPsCSbJrrEdxIx/oewVhSXAgNfAdslgPBvBySsgsZ+UCe6hC5VzPA==" saltValue="ZB/+4/+3xBjjVq8YgfTBM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4200355</v>
      </c>
      <c r="AP9" s="281">
        <v>53450</v>
      </c>
      <c r="AQ9" s="282">
        <v>66486</v>
      </c>
      <c r="AR9" s="283">
        <v>-19.600000000000001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682787</v>
      </c>
      <c r="AP10" s="284">
        <v>8689</v>
      </c>
      <c r="AQ10" s="285">
        <v>6147</v>
      </c>
      <c r="AR10" s="286">
        <v>41.4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5882</v>
      </c>
      <c r="AP11" s="284">
        <v>75</v>
      </c>
      <c r="AQ11" s="285">
        <v>1219</v>
      </c>
      <c r="AR11" s="286">
        <v>-93.8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169671</v>
      </c>
      <c r="AP13" s="284">
        <v>2159</v>
      </c>
      <c r="AQ13" s="285">
        <v>2955</v>
      </c>
      <c r="AR13" s="286">
        <v>-26.9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156264</v>
      </c>
      <c r="AP14" s="284">
        <v>1988</v>
      </c>
      <c r="AQ14" s="285">
        <v>1434</v>
      </c>
      <c r="AR14" s="286">
        <v>38.6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-146885</v>
      </c>
      <c r="AP15" s="284">
        <v>-1869</v>
      </c>
      <c r="AQ15" s="285">
        <v>-3102</v>
      </c>
      <c r="AR15" s="286">
        <v>-39.700000000000003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5068074</v>
      </c>
      <c r="AP16" s="284">
        <v>64492</v>
      </c>
      <c r="AQ16" s="285">
        <v>75147</v>
      </c>
      <c r="AR16" s="286">
        <v>-14.2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6.82</v>
      </c>
      <c r="AP21" s="298">
        <v>6.62</v>
      </c>
      <c r="AQ21" s="299">
        <v>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99.7</v>
      </c>
      <c r="AP22" s="303">
        <v>98.3</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2933831</v>
      </c>
      <c r="AP32" s="312">
        <v>37333</v>
      </c>
      <c r="AQ32" s="313">
        <v>34847</v>
      </c>
      <c r="AR32" s="314">
        <v>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305683</v>
      </c>
      <c r="AP35" s="312">
        <v>3890</v>
      </c>
      <c r="AQ35" s="313">
        <v>8260</v>
      </c>
      <c r="AR35" s="314">
        <v>-52.9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117335</v>
      </c>
      <c r="AP36" s="312">
        <v>1493</v>
      </c>
      <c r="AQ36" s="313">
        <v>1689</v>
      </c>
      <c r="AR36" s="314">
        <v>-11.6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748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-10561</v>
      </c>
      <c r="AP39" s="312">
        <v>-134</v>
      </c>
      <c r="AQ39" s="313">
        <v>-5762</v>
      </c>
      <c r="AR39" s="314">
        <v>-97.7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-1724611</v>
      </c>
      <c r="AP40" s="312">
        <v>-21946</v>
      </c>
      <c r="AQ40" s="313">
        <v>-27609</v>
      </c>
      <c r="AR40" s="314">
        <v>-20.5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1621677</v>
      </c>
      <c r="AP41" s="312">
        <v>20636</v>
      </c>
      <c r="AQ41" s="313">
        <v>12179</v>
      </c>
      <c r="AR41" s="314">
        <v>69.400000000000006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2479964</v>
      </c>
      <c r="AN51" s="334">
        <v>31284</v>
      </c>
      <c r="AO51" s="335">
        <v>49.3</v>
      </c>
      <c r="AP51" s="336">
        <v>45588</v>
      </c>
      <c r="AQ51" s="337">
        <v>8.6999999999999993</v>
      </c>
      <c r="AR51" s="338">
        <v>40.6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1446360</v>
      </c>
      <c r="AN52" s="342">
        <v>18246</v>
      </c>
      <c r="AO52" s="343">
        <v>46.5</v>
      </c>
      <c r="AP52" s="344">
        <v>24150</v>
      </c>
      <c r="AQ52" s="345">
        <v>3.4</v>
      </c>
      <c r="AR52" s="346">
        <v>43.1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2503372</v>
      </c>
      <c r="AN53" s="334">
        <v>31609</v>
      </c>
      <c r="AO53" s="335">
        <v>1</v>
      </c>
      <c r="AP53" s="336">
        <v>45483</v>
      </c>
      <c r="AQ53" s="337">
        <v>-0.2</v>
      </c>
      <c r="AR53" s="338">
        <v>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1637974</v>
      </c>
      <c r="AN54" s="342">
        <v>20682</v>
      </c>
      <c r="AO54" s="343">
        <v>13.4</v>
      </c>
      <c r="AP54" s="344">
        <v>24241</v>
      </c>
      <c r="AQ54" s="345">
        <v>0.4</v>
      </c>
      <c r="AR54" s="346">
        <v>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2386292</v>
      </c>
      <c r="AN55" s="334">
        <v>30213</v>
      </c>
      <c r="AO55" s="335">
        <v>-4.4000000000000004</v>
      </c>
      <c r="AP55" s="336">
        <v>45945</v>
      </c>
      <c r="AQ55" s="337">
        <v>1</v>
      </c>
      <c r="AR55" s="338">
        <v>-5.4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1529810</v>
      </c>
      <c r="AN56" s="342">
        <v>19369</v>
      </c>
      <c r="AO56" s="343">
        <v>-6.3</v>
      </c>
      <c r="AP56" s="344">
        <v>25180</v>
      </c>
      <c r="AQ56" s="345">
        <v>3.9</v>
      </c>
      <c r="AR56" s="346">
        <v>-10.199999999999999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2496434</v>
      </c>
      <c r="AN57" s="334">
        <v>31688</v>
      </c>
      <c r="AO57" s="335">
        <v>4.9000000000000004</v>
      </c>
      <c r="AP57" s="336">
        <v>44475</v>
      </c>
      <c r="AQ57" s="337">
        <v>-3.2</v>
      </c>
      <c r="AR57" s="338">
        <v>8.1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1345232</v>
      </c>
      <c r="AN58" s="342">
        <v>17075</v>
      </c>
      <c r="AO58" s="343">
        <v>-11.8</v>
      </c>
      <c r="AP58" s="344">
        <v>24780</v>
      </c>
      <c r="AQ58" s="345">
        <v>-1.6</v>
      </c>
      <c r="AR58" s="346">
        <v>-10.199999999999999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2624657</v>
      </c>
      <c r="AN59" s="334">
        <v>33399</v>
      </c>
      <c r="AO59" s="335">
        <v>5.4</v>
      </c>
      <c r="AP59" s="336">
        <v>45982</v>
      </c>
      <c r="AQ59" s="337">
        <v>3.4</v>
      </c>
      <c r="AR59" s="338">
        <v>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1398718</v>
      </c>
      <c r="AN60" s="342">
        <v>17799</v>
      </c>
      <c r="AO60" s="343">
        <v>4.2</v>
      </c>
      <c r="AP60" s="344">
        <v>25583</v>
      </c>
      <c r="AQ60" s="345">
        <v>3.2</v>
      </c>
      <c r="AR60" s="346">
        <v>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2498144</v>
      </c>
      <c r="AN61" s="349">
        <v>31639</v>
      </c>
      <c r="AO61" s="350">
        <v>11.2</v>
      </c>
      <c r="AP61" s="351">
        <v>45495</v>
      </c>
      <c r="AQ61" s="352">
        <v>1.9</v>
      </c>
      <c r="AR61" s="338">
        <v>9.3000000000000007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1471619</v>
      </c>
      <c r="AN62" s="342">
        <v>18634</v>
      </c>
      <c r="AO62" s="343">
        <v>9.1999999999999993</v>
      </c>
      <c r="AP62" s="344">
        <v>24787</v>
      </c>
      <c r="AQ62" s="345">
        <v>1.9</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kzOmZhkmvRJbRu8bdKuORpd/59l0+2/strt8OadY0bKEJU/jgZCL1dY2yO76S2YMuO3rfH0HUiN+MOGPF7nbw==" saltValue="L5/e2MhZ9YJEvxPfI264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0" zoomScaleNormal="11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baD5/lJBpKuQDPF2BMflpSxzgGRv+opnsFqle3eVTy10eg+gH4aZvzBUfUSzG/zE0thX6/KuGIv8sKjgKgy0sw==" saltValue="vmny++ClEOhFa0hy3y+0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JkH+uNEY3Ccs3Um2Lnp1vYpRezs6fsjGGTLxGR3BbJryVBGPrQ6jWvv2FkXPvm2jdBB8ELUPHPRgq3GInpJ8dQ==" saltValue="mykrafw+cSxmXXQsagXl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9.64</v>
      </c>
      <c r="G47" s="12">
        <v>9.99</v>
      </c>
      <c r="H47" s="12">
        <v>12.16</v>
      </c>
      <c r="I47" s="12">
        <v>14.7</v>
      </c>
      <c r="J47" s="13">
        <v>16.27</v>
      </c>
    </row>
    <row r="48" spans="2:10" ht="57.75" customHeight="1" x14ac:dyDescent="0.15">
      <c r="B48" s="14"/>
      <c r="C48" s="1141" t="s">
        <v>4</v>
      </c>
      <c r="D48" s="1141"/>
      <c r="E48" s="1142"/>
      <c r="F48" s="15">
        <v>2.08</v>
      </c>
      <c r="G48" s="16">
        <v>5.97</v>
      </c>
      <c r="H48" s="16">
        <v>4.99</v>
      </c>
      <c r="I48" s="16">
        <v>4.07</v>
      </c>
      <c r="J48" s="17">
        <v>3.45</v>
      </c>
    </row>
    <row r="49" spans="2:10" ht="57.75" customHeight="1" thickBot="1" x14ac:dyDescent="0.2">
      <c r="B49" s="18"/>
      <c r="C49" s="1143" t="s">
        <v>5</v>
      </c>
      <c r="D49" s="1143"/>
      <c r="E49" s="1144"/>
      <c r="F49" s="19" t="s">
        <v>529</v>
      </c>
      <c r="G49" s="20">
        <v>4.8099999999999996</v>
      </c>
      <c r="H49" s="20">
        <v>0.23</v>
      </c>
      <c r="I49" s="20" t="s">
        <v>530</v>
      </c>
      <c r="J49" s="21" t="s">
        <v>531</v>
      </c>
    </row>
    <row r="50" spans="2:10" x14ac:dyDescent="0.15"/>
  </sheetData>
  <sheetProtection algorithmName="SHA-512" hashValue="B/ORlaqhioQ6fE8+3+vW+vM7wVYvnBkOw4cy2fxJIkqS+J1sZx3sAFcEHj0sGx6jYFVqeYI5pe85OCO9RsKqow==" saltValue="9HlviWtG1fl3CWXIMVDG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17.010000000000002</v>
      </c>
      <c r="G34" s="33">
        <v>16.7</v>
      </c>
      <c r="H34" s="33">
        <v>12.56</v>
      </c>
      <c r="I34" s="33">
        <v>16.010000000000002</v>
      </c>
      <c r="J34" s="34">
        <v>12.95</v>
      </c>
      <c r="K34" s="22"/>
      <c r="L34" s="22"/>
      <c r="M34" s="22"/>
      <c r="N34" s="22"/>
      <c r="O34" s="22"/>
      <c r="P34" s="22"/>
    </row>
    <row r="35" spans="1:16" ht="39" customHeight="1" x14ac:dyDescent="0.15">
      <c r="A35" s="22"/>
      <c r="B35" s="35"/>
      <c r="C35" s="1145" t="s">
        <v>533</v>
      </c>
      <c r="D35" s="1146"/>
      <c r="E35" s="1147"/>
      <c r="F35" s="36">
        <v>3.59</v>
      </c>
      <c r="G35" s="37">
        <v>4.03</v>
      </c>
      <c r="H35" s="37">
        <v>4.08</v>
      </c>
      <c r="I35" s="37">
        <v>4.49</v>
      </c>
      <c r="J35" s="38">
        <v>4.5</v>
      </c>
      <c r="K35" s="22"/>
      <c r="L35" s="22"/>
      <c r="M35" s="22"/>
      <c r="N35" s="22"/>
      <c r="O35" s="22"/>
      <c r="P35" s="22"/>
    </row>
    <row r="36" spans="1:16" ht="39" customHeight="1" x14ac:dyDescent="0.15">
      <c r="A36" s="22"/>
      <c r="B36" s="35"/>
      <c r="C36" s="1145" t="s">
        <v>534</v>
      </c>
      <c r="D36" s="1146"/>
      <c r="E36" s="1147"/>
      <c r="F36" s="36">
        <v>1.53</v>
      </c>
      <c r="G36" s="37">
        <v>5.45</v>
      </c>
      <c r="H36" s="37">
        <v>4.5</v>
      </c>
      <c r="I36" s="37">
        <v>3.57</v>
      </c>
      <c r="J36" s="38">
        <v>3.44</v>
      </c>
      <c r="K36" s="22"/>
      <c r="L36" s="22"/>
      <c r="M36" s="22"/>
      <c r="N36" s="22"/>
      <c r="O36" s="22"/>
      <c r="P36" s="22"/>
    </row>
    <row r="37" spans="1:16" ht="39" customHeight="1" x14ac:dyDescent="0.15">
      <c r="A37" s="22"/>
      <c r="B37" s="35"/>
      <c r="C37" s="1145" t="s">
        <v>535</v>
      </c>
      <c r="D37" s="1146"/>
      <c r="E37" s="1147"/>
      <c r="F37" s="36">
        <v>0.66</v>
      </c>
      <c r="G37" s="37">
        <v>0.68</v>
      </c>
      <c r="H37" s="37">
        <v>0.45</v>
      </c>
      <c r="I37" s="37">
        <v>0.24</v>
      </c>
      <c r="J37" s="38">
        <v>0.66</v>
      </c>
      <c r="K37" s="22"/>
      <c r="L37" s="22"/>
      <c r="M37" s="22"/>
      <c r="N37" s="22"/>
      <c r="O37" s="22"/>
      <c r="P37" s="22"/>
    </row>
    <row r="38" spans="1:16" ht="39" customHeight="1" x14ac:dyDescent="0.15">
      <c r="A38" s="22"/>
      <c r="B38" s="35"/>
      <c r="C38" s="1145" t="s">
        <v>536</v>
      </c>
      <c r="D38" s="1146"/>
      <c r="E38" s="1147"/>
      <c r="F38" s="36">
        <v>0.67</v>
      </c>
      <c r="G38" s="37">
        <v>0.74</v>
      </c>
      <c r="H38" s="37">
        <v>0.28000000000000003</v>
      </c>
      <c r="I38" s="37">
        <v>0.04</v>
      </c>
      <c r="J38" s="38">
        <v>0.42</v>
      </c>
      <c r="K38" s="22"/>
      <c r="L38" s="22"/>
      <c r="M38" s="22"/>
      <c r="N38" s="22"/>
      <c r="O38" s="22"/>
      <c r="P38" s="22"/>
    </row>
    <row r="39" spans="1:16" ht="39" customHeight="1" x14ac:dyDescent="0.15">
      <c r="A39" s="22"/>
      <c r="B39" s="35"/>
      <c r="C39" s="1145" t="s">
        <v>537</v>
      </c>
      <c r="D39" s="1146"/>
      <c r="E39" s="1147"/>
      <c r="F39" s="36">
        <v>0.02</v>
      </c>
      <c r="G39" s="37">
        <v>0.01</v>
      </c>
      <c r="H39" s="37">
        <v>0.02</v>
      </c>
      <c r="I39" s="37">
        <v>0.04</v>
      </c>
      <c r="J39" s="38">
        <v>0.04</v>
      </c>
      <c r="K39" s="22"/>
      <c r="L39" s="22"/>
      <c r="M39" s="22"/>
      <c r="N39" s="22"/>
      <c r="O39" s="22"/>
      <c r="P39" s="22"/>
    </row>
    <row r="40" spans="1:16" ht="39" customHeight="1" x14ac:dyDescent="0.15">
      <c r="A40" s="22"/>
      <c r="B40" s="35"/>
      <c r="C40" s="1145" t="s">
        <v>538</v>
      </c>
      <c r="D40" s="1146"/>
      <c r="E40" s="1147"/>
      <c r="F40" s="36">
        <v>0.53</v>
      </c>
      <c r="G40" s="37">
        <v>0.51</v>
      </c>
      <c r="H40" s="37">
        <v>0.48</v>
      </c>
      <c r="I40" s="37">
        <v>0.49</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30ial4UZn6xxeFZRrNC3ksaEmcEpJkRFuQt2cpU5OQKgJOaTWxoRbrOHfsJ5feAxJfd2ZKxekqPZxX2WxMJJw==" saltValue="D5OaMiflntifc/tGYVe6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3282</v>
      </c>
      <c r="L45" s="60">
        <v>3184</v>
      </c>
      <c r="M45" s="60">
        <v>3117</v>
      </c>
      <c r="N45" s="60">
        <v>3089</v>
      </c>
      <c r="O45" s="61">
        <v>2934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294</v>
      </c>
      <c r="L48" s="64">
        <v>307</v>
      </c>
      <c r="M48" s="64">
        <v>308</v>
      </c>
      <c r="N48" s="64">
        <v>309</v>
      </c>
      <c r="O48" s="65">
        <v>306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121</v>
      </c>
      <c r="L49" s="64">
        <v>99</v>
      </c>
      <c r="M49" s="64">
        <v>78</v>
      </c>
      <c r="N49" s="64">
        <v>89</v>
      </c>
      <c r="O49" s="65">
        <v>117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1</v>
      </c>
      <c r="L51" s="64">
        <v>0</v>
      </c>
      <c r="M51" s="64">
        <v>0</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1910</v>
      </c>
      <c r="L52" s="64">
        <v>1861</v>
      </c>
      <c r="M52" s="64">
        <v>1829</v>
      </c>
      <c r="N52" s="64">
        <v>1802</v>
      </c>
      <c r="O52" s="65">
        <v>1736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1788</v>
      </c>
      <c r="L53" s="69">
        <v>1729</v>
      </c>
      <c r="M53" s="69">
        <v>1674</v>
      </c>
      <c r="N53" s="69">
        <v>1685</v>
      </c>
      <c r="O53" s="70">
        <v>1621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v6A4DzqKCiZJ49O7g2ERN3L4/lu4VJBVBCkXQjLk74o1QZqh9Y7pv6qHkOfWX4EfHo6+dLjP4OshSVa8D3lg==" saltValue="acrbIdlzRgmybUFrESk1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30822</v>
      </c>
      <c r="J41" s="356">
        <v>30065</v>
      </c>
      <c r="K41" s="356">
        <v>29035</v>
      </c>
      <c r="L41" s="356">
        <v>27721</v>
      </c>
      <c r="M41" s="357">
        <v>26427</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6026</v>
      </c>
      <c r="J43" s="359">
        <v>5445</v>
      </c>
      <c r="K43" s="359">
        <v>5460</v>
      </c>
      <c r="L43" s="359">
        <v>5599</v>
      </c>
      <c r="M43" s="360">
        <v>5451</v>
      </c>
    </row>
    <row r="44" spans="2:13" ht="27.75" customHeight="1" x14ac:dyDescent="0.15">
      <c r="B44" s="1186"/>
      <c r="C44" s="1187"/>
      <c r="D44" s="106"/>
      <c r="E44" s="1190" t="s">
        <v>34</v>
      </c>
      <c r="F44" s="1190"/>
      <c r="G44" s="1190"/>
      <c r="H44" s="1191"/>
      <c r="I44" s="358">
        <v>473</v>
      </c>
      <c r="J44" s="359">
        <v>912</v>
      </c>
      <c r="K44" s="359">
        <v>1762</v>
      </c>
      <c r="L44" s="359">
        <v>3747</v>
      </c>
      <c r="M44" s="360">
        <v>6660</v>
      </c>
    </row>
    <row r="45" spans="2:13" ht="27.75" customHeight="1" x14ac:dyDescent="0.15">
      <c r="B45" s="1186"/>
      <c r="C45" s="1187"/>
      <c r="D45" s="106"/>
      <c r="E45" s="1190" t="s">
        <v>35</v>
      </c>
      <c r="F45" s="1190"/>
      <c r="G45" s="1190"/>
      <c r="H45" s="1191"/>
      <c r="I45" s="358">
        <v>2872</v>
      </c>
      <c r="J45" s="359">
        <v>2857</v>
      </c>
      <c r="K45" s="359">
        <v>3029</v>
      </c>
      <c r="L45" s="359">
        <v>2990</v>
      </c>
      <c r="M45" s="360">
        <v>2955</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6310</v>
      </c>
      <c r="J50" s="359">
        <v>7026</v>
      </c>
      <c r="K50" s="359">
        <v>8538</v>
      </c>
      <c r="L50" s="359">
        <v>9548</v>
      </c>
      <c r="M50" s="360">
        <v>10105</v>
      </c>
    </row>
    <row r="51" spans="2:13" ht="27.75" customHeight="1" x14ac:dyDescent="0.15">
      <c r="B51" s="1186"/>
      <c r="C51" s="1187"/>
      <c r="D51" s="106"/>
      <c r="E51" s="1190" t="s">
        <v>42</v>
      </c>
      <c r="F51" s="1190"/>
      <c r="G51" s="1190"/>
      <c r="H51" s="1191"/>
      <c r="I51" s="358">
        <v>288</v>
      </c>
      <c r="J51" s="359">
        <v>61</v>
      </c>
      <c r="K51" s="359">
        <v>18</v>
      </c>
      <c r="L51" s="359">
        <v>17</v>
      </c>
      <c r="M51" s="360">
        <v>15</v>
      </c>
    </row>
    <row r="52" spans="2:13" ht="27.75" customHeight="1" x14ac:dyDescent="0.15">
      <c r="B52" s="1188"/>
      <c r="C52" s="1189"/>
      <c r="D52" s="106"/>
      <c r="E52" s="1190" t="s">
        <v>43</v>
      </c>
      <c r="F52" s="1190"/>
      <c r="G52" s="1190"/>
      <c r="H52" s="1191"/>
      <c r="I52" s="358">
        <v>22190</v>
      </c>
      <c r="J52" s="359">
        <v>22623</v>
      </c>
      <c r="K52" s="359">
        <v>22894</v>
      </c>
      <c r="L52" s="359">
        <v>22966</v>
      </c>
      <c r="M52" s="360">
        <v>23625</v>
      </c>
    </row>
    <row r="53" spans="2:13" ht="27.75" customHeight="1" thickBot="1" x14ac:dyDescent="0.2">
      <c r="B53" s="1192" t="s">
        <v>19</v>
      </c>
      <c r="C53" s="1193"/>
      <c r="D53" s="110"/>
      <c r="E53" s="1194" t="s">
        <v>44</v>
      </c>
      <c r="F53" s="1194"/>
      <c r="G53" s="1194"/>
      <c r="H53" s="1195"/>
      <c r="I53" s="361">
        <v>11406</v>
      </c>
      <c r="J53" s="362">
        <v>9569</v>
      </c>
      <c r="K53" s="362">
        <v>7835</v>
      </c>
      <c r="L53" s="362">
        <v>7526</v>
      </c>
      <c r="M53" s="363">
        <v>7748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EUREpbBnJ2jTsEQvM74cKHPyU1VR91qY7gLu6WEtTHDOf75zSqHm3W3RLrCrvoxf4H+QyQk7Yn1PIbU2uhdmA==" saltValue="fNBOhJuhVtFzKBaqehZF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2044</v>
      </c>
      <c r="G55" s="122">
        <v>2420</v>
      </c>
      <c r="H55" s="123">
        <v>2727</v>
      </c>
    </row>
    <row r="56" spans="2:8" ht="52.5" customHeight="1" x14ac:dyDescent="0.15">
      <c r="B56" s="124"/>
      <c r="C56" s="1213" t="s">
        <v>47</v>
      </c>
      <c r="D56" s="1213"/>
      <c r="E56" s="1214"/>
      <c r="F56" s="125">
        <v>257</v>
      </c>
      <c r="G56" s="125">
        <v>244</v>
      </c>
      <c r="H56" s="126">
        <v>319</v>
      </c>
    </row>
    <row r="57" spans="2:8" ht="53.25" customHeight="1" x14ac:dyDescent="0.15">
      <c r="B57" s="124"/>
      <c r="C57" s="1215" t="s">
        <v>48</v>
      </c>
      <c r="D57" s="1215"/>
      <c r="E57" s="1216"/>
      <c r="F57" s="127">
        <v>4698</v>
      </c>
      <c r="G57" s="127">
        <v>5414</v>
      </c>
      <c r="H57" s="128">
        <v>5835</v>
      </c>
    </row>
    <row r="58" spans="2:8" ht="45.75" customHeight="1" x14ac:dyDescent="0.15">
      <c r="B58" s="129"/>
      <c r="C58" s="1203" t="s">
        <v>552</v>
      </c>
      <c r="D58" s="1204"/>
      <c r="E58" s="1205"/>
      <c r="F58" s="130">
        <v>2960</v>
      </c>
      <c r="G58" s="130">
        <v>3584</v>
      </c>
      <c r="H58" s="131">
        <v>3883</v>
      </c>
    </row>
    <row r="59" spans="2:8" ht="45.75" customHeight="1" x14ac:dyDescent="0.15">
      <c r="B59" s="129"/>
      <c r="C59" s="1203" t="s">
        <v>553</v>
      </c>
      <c r="D59" s="1204"/>
      <c r="E59" s="1205"/>
      <c r="F59" s="130">
        <v>1396</v>
      </c>
      <c r="G59" s="130">
        <v>1474</v>
      </c>
      <c r="H59" s="131">
        <v>1550</v>
      </c>
    </row>
    <row r="60" spans="2:8" ht="45.75" customHeight="1" x14ac:dyDescent="0.15">
      <c r="B60" s="129"/>
      <c r="C60" s="1203" t="s">
        <v>554</v>
      </c>
      <c r="D60" s="1204"/>
      <c r="E60" s="1205"/>
      <c r="F60" s="130">
        <v>174</v>
      </c>
      <c r="G60" s="130">
        <v>187</v>
      </c>
      <c r="H60" s="131">
        <v>189</v>
      </c>
    </row>
    <row r="61" spans="2:8" ht="45.75" customHeight="1" x14ac:dyDescent="0.15">
      <c r="B61" s="129"/>
      <c r="C61" s="1203" t="s">
        <v>555</v>
      </c>
      <c r="D61" s="1204"/>
      <c r="E61" s="1205"/>
      <c r="F61" s="130">
        <v>126</v>
      </c>
      <c r="G61" s="130">
        <v>124</v>
      </c>
      <c r="H61" s="131">
        <v>122</v>
      </c>
    </row>
    <row r="62" spans="2:8" ht="45.75" customHeight="1" thickBot="1" x14ac:dyDescent="0.2">
      <c r="B62" s="132"/>
      <c r="C62" s="1206" t="s">
        <v>556</v>
      </c>
      <c r="D62" s="1207"/>
      <c r="E62" s="1208"/>
      <c r="F62" s="133" t="s">
        <v>557</v>
      </c>
      <c r="G62" s="133" t="s">
        <v>557</v>
      </c>
      <c r="H62" s="134">
        <v>44</v>
      </c>
    </row>
    <row r="63" spans="2:8" ht="52.5" customHeight="1" thickBot="1" x14ac:dyDescent="0.2">
      <c r="B63" s="135"/>
      <c r="C63" s="1209" t="s">
        <v>49</v>
      </c>
      <c r="D63" s="1209"/>
      <c r="E63" s="1210"/>
      <c r="F63" s="136">
        <v>6999</v>
      </c>
      <c r="G63" s="136">
        <v>8079</v>
      </c>
      <c r="H63" s="137">
        <v>8880</v>
      </c>
    </row>
    <row r="64" spans="2:8" x14ac:dyDescent="0.15"/>
  </sheetData>
  <sheetProtection algorithmName="SHA-512" hashValue="DyZe7Pk+LpPF1J7a1V6nrbqd9H2RNZ3Fd/DPX4RFzWHx7Qg2U3vyuBRfPidLkTN2JADFtCbKmWDyZC++P9Mbkg==" saltValue="beLadAhBBeZLAknPez5e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31284</v>
      </c>
      <c r="E3" s="156"/>
      <c r="F3" s="157">
        <v>45588</v>
      </c>
      <c r="G3" s="158"/>
      <c r="H3" s="159"/>
    </row>
    <row r="4" spans="1:8" x14ac:dyDescent="0.15">
      <c r="A4" s="160"/>
      <c r="B4" s="161"/>
      <c r="C4" s="162"/>
      <c r="D4" s="163">
        <v>18246</v>
      </c>
      <c r="E4" s="164"/>
      <c r="F4" s="165">
        <v>24150</v>
      </c>
      <c r="G4" s="166"/>
      <c r="H4" s="167"/>
    </row>
    <row r="5" spans="1:8" x14ac:dyDescent="0.15">
      <c r="A5" s="148" t="s">
        <v>518</v>
      </c>
      <c r="B5" s="153"/>
      <c r="C5" s="154"/>
      <c r="D5" s="155">
        <v>31609</v>
      </c>
      <c r="E5" s="156"/>
      <c r="F5" s="157">
        <v>45483</v>
      </c>
      <c r="G5" s="158"/>
      <c r="H5" s="159"/>
    </row>
    <row r="6" spans="1:8" x14ac:dyDescent="0.15">
      <c r="A6" s="160"/>
      <c r="B6" s="161"/>
      <c r="C6" s="162"/>
      <c r="D6" s="163">
        <v>20682</v>
      </c>
      <c r="E6" s="164"/>
      <c r="F6" s="165">
        <v>24241</v>
      </c>
      <c r="G6" s="166"/>
      <c r="H6" s="167"/>
    </row>
    <row r="7" spans="1:8" x14ac:dyDescent="0.15">
      <c r="A7" s="148" t="s">
        <v>519</v>
      </c>
      <c r="B7" s="153"/>
      <c r="C7" s="154"/>
      <c r="D7" s="155">
        <v>30213</v>
      </c>
      <c r="E7" s="156"/>
      <c r="F7" s="157">
        <v>45945</v>
      </c>
      <c r="G7" s="158"/>
      <c r="H7" s="159"/>
    </row>
    <row r="8" spans="1:8" x14ac:dyDescent="0.15">
      <c r="A8" s="160"/>
      <c r="B8" s="161"/>
      <c r="C8" s="162"/>
      <c r="D8" s="163">
        <v>19369</v>
      </c>
      <c r="E8" s="164"/>
      <c r="F8" s="165">
        <v>25180</v>
      </c>
      <c r="G8" s="166"/>
      <c r="H8" s="167"/>
    </row>
    <row r="9" spans="1:8" x14ac:dyDescent="0.15">
      <c r="A9" s="148" t="s">
        <v>520</v>
      </c>
      <c r="B9" s="153"/>
      <c r="C9" s="154"/>
      <c r="D9" s="155">
        <v>31688</v>
      </c>
      <c r="E9" s="156"/>
      <c r="F9" s="157">
        <v>44475</v>
      </c>
      <c r="G9" s="158"/>
      <c r="H9" s="159"/>
    </row>
    <row r="10" spans="1:8" x14ac:dyDescent="0.15">
      <c r="A10" s="160"/>
      <c r="B10" s="161"/>
      <c r="C10" s="162"/>
      <c r="D10" s="163">
        <v>17075</v>
      </c>
      <c r="E10" s="164"/>
      <c r="F10" s="165">
        <v>24780</v>
      </c>
      <c r="G10" s="166"/>
      <c r="H10" s="167"/>
    </row>
    <row r="11" spans="1:8" x14ac:dyDescent="0.15">
      <c r="A11" s="148" t="s">
        <v>521</v>
      </c>
      <c r="B11" s="153"/>
      <c r="C11" s="154"/>
      <c r="D11" s="155">
        <v>33399</v>
      </c>
      <c r="E11" s="156"/>
      <c r="F11" s="157">
        <v>45982</v>
      </c>
      <c r="G11" s="158"/>
      <c r="H11" s="159"/>
    </row>
    <row r="12" spans="1:8" x14ac:dyDescent="0.15">
      <c r="A12" s="160"/>
      <c r="B12" s="161"/>
      <c r="C12" s="168"/>
      <c r="D12" s="163">
        <v>17799</v>
      </c>
      <c r="E12" s="164"/>
      <c r="F12" s="165">
        <v>25583</v>
      </c>
      <c r="G12" s="166"/>
      <c r="H12" s="167"/>
    </row>
    <row r="13" spans="1:8" x14ac:dyDescent="0.15">
      <c r="A13" s="148"/>
      <c r="B13" s="153"/>
      <c r="C13" s="169"/>
      <c r="D13" s="170">
        <v>31639</v>
      </c>
      <c r="E13" s="171"/>
      <c r="F13" s="172">
        <v>45495</v>
      </c>
      <c r="G13" s="173"/>
      <c r="H13" s="159"/>
    </row>
    <row r="14" spans="1:8" x14ac:dyDescent="0.15">
      <c r="A14" s="160"/>
      <c r="B14" s="161"/>
      <c r="C14" s="162"/>
      <c r="D14" s="163">
        <v>18634</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2.08</v>
      </c>
      <c r="C19" s="174">
        <f>ROUND(VALUE(SUBSTITUTE(実質収支比率等に係る経年分析!G$48,"▲","-")),2)</f>
        <v>5.97</v>
      </c>
      <c r="D19" s="174">
        <f>ROUND(VALUE(SUBSTITUTE(実質収支比率等に係る経年分析!H$48,"▲","-")),2)</f>
        <v>4.99</v>
      </c>
      <c r="E19" s="174">
        <f>ROUND(VALUE(SUBSTITUTE(実質収支比率等に係る経年分析!I$48,"▲","-")),2)</f>
        <v>4.07</v>
      </c>
      <c r="F19" s="174">
        <f>ROUND(VALUE(SUBSTITUTE(実質収支比率等に係る経年分析!J$48,"▲","-")),2)</f>
        <v>3.45</v>
      </c>
    </row>
    <row r="20" spans="1:11" x14ac:dyDescent="0.15">
      <c r="A20" s="174" t="s">
        <v>53</v>
      </c>
      <c r="B20" s="174">
        <f>ROUND(VALUE(SUBSTITUTE(実質収支比率等に係る経年分析!F$47,"▲","-")),2)</f>
        <v>9.64</v>
      </c>
      <c r="C20" s="174">
        <f>ROUND(VALUE(SUBSTITUTE(実質収支比率等に係る経年分析!G$47,"▲","-")),2)</f>
        <v>9.99</v>
      </c>
      <c r="D20" s="174">
        <f>ROUND(VALUE(SUBSTITUTE(実質収支比率等に係る経年分析!H$47,"▲","-")),2)</f>
        <v>12.16</v>
      </c>
      <c r="E20" s="174">
        <f>ROUND(VALUE(SUBSTITUTE(実質収支比率等に係る経年分析!I$47,"▲","-")),2)</f>
        <v>14.7</v>
      </c>
      <c r="F20" s="174">
        <f>ROUND(VALUE(SUBSTITUTE(実質収支比率等に係る経年分析!J$47,"▲","-")),2)</f>
        <v>16.27</v>
      </c>
    </row>
    <row r="21" spans="1:11" x14ac:dyDescent="0.15">
      <c r="A21" s="174" t="s">
        <v>54</v>
      </c>
      <c r="B21" s="174">
        <f>IF(ISNUMBER(VALUE(SUBSTITUTE(実質収支比率等に係る経年分析!F$49,"▲","-"))),ROUND(VALUE(SUBSTITUTE(実質収支比率等に係る経年分析!F$49,"▲","-")),2),NA())</f>
        <v>-0.82</v>
      </c>
      <c r="C21" s="174">
        <f>IF(ISNUMBER(VALUE(SUBSTITUTE(実質収支比率等に係る経年分析!G$49,"▲","-"))),ROUND(VALUE(SUBSTITUTE(実質収支比率等に係る経年分析!G$49,"▲","-")),2),NA())</f>
        <v>4.8099999999999996</v>
      </c>
      <c r="D21" s="174">
        <f>IF(ISNUMBER(VALUE(SUBSTITUTE(実質収支比率等に係る経年分析!H$49,"▲","-"))),ROUND(VALUE(SUBSTITUTE(実質収支比率等に係る経年分析!H$49,"▲","-")),2),NA())</f>
        <v>0.23</v>
      </c>
      <c r="E21" s="174">
        <f>IF(ISNUMBER(VALUE(SUBSTITUTE(実質収支比率等に係る経年分析!I$49,"▲","-"))),ROUND(VALUE(SUBSTITUTE(実質収支比率等に係る経年分析!I$49,"▲","-")),2),NA())</f>
        <v>-0.98</v>
      </c>
      <c r="F21" s="174">
        <f>IF(ISNUMBER(VALUE(SUBSTITUTE(実質収支比率等に係る経年分析!J$49,"▲","-"))),ROUND(VALUE(SUBSTITUTE(実質収支比率等に係る経年分析!J$49,"▲","-")),2),NA())</f>
        <v>-0.51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17.010000000000002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16.010000000000002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12.95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1910</v>
      </c>
      <c r="E42" s="176"/>
      <c r="F42" s="176"/>
      <c r="G42" s="176">
        <f>'実質公債費比率（分子）の構造'!L$52</f>
        <v>1861</v>
      </c>
      <c r="H42" s="176"/>
      <c r="I42" s="176"/>
      <c r="J42" s="176">
        <f>'実質公債費比率（分子）の構造'!M$52</f>
        <v>1829</v>
      </c>
      <c r="K42" s="176"/>
      <c r="L42" s="176"/>
      <c r="M42" s="176">
        <f>'実質公債費比率（分子）の構造'!N$52</f>
        <v>1802</v>
      </c>
      <c r="N42" s="176"/>
      <c r="O42" s="176"/>
      <c r="P42" s="176">
        <f>'実質公債費比率（分子）の構造'!O$52</f>
        <v>1736</v>
      </c>
    </row>
    <row r="43" spans="1:16" x14ac:dyDescent="0.15">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121</v>
      </c>
      <c r="C45" s="176"/>
      <c r="D45" s="176"/>
      <c r="E45" s="176">
        <f>'実質公債費比率（分子）の構造'!L$49</f>
        <v>99</v>
      </c>
      <c r="F45" s="176"/>
      <c r="G45" s="176"/>
      <c r="H45" s="176">
        <f>'実質公債費比率（分子）の構造'!M$49</f>
        <v>78</v>
      </c>
      <c r="I45" s="176"/>
      <c r="J45" s="176"/>
      <c r="K45" s="176">
        <f>'実質公債費比率（分子）の構造'!N$49</f>
        <v>89</v>
      </c>
      <c r="L45" s="176"/>
      <c r="M45" s="176"/>
      <c r="N45" s="176">
        <f>'実質公債費比率（分子）の構造'!O$49</f>
        <v>117</v>
      </c>
      <c r="O45" s="176"/>
      <c r="P45" s="176"/>
    </row>
    <row r="46" spans="1:16" x14ac:dyDescent="0.15">
      <c r="A46" s="176" t="s">
        <v>64</v>
      </c>
      <c r="B46" s="176">
        <f>'実質公債費比率（分子）の構造'!K$48</f>
        <v>294</v>
      </c>
      <c r="C46" s="176"/>
      <c r="D46" s="176"/>
      <c r="E46" s="176">
        <f>'実質公債費比率（分子）の構造'!L$48</f>
        <v>307</v>
      </c>
      <c r="F46" s="176"/>
      <c r="G46" s="176"/>
      <c r="H46" s="176">
        <f>'実質公債費比率（分子）の構造'!M$48</f>
        <v>308</v>
      </c>
      <c r="I46" s="176"/>
      <c r="J46" s="176"/>
      <c r="K46" s="176">
        <f>'実質公債費比率（分子）の構造'!N$48</f>
        <v>309</v>
      </c>
      <c r="L46" s="176"/>
      <c r="M46" s="176"/>
      <c r="N46" s="176">
        <f>'実質公債費比率（分子）の構造'!O$48</f>
        <v>306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3282</v>
      </c>
      <c r="C49" s="176"/>
      <c r="D49" s="176"/>
      <c r="E49" s="176">
        <f>'実質公債費比率（分子）の構造'!L$45</f>
        <v>3184</v>
      </c>
      <c r="F49" s="176"/>
      <c r="G49" s="176"/>
      <c r="H49" s="176">
        <f>'実質公債費比率（分子）の構造'!M$45</f>
        <v>3117</v>
      </c>
      <c r="I49" s="176"/>
      <c r="J49" s="176"/>
      <c r="K49" s="176">
        <f>'実質公債費比率（分子）の構造'!N$45</f>
        <v>3089</v>
      </c>
      <c r="L49" s="176"/>
      <c r="M49" s="176"/>
      <c r="N49" s="176">
        <f>'実質公債費比率（分子）の構造'!O$45</f>
        <v>2934</v>
      </c>
      <c r="O49" s="176"/>
      <c r="P49" s="176"/>
    </row>
    <row r="50" spans="1:16" x14ac:dyDescent="0.15">
      <c r="A50" s="176" t="s">
        <v>67</v>
      </c>
      <c r="B50" s="176" t="e">
        <f>NA()</f>
        <v>#N/A</v>
      </c>
      <c r="C50" s="176">
        <f>IF(ISNUMBER('実質公債費比率（分子）の構造'!K$53),'実質公債費比率（分子）の構造'!K$53,NA())</f>
        <v>1788</v>
      </c>
      <c r="D50" s="176" t="e">
        <f>NA()</f>
        <v>#N/A</v>
      </c>
      <c r="E50" s="176" t="e">
        <f>NA()</f>
        <v>#N/A</v>
      </c>
      <c r="F50" s="176">
        <f>IF(ISNUMBER('実質公債費比率（分子）の構造'!L$53),'実質公債費比率（分子）の構造'!L$53,NA())</f>
        <v>1729</v>
      </c>
      <c r="G50" s="176" t="e">
        <f>NA()</f>
        <v>#N/A</v>
      </c>
      <c r="H50" s="176" t="e">
        <f>NA()</f>
        <v>#N/A</v>
      </c>
      <c r="I50" s="176">
        <f>IF(ISNUMBER('実質公債費比率（分子）の構造'!M$53),'実質公債費比率（分子）の構造'!M$53,NA())</f>
        <v>1674</v>
      </c>
      <c r="J50" s="176" t="e">
        <f>NA()</f>
        <v>#N/A</v>
      </c>
      <c r="K50" s="176" t="e">
        <f>NA()</f>
        <v>#N/A</v>
      </c>
      <c r="L50" s="176">
        <f>IF(ISNUMBER('実質公債費比率（分子）の構造'!N$53),'実質公債費比率（分子）の構造'!N$53,NA())</f>
        <v>1685</v>
      </c>
      <c r="M50" s="176" t="e">
        <f>NA()</f>
        <v>#N/A</v>
      </c>
      <c r="N50" s="176" t="e">
        <f>NA()</f>
        <v>#N/A</v>
      </c>
      <c r="O50" s="176">
        <f>IF(ISNUMBER('実質公債費比率（分子）の構造'!O$53),'実質公債費比率（分子）の構造'!O$53,NA())</f>
        <v>1621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22190</v>
      </c>
      <c r="E56" s="175"/>
      <c r="F56" s="175"/>
      <c r="G56" s="175">
        <f>'将来負担比率（分子）の構造'!J$52</f>
        <v>22623</v>
      </c>
      <c r="H56" s="175"/>
      <c r="I56" s="175"/>
      <c r="J56" s="175">
        <f>'将来負担比率（分子）の構造'!K$52</f>
        <v>22894</v>
      </c>
      <c r="K56" s="175"/>
      <c r="L56" s="175"/>
      <c r="M56" s="175">
        <f>'将来負担比率（分子）の構造'!L$52</f>
        <v>22966</v>
      </c>
      <c r="N56" s="175"/>
      <c r="O56" s="175"/>
      <c r="P56" s="175">
        <f>'将来負担比率（分子）の構造'!M$52</f>
        <v>23625</v>
      </c>
    </row>
    <row r="57" spans="1:16" x14ac:dyDescent="0.15">
      <c r="A57" s="175" t="s">
        <v>42</v>
      </c>
      <c r="B57" s="175"/>
      <c r="C57" s="175"/>
      <c r="D57" s="175">
        <f>'将来負担比率（分子）の構造'!I$51</f>
        <v>288</v>
      </c>
      <c r="E57" s="175"/>
      <c r="F57" s="175"/>
      <c r="G57" s="175">
        <f>'将来負担比率（分子）の構造'!J$51</f>
        <v>61</v>
      </c>
      <c r="H57" s="175"/>
      <c r="I57" s="175"/>
      <c r="J57" s="175">
        <f>'将来負担比率（分子）の構造'!K$51</f>
        <v>18</v>
      </c>
      <c r="K57" s="175"/>
      <c r="L57" s="175"/>
      <c r="M57" s="175">
        <f>'将来負担比率（分子）の構造'!L$51</f>
        <v>17</v>
      </c>
      <c r="N57" s="175"/>
      <c r="O57" s="175"/>
      <c r="P57" s="175">
        <f>'将来負担比率（分子）の構造'!M$51</f>
        <v>15</v>
      </c>
    </row>
    <row r="58" spans="1:16" x14ac:dyDescent="0.15">
      <c r="A58" s="175" t="s">
        <v>41</v>
      </c>
      <c r="B58" s="175"/>
      <c r="C58" s="175"/>
      <c r="D58" s="175">
        <f>'将来負担比率（分子）の構造'!I$50</f>
        <v>6310</v>
      </c>
      <c r="E58" s="175"/>
      <c r="F58" s="175"/>
      <c r="G58" s="175">
        <f>'将来負担比率（分子）の構造'!J$50</f>
        <v>7026</v>
      </c>
      <c r="H58" s="175"/>
      <c r="I58" s="175"/>
      <c r="J58" s="175">
        <f>'将来負担比率（分子）の構造'!K$50</f>
        <v>8538</v>
      </c>
      <c r="K58" s="175"/>
      <c r="L58" s="175"/>
      <c r="M58" s="175">
        <f>'将来負担比率（分子）の構造'!L$50</f>
        <v>9548</v>
      </c>
      <c r="N58" s="175"/>
      <c r="O58" s="175"/>
      <c r="P58" s="175">
        <f>'将来負担比率（分子）の構造'!M$50</f>
        <v>10105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2872</v>
      </c>
      <c r="C62" s="175"/>
      <c r="D62" s="175"/>
      <c r="E62" s="175">
        <f>'将来負担比率（分子）の構造'!J$45</f>
        <v>2857</v>
      </c>
      <c r="F62" s="175"/>
      <c r="G62" s="175"/>
      <c r="H62" s="175">
        <f>'将来負担比率（分子）の構造'!K$45</f>
        <v>3029</v>
      </c>
      <c r="I62" s="175"/>
      <c r="J62" s="175"/>
      <c r="K62" s="175">
        <f>'将来負担比率（分子）の構造'!L$45</f>
        <v>2990</v>
      </c>
      <c r="L62" s="175"/>
      <c r="M62" s="175"/>
      <c r="N62" s="175">
        <f>'将来負担比率（分子）の構造'!M$45</f>
        <v>2955</v>
      </c>
      <c r="O62" s="175"/>
      <c r="P62" s="175"/>
    </row>
    <row r="63" spans="1:16" x14ac:dyDescent="0.15">
      <c r="A63" s="175" t="s">
        <v>34</v>
      </c>
      <c r="B63" s="175">
        <f>'将来負担比率（分子）の構造'!I$44</f>
        <v>473</v>
      </c>
      <c r="C63" s="175"/>
      <c r="D63" s="175"/>
      <c r="E63" s="175">
        <f>'将来負担比率（分子）の構造'!J$44</f>
        <v>912</v>
      </c>
      <c r="F63" s="175"/>
      <c r="G63" s="175"/>
      <c r="H63" s="175">
        <f>'将来負担比率（分子）の構造'!K$44</f>
        <v>1762</v>
      </c>
      <c r="I63" s="175"/>
      <c r="J63" s="175"/>
      <c r="K63" s="175">
        <f>'将来負担比率（分子）の構造'!L$44</f>
        <v>3747</v>
      </c>
      <c r="L63" s="175"/>
      <c r="M63" s="175"/>
      <c r="N63" s="175">
        <f>'将来負担比率（分子）の構造'!M$44</f>
        <v>6660</v>
      </c>
      <c r="O63" s="175"/>
      <c r="P63" s="175"/>
    </row>
    <row r="64" spans="1:16" x14ac:dyDescent="0.15">
      <c r="A64" s="175" t="s">
        <v>33</v>
      </c>
      <c r="B64" s="175">
        <f>'将来負担比率（分子）の構造'!I$43</f>
        <v>6026</v>
      </c>
      <c r="C64" s="175"/>
      <c r="D64" s="175"/>
      <c r="E64" s="175">
        <f>'将来負担比率（分子）の構造'!J$43</f>
        <v>5445</v>
      </c>
      <c r="F64" s="175"/>
      <c r="G64" s="175"/>
      <c r="H64" s="175">
        <f>'将来負担比率（分子）の構造'!K$43</f>
        <v>5460</v>
      </c>
      <c r="I64" s="175"/>
      <c r="J64" s="175"/>
      <c r="K64" s="175">
        <f>'将来負担比率（分子）の構造'!L$43</f>
        <v>5599</v>
      </c>
      <c r="L64" s="175"/>
      <c r="M64" s="175"/>
      <c r="N64" s="175">
        <f>'将来負担比率（分子）の構造'!M$43</f>
        <v>5451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30822</v>
      </c>
      <c r="C66" s="175"/>
      <c r="D66" s="175"/>
      <c r="E66" s="175">
        <f>'将来負担比率（分子）の構造'!J$41</f>
        <v>30065</v>
      </c>
      <c r="F66" s="175"/>
      <c r="G66" s="175"/>
      <c r="H66" s="175">
        <f>'将来負担比率（分子）の構造'!K$41</f>
        <v>29035</v>
      </c>
      <c r="I66" s="175"/>
      <c r="J66" s="175"/>
      <c r="K66" s="175">
        <f>'将来負担比率（分子）の構造'!L$41</f>
        <v>27721</v>
      </c>
      <c r="L66" s="175"/>
      <c r="M66" s="175"/>
      <c r="N66" s="175">
        <f>'将来負担比率（分子）の構造'!M$41</f>
        <v>26427</v>
      </c>
      <c r="O66" s="175"/>
      <c r="P66" s="175"/>
    </row>
    <row r="67" spans="1:16" x14ac:dyDescent="0.15">
      <c r="A67" s="175" t="s">
        <v>71</v>
      </c>
      <c r="B67" s="175" t="e">
        <f>NA()</f>
        <v>#N/A</v>
      </c>
      <c r="C67" s="175">
        <f>IF(ISNUMBER('将来負担比率（分子）の構造'!I$53), IF('将来負担比率（分子）の構造'!I$53 &lt; 0, 0, '将来負担比率（分子）の構造'!I$53), NA())</f>
        <v>11406</v>
      </c>
      <c r="D67" s="175" t="e">
        <f>NA()</f>
        <v>#N/A</v>
      </c>
      <c r="E67" s="175" t="e">
        <f>NA()</f>
        <v>#N/A</v>
      </c>
      <c r="F67" s="175">
        <f>IF(ISNUMBER('将来負担比率（分子）の構造'!J$53), IF('将来負担比率（分子）の構造'!J$53 &lt; 0, 0, '将来負担比率（分子）の構造'!J$53), NA())</f>
        <v>9569</v>
      </c>
      <c r="G67" s="175" t="e">
        <f>NA()</f>
        <v>#N/A</v>
      </c>
      <c r="H67" s="175" t="e">
        <f>NA()</f>
        <v>#N/A</v>
      </c>
      <c r="I67" s="175">
        <f>IF(ISNUMBER('将来負担比率（分子）の構造'!K$53), IF('将来負担比率（分子）の構造'!K$53 &lt; 0, 0, '将来負担比率（分子）の構造'!K$53), NA())</f>
        <v>7835</v>
      </c>
      <c r="J67" s="175" t="e">
        <f>NA()</f>
        <v>#N/A</v>
      </c>
      <c r="K67" s="175" t="e">
        <f>NA()</f>
        <v>#N/A</v>
      </c>
      <c r="L67" s="175">
        <f>IF(ISNUMBER('将来負担比率（分子）の構造'!L$53), IF('将来負担比率（分子）の構造'!L$53 &lt; 0, 0, '将来負担比率（分子）の構造'!L$53), NA())</f>
        <v>7526</v>
      </c>
      <c r="M67" s="175" t="e">
        <f>NA()</f>
        <v>#N/A</v>
      </c>
      <c r="N67" s="175" t="e">
        <f>NA()</f>
        <v>#N/A</v>
      </c>
      <c r="O67" s="175">
        <f>IF(ISNUMBER('将来負担比率（分子）の構造'!M$53), IF('将来負担比率（分子）の構造'!M$53 &lt; 0, 0, '将来負担比率（分子）の構造'!M$53), NA())</f>
        <v>7748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2044</v>
      </c>
      <c r="C72" s="179">
        <f>基金残高に係る経年分析!G55</f>
        <v>2420</v>
      </c>
      <c r="D72" s="179">
        <f>基金残高に係る経年分析!H55</f>
        <v>2727</v>
      </c>
    </row>
    <row r="73" spans="1:16" x14ac:dyDescent="0.15">
      <c r="A73" s="178" t="s">
        <v>74</v>
      </c>
      <c r="B73" s="179">
        <f>基金残高に係る経年分析!F56</f>
        <v>257</v>
      </c>
      <c r="C73" s="179">
        <f>基金残高に係る経年分析!G56</f>
        <v>244</v>
      </c>
      <c r="D73" s="179">
        <f>基金残高に係る経年分析!H56</f>
        <v>319</v>
      </c>
    </row>
    <row r="74" spans="1:16" x14ac:dyDescent="0.15">
      <c r="A74" s="178" t="s">
        <v>75</v>
      </c>
      <c r="B74" s="179">
        <f>基金残高に係る経年分析!F57</f>
        <v>4698</v>
      </c>
      <c r="C74" s="179">
        <f>基金残高に係る経年分析!G57</f>
        <v>5414</v>
      </c>
      <c r="D74" s="179">
        <f>基金残高に係る経年分析!H57</f>
        <v>5835</v>
      </c>
    </row>
  </sheetData>
  <sheetProtection algorithmName="SHA-512" hashValue="AlH0KziQ/pGg6rUe7iLO5wkdd0S1lS1gYjCgMJ1pkK6ITb/aVniuRgIDvJYdkG8ucv/3HJCHz84mmDf7Rv6RQQ==" saltValue="0CTk5UqIdfkpX1DQ08p0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2025-03-11T00:14:44Z</cp:lastPrinted>
  <dcterms:created xsi:type="dcterms:W3CDTF">2025-02-19T03:45:22Z</dcterms:created>
  <dcterms:modified xsi:type="dcterms:W3CDTF">2025-03-12T00:44:10Z</dcterms:modified>
  <cp:category/>
</cp:coreProperties>
</file>