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_sv\unit\103000_総務課_財政\00共有フォルダ\E_財政一般\R06\R070304-153229_【締切３月１３日（木）】令和５年度財政状況資料集の作成及び提出\回答\"/>
    </mc:Choice>
  </mc:AlternateContent>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<sst xmlns="http://schemas.openxmlformats.org/spreadsheetml/2006/main" count="1125" uniqueCount="564">
  <si>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</si>
  <si>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</si>
  <si>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</si>
  <si>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</si>
  <si>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</si>
  <si>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</si>
  <si>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</si>
  <si>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</si>
  <si>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</si>
  <si>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</si>
  <si>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</si>
  <si>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</si>
  <si>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</si>
  <si>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</si>
  <si>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</si>
  <si>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</si>
  <si>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</si>
  <si>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</si>
  <si>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</si>
  <si>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</si>
  <si>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</si>
  <si>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</si>
  <si>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</si>
  <si>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</si>
  <si>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</si>
  <si>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</si>
  <si>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</si>
  <si>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</si>
  <si>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</si>
  <si>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</si>
  <si>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</si>
  <si>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</si>
  <si>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</si>
  <si>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</si>
  <si>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</si>
  <si>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</si>
  <si>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</si>
  <si>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</si>
  <si>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</si>
  <si>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</si>
  <si>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</si>
  <si>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</si>
  <si>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</si>
  <si>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</si>
  <si>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</si>
  <si>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</si>
  <si>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</si>
  <si>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</si>
  <si>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</si>
  <si>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</si>
  <si>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</si>
  <si>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</si>
  <si>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</si>
  <si>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</si>
  <si>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</si>
  <si>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</si>
  <si>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</si>
  <si>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</si>
  <si>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</si>
  <si>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</si>
  <si>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</si>
  <si>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</si>
  <si>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</si>
  <si>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</si>
  <si>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</si>
  <si>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</si>
  <si>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</si>
  <si>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</si>
  <si>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</si>
  <si>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</si>
  <si>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</si>
  <si>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</si>
  <si>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</si>
  <si>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</si>
  <si>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</si>
  <si>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</si>
  <si>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</si>
  <si>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</si>
  <si>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</si>
  <si>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</si>
  <si>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</si>
  <si>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</si>
  <si>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</si>
  <si>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</si>
  <si>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</si>
  <si>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</si>
  <si>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</si>
  <si>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</si>
  <si>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</si>
  <si>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</si>
  <si>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</si>
  <si>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</si>
  <si>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</si>
  <si>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</si>
  <si>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川西町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</si>
  <si>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</si>
  <si>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</si>
  <si>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</si>
  <si>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</si>
  <si>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</si>
  <si>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</si>
  <si>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</si>
  <si>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</si>
  <si>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</si>
  <si>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</si>
  <si>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</si>
  <si>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</si>
  <si>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</si>
  <si>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</si>
  <si>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</si>
  <si>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</si>
  <si>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</si>
  <si>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</si>
  <si>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</si>
  <si>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</si>
  <si>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</si>
  <si>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</si>
  <si>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</si>
  <si>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</si>
  <si>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</si>
  <si>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</si>
  <si>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</si>
  <si>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</si>
  <si>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</si>
  <si>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</si>
  <si>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</si>
  <si>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</si>
  <si>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</si>
  <si>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</si>
  <si>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</si>
  <si>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</si>
  <si>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</si>
  <si>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</si>
  <si>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</si>
  <si>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</si>
  <si>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</si>
  <si>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</si>
  <si>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</si>
  <si>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</si>
  <si>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</si>
  <si>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</si>
  <si>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</si>
  <si>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6"/>
  </si>
  <si>
    <t>うち日本人(％)</t>
    <phoneticPr fontId="5"/>
  </si>
  <si>
    <t>-1.8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</si>
  <si>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</si>
  <si>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</si>
  <si>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</si>
  <si>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</si>
  <si>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</si>
  <si>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</si>
  <si>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</si>
  <si>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</si>
  <si>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</si>
  <si>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</si>
  <si>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</si>
  <si>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</si>
  <si>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</si>
  <si>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</si>
  <si>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</si>
  <si>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</si>
  <si>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</si>
  <si>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</si>
  <si>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</si>
  <si>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</si>
  <si>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</si>
  <si>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</si>
  <si>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</si>
  <si>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</si>
  <si>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</si>
  <si>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</si>
  <si>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</si>
  <si>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</si>
  <si>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</si>
  <si>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</si>
  <si>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</si>
  <si>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</si>
  <si>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</si>
  <si>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</si>
  <si>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</si>
  <si>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</si>
  <si>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</si>
  <si>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</si>
  <si>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</si>
  <si>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</si>
  <si>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</si>
  <si>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</si>
  <si>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</si>
  <si>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</si>
  <si>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</si>
  <si>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</si>
  <si>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</si>
  <si>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</si>
  <si>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</si>
  <si>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</si>
  <si>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</si>
  <si>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</si>
  <si>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</si>
  <si>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</si>
  <si>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</si>
  <si>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</si>
  <si>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</si>
  <si>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</si>
  <si>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奈良県川西町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</si>
  <si>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</si>
  <si>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</si>
  <si>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</si>
  <si>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</si>
  <si>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</si>
  <si>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</si>
  <si>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</si>
  <si>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</si>
  <si>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</si>
  <si>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</si>
  <si>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</si>
  <si>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</si>
  <si>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</si>
  <si>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</si>
  <si>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</si>
  <si>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</si>
  <si>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</si>
  <si>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</si>
  <si>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</si>
  <si>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</si>
  <si>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</si>
  <si>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</si>
  <si>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</si>
  <si>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</si>
  <si>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</si>
  <si>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</si>
  <si>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</si>
  <si>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</si>
  <si>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</si>
  <si>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</si>
  <si>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</si>
  <si>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</si>
  <si>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</si>
  <si>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</si>
  <si>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</si>
  <si>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</si>
  <si>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</si>
  <si>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</si>
  <si>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</si>
  <si>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</si>
  <si>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</si>
  <si>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</si>
  <si>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</si>
  <si>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</si>
  <si>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</si>
  <si>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</si>
  <si>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</si>
  <si>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</si>
  <si>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</si>
  <si>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</si>
  <si>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</si>
  <si>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</si>
  <si>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</si>
  <si>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</si>
  <si>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</si>
  <si>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</si>
  <si>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</si>
  <si>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</si>
  <si>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</si>
  <si>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</si>
  <si>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</si>
  <si>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</si>
  <si>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</si>
  <si>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</si>
  <si>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</si>
  <si>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</si>
  <si>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</si>
  <si>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</si>
  <si>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</si>
  <si>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</si>
  <si>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</si>
  <si>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</si>
  <si>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</si>
  <si>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</si>
  <si>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</si>
  <si>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</si>
  <si>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</si>
  <si>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</si>
  <si>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</si>
  <si>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</si>
  <si>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</si>
  <si>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</si>
  <si>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</si>
  <si>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</si>
  <si>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</si>
  <si>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</si>
  <si>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</si>
  <si>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</si>
  <si>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</si>
  <si>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</si>
  <si>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</si>
  <si>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</si>
  <si>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</si>
  <si>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</si>
  <si>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</si>
  <si>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</si>
  <si>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</si>
  <si>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</si>
  <si>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</si>
  <si>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</si>
  <si>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</si>
  <si>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</si>
  <si>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</si>
  <si>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</si>
  <si>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</si>
  <si>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</si>
  <si>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</si>
  <si>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</si>
  <si>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</si>
  <si>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</si>
  <si>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</si>
  <si>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</si>
  <si>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</si>
  <si>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</si>
  <si>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</si>
  <si>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</si>
  <si>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</si>
  <si>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</si>
  <si>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</si>
  <si>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</si>
  <si>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</si>
  <si>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</si>
  <si>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</si>
  <si>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</si>
  <si>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</si>
  <si>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</si>
  <si>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</si>
  <si>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</si>
  <si>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</si>
  <si>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</si>
  <si>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</si>
  <si>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</si>
  <si>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</si>
  <si>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</si>
  <si>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</si>
  <si>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</si>
  <si>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</si>
  <si>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</si>
  <si>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</si>
  <si>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</si>
  <si>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</si>
  <si>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</si>
  <si>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</si>
  <si>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</si>
  <si>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</si>
  <si>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</si>
  <si>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</si>
  <si>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</si>
  <si>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</si>
  <si>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</si>
  <si>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奈良県川西町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</si>
  <si>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</si>
  <si>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</si>
  <si>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</si>
  <si>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</si>
  <si>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</si>
  <si>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</si>
  <si>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</si>
  <si>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</si>
  <si>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</si>
  <si>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</si>
  <si>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</si>
  <si>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</si>
  <si>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</si>
  <si>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</si>
  <si>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</si>
  <si>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</si>
  <si>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</si>
  <si>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</si>
  <si>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</si>
  <si>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</si>
  <si>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</si>
  <si>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</si>
  <si>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</si>
  <si>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</si>
  <si>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</si>
  <si>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</si>
  <si>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</si>
  <si>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</si>
  <si>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</si>
  <si>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</si>
  <si>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</si>
  <si>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</si>
  <si>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</si>
  <si>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</si>
  <si>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</si>
  <si>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</si>
  <si>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</si>
  <si>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介護サービス事業特別会計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</si>
  <si>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</si>
  <si>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</si>
  <si>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</si>
  <si>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</si>
  <si>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</si>
  <si>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</si>
  <si>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</si>
  <si>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</si>
  <si>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</si>
  <si>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</si>
  <si>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</si>
  <si>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</si>
  <si>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</si>
  <si>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</si>
  <si>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</si>
  <si>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</si>
  <si>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</si>
  <si>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</si>
  <si>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</si>
  <si>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</si>
  <si>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</si>
  <si>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</si>
  <si>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</si>
  <si>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</si>
  <si>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</si>
  <si>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</si>
  <si>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</si>
  <si>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</si>
  <si>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</si>
  <si>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</si>
  <si>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</si>
  <si>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</si>
  <si>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</si>
  <si>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</si>
  <si>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</si>
  <si>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</si>
  <si>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</si>
  <si>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</si>
  <si>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</si>
  <si>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</si>
  <si>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</si>
  <si>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</si>
  <si>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</si>
  <si>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</si>
  <si>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</si>
  <si>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</si>
  <si>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</si>
  <si>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</si>
  <si>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</si>
  <si>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</si>
  <si>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</si>
  <si>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</si>
  <si>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</si>
  <si>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</si>
  <si>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</si>
  <si>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</si>
  <si>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</si>
  <si>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</si>
  <si>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</si>
  <si>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</si>
  <si>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</si>
  <si>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</si>
  <si>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</si>
  <si>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</si>
  <si>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</si>
  <si>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</si>
  <si>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</si>
  <si>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</si>
  <si>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</si>
  <si>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</si>
  <si>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</si>
  <si>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</si>
  <si>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</si>
  <si>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</si>
  <si>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</si>
  <si>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</si>
  <si>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</si>
  <si>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</si>
  <si>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</si>
  <si>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</si>
  <si>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</si>
  <si>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</si>
  <si>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</si>
  <si>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</si>
  <si>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</si>
  <si>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</si>
  <si>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</si>
  <si>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</si>
  <si>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</si>
  <si>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</si>
  <si>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</si>
  <si>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</si>
  <si>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</si>
  <si>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</si>
  <si>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</si>
  <si>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</si>
  <si>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</si>
  <si>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</si>
  <si>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</si>
  <si>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</si>
  <si>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</si>
  <si>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</si>
  <si>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</si>
  <si>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</si>
  <si>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</si>
  <si>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</si>
  <si>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</si>
  <si>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</si>
  <si>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</si>
  <si>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</si>
  <si>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</si>
  <si>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</si>
  <si>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</si>
  <si>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</si>
  <si>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</si>
  <si>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</si>
  <si>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</si>
  <si>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</si>
  <si>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</si>
  <si>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</si>
  <si>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</si>
  <si>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</si>
  <si>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</si>
  <si>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</si>
  <si>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</si>
  <si>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</si>
  <si>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</si>
  <si>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</si>
  <si>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</si>
  <si>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</si>
  <si>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</si>
  <si>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</si>
  <si>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</si>
  <si>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</si>
  <si>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</si>
  <si>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</si>
  <si>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</si>
  <si>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一般会計</t>
  </si>
  <si>
    <t>下水道事業会計</t>
  </si>
  <si>
    <t>介護保険事業特別会計</t>
  </si>
  <si>
    <t>国民健康保険特別会計</t>
  </si>
  <si>
    <t>住宅新築資金等貸付事業特別会計</t>
  </si>
  <si>
    <t>▲ 0.27</t>
  </si>
  <si>
    <t>▲ 0.19</t>
  </si>
  <si>
    <t>▲ 0.08</t>
  </si>
  <si>
    <t>介護サービス事業特別会計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</si>
  <si>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</si>
  <si>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</si>
  <si>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</si>
  <si>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</si>
  <si>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</si>
  <si>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</si>
  <si>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</si>
  <si>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</si>
  <si>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川西町・三宅町式下中学校組合</t>
    <rPh sb="0" eb="3">
      <t>カワニシチョウ</t>
    </rPh>
    <rPh sb="4" eb="7">
      <t>ミヤケチョウ</t>
    </rPh>
    <rPh sb="7" eb="8">
      <t>シキ</t>
    </rPh>
    <rPh sb="8" eb="9">
      <t>シタ</t>
    </rPh>
    <rPh sb="9" eb="12">
      <t>チュウガッコウ</t>
    </rPh>
    <rPh sb="12" eb="14">
      <t>クミアイ</t>
    </rPh>
    <phoneticPr fontId="2"/>
  </si>
  <si>
    <t>奈良県市町村総合事務組合</t>
    <rPh sb="0" eb="3">
      <t>ナラケン</t>
    </rPh>
    <rPh sb="3" eb="6">
      <t>シチョウソン</t>
    </rPh>
    <rPh sb="6" eb="8">
      <t>ソウゴウ</t>
    </rPh>
    <rPh sb="8" eb="10">
      <t>ジム</t>
    </rPh>
    <rPh sb="10" eb="12">
      <t>クミアイ</t>
    </rPh>
    <phoneticPr fontId="2"/>
  </si>
  <si>
    <t>奈良県広域水質検査センター組合</t>
    <rPh sb="0" eb="3">
      <t>ナラケン</t>
    </rPh>
    <rPh sb="3" eb="5">
      <t>コウイキ</t>
    </rPh>
    <rPh sb="5" eb="7">
      <t>スイシツ</t>
    </rPh>
    <rPh sb="7" eb="9">
      <t>ケンサ</t>
    </rPh>
    <rPh sb="13" eb="15">
      <t>クミアイ</t>
    </rPh>
    <phoneticPr fontId="2"/>
  </si>
  <si>
    <t>奈良県後期高齢者医療広域連合</t>
    <rPh sb="0" eb="3">
      <t>ナラケン</t>
    </rPh>
    <rPh sb="3" eb="5">
      <t>コウキ</t>
    </rPh>
    <rPh sb="5" eb="7">
      <t>コウレイ</t>
    </rPh>
    <rPh sb="7" eb="8">
      <t>モノ</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</si>
  <si>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</si>
  <si>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山辺・県北西部広域環境衛生組合</t>
    <rPh sb="0" eb="2">
      <t>ヤマベ</t>
    </rPh>
    <rPh sb="3" eb="4">
      <t>ケン</t>
    </rPh>
    <rPh sb="4" eb="7">
      <t>ホクセイブ</t>
    </rPh>
    <rPh sb="7" eb="9">
      <t>コウイキ</t>
    </rPh>
    <rPh sb="9" eb="11">
      <t>カンキョウ</t>
    </rPh>
    <rPh sb="11" eb="13">
      <t>エイセイ</t>
    </rPh>
    <rPh sb="13" eb="15">
      <t>クミアイ</t>
    </rPh>
    <phoneticPr fontId="2"/>
  </si>
  <si>
    <t>国保中央病院組合</t>
    <rPh sb="0" eb="2">
      <t>コクホ</t>
    </rPh>
    <rPh sb="2" eb="4">
      <t>チュウオウ</t>
    </rPh>
    <rPh sb="4" eb="6">
      <t>ビョウイン</t>
    </rPh>
    <rPh sb="6" eb="8">
      <t>クミアイ</t>
    </rPh>
    <phoneticPr fontId="2"/>
  </si>
  <si>
    <t>磯城郡水道企業団</t>
    <rPh sb="0" eb="3">
      <t>シキグン</t>
    </rPh>
    <rPh sb="3" eb="5">
      <t>スイドウ</t>
    </rPh>
    <rPh sb="5" eb="8">
      <t>キギョウダン</t>
    </rPh>
    <phoneticPr fontId="2"/>
  </si>
  <si>
    <t>川西町土地開発公社</t>
    <rPh sb="0" eb="3">
      <t>カワニシチョウ</t>
    </rPh>
    <rPh sb="3" eb="5">
      <t>トチ</t>
    </rPh>
    <rPh sb="5" eb="7">
      <t>カイハツ</t>
    </rPh>
    <rPh sb="7" eb="9">
      <t>コウシャ</t>
    </rPh>
    <phoneticPr fontId="2"/>
  </si>
  <si>
    <t>-</t>
    <phoneticPr fontId="2"/>
  </si>
  <si>
    <t>-</t>
    <phoneticPr fontId="2"/>
  </si>
  <si>
    <t>-</t>
    <phoneticPr fontId="2"/>
  </si>
  <si>
    <t>まちづくり基金</t>
    <rPh sb="5" eb="7">
      <t>キキン</t>
    </rPh>
    <phoneticPr fontId="5"/>
  </si>
  <si>
    <t>地域福祉基金</t>
    <rPh sb="0" eb="4">
      <t>チイキフクシ</t>
    </rPh>
    <rPh sb="4" eb="6">
      <t>キキン</t>
    </rPh>
    <phoneticPr fontId="2"/>
  </si>
  <si>
    <t>地域づくり振興基金</t>
    <rPh sb="0" eb="2">
      <t>チイキ</t>
    </rPh>
    <rPh sb="5" eb="9">
      <t>シンコウキキン</t>
    </rPh>
    <phoneticPr fontId="2"/>
  </si>
  <si>
    <t>自治振興基金</t>
    <rPh sb="0" eb="4">
      <t>ジチシンコウ</t>
    </rPh>
    <rPh sb="4" eb="6">
      <t>キキン</t>
    </rPh>
    <phoneticPr fontId="2"/>
  </si>
  <si>
    <t>ふるさと応援基金</t>
    <rPh sb="4" eb="6">
      <t>オウエン</t>
    </rPh>
    <rPh sb="6" eb="8">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</si>
</sst>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145139</c:v>
                </c:pt>
                <c:pt idx="1">
                  <c:v>125391</c:v>
                </c:pt>
                <c:pt idx="2">
                  <c:v>138402</c:v>
                </c:pt>
                <c:pt idx="3">
                  <c:v>146367</c:v>
                </c:pt>
                <c:pt idx="4">
                  <c:v>165181</c:v>
                </c:pt>
              </c:numCache>
            </c:numRef>
          </c:val>
          <c:smooth val="0"/>
          <c:extLst>
            <c:ext xmlns:c16="http://schemas.microsoft.com/office/drawing/2014/chart" uri="{C3380CC4-5D6E-409C-BE32-E72D297353CC}">
              <c16:uniqueId val="{00000000-9E05-4CB6-9D23-870E4431D4D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102948</c:v>
                </c:pt>
                <c:pt idx="1">
                  <c:v>80970</c:v>
                </c:pt>
                <c:pt idx="2">
                  <c:v>118395</c:v>
                </c:pt>
                <c:pt idx="3">
                  <c:v>89788</c:v>
                </c:pt>
                <c:pt idx="4">
                  <c:v>81554</c:v>
                </c:pt>
              </c:numCache>
            </c:numRef>
          </c:val>
          <c:smooth val="0"/>
          <c:extLst>
            <c:ext xmlns:c16="http://schemas.microsoft.com/office/drawing/2014/chart" uri="{C3380CC4-5D6E-409C-BE32-E72D297353CC}">
              <c16:uniqueId val="{00000001-9E05-4CB6-9D23-870E4431D4D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16.989999999999998</c:v>
                </c:pt>
                <c:pt idx="1">
                  <c:v>9.2200000000000006</c:v>
                </c:pt>
                <c:pt idx="2">
                  <c:v>10.4</c:v>
                </c:pt>
                <c:pt idx="3">
                  <c:v>12.39</c:v>
                </c:pt>
                <c:pt idx="4">
                  <c:v>12.47</c:v>
                </c:pt>
              </c:numCache>
            </c:numRef>
          </c:val>
          <c:extLst>
            <c:ext xmlns:c16="http://schemas.microsoft.com/office/drawing/2014/chart" uri="{C3380CC4-5D6E-409C-BE32-E72D297353CC}">
              <c16:uniqueId val="{00000000-8560-48B0-B410-84071840859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29.62</c:v>
                </c:pt>
                <c:pt idx="1">
                  <c:v>28.61</c:v>
                </c:pt>
                <c:pt idx="2">
                  <c:v>27.01</c:v>
                </c:pt>
                <c:pt idx="3">
                  <c:v>27.7</c:v>
                </c:pt>
                <c:pt idx="4">
                  <c:v>27.45</c:v>
                </c:pt>
              </c:numCache>
            </c:numRef>
          </c:val>
          <c:extLst>
            <c:ext xmlns:c16="http://schemas.microsoft.com/office/drawing/2014/chart" uri="{C3380CC4-5D6E-409C-BE32-E72D297353CC}">
              <c16:uniqueId val="{00000001-8560-48B0-B410-84071840859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3.33</c:v>
                </c:pt>
                <c:pt idx="1">
                  <c:v>1.55</c:v>
                </c:pt>
                <c:pt idx="2">
                  <c:v>7.82</c:v>
                </c:pt>
                <c:pt idx="3">
                  <c:v>7.7</c:v>
                </c:pt>
                <c:pt idx="4">
                  <c:v>6.34</c:v>
                </c:pt>
              </c:numCache>
            </c:numRef>
          </c:val>
          <c:smooth val="0"/>
          <c:extLst>
            <c:ext xmlns:c16="http://schemas.microsoft.com/office/drawing/2014/chart" uri="{C3380CC4-5D6E-409C-BE32-E72D297353CC}">
              <c16:uniqueId val="{00000002-8560-48B0-B410-84071840859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11.2</c:v>
                </c:pt>
                <c:pt idx="2">
                  <c:v>#N/A</c:v>
                </c:pt>
                <c:pt idx="3">
                  <c:v>10.199999999999999</c:v>
                </c:pt>
                <c:pt idx="4">
                  <c:v>#N/A</c:v>
                </c:pt>
                <c:pt idx="5">
                  <c:v>4.53</c:v>
                </c:pt>
                <c:pt idx="6">
                  <c:v>0</c:v>
                </c:pt>
                <c:pt idx="7">
                  <c:v>0</c:v>
                </c:pt>
                <c:pt idx="8">
                  <c:v>0</c:v>
                </c:pt>
                <c:pt idx="9">
                  <c:v>0</c:v>
                </c:pt>
              </c:numCache>
            </c:numRef>
          </c:val>
          <c:extLst>
            <c:ext xmlns:c16="http://schemas.microsoft.com/office/drawing/2014/chart" uri="{C3380CC4-5D6E-409C-BE32-E72D297353CC}">
              <c16:uniqueId val="{00000000-7CFF-4FE3-BE07-48DC4124066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CFF-4FE3-BE07-48DC4124066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CFF-4FE3-BE07-48DC41240662}"/>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3-7CFF-4FE3-BE07-48DC41240662}"/>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#N/A</c:v>
                </c:pt>
                <c:pt idx="5">
                  <c:v>0</c:v>
                </c:pt>
                <c:pt idx="6">
                  <c:v>#N/A</c:v>
                </c:pt>
                <c:pt idx="7">
                  <c:v>0.02</c:v>
                </c:pt>
                <c:pt idx="8">
                  <c:v>#N/A</c:v>
                </c:pt>
                <c:pt idx="9">
                  <c:v>0.05</c:v>
                </c:pt>
              </c:numCache>
            </c:numRef>
          </c:val>
          <c:extLst>
            <c:ext xmlns:c16="http://schemas.microsoft.com/office/drawing/2014/chart" uri="{C3380CC4-5D6E-409C-BE32-E72D297353CC}">
              <c16:uniqueId val="{00000004-7CFF-4FE3-BE07-48DC41240662}"/>
            </c:ext>
          </c:extLst>
        </c:ser>
        <c:ser>
          <c:idx val="5"/>
          <c:order val="5"/>
          <c:tx>
            <c:strRef>
              <c:f>データシート!$A$32</c:f>
              <c:strCache>
                <c:ptCount val="1"/>
                <c:pt idx="0">
                  <c:v>住宅新築資金等貸付事業特別会計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0.27</c:v>
                </c:pt>
                <c:pt idx="1">
                  <c:v>#N/A</c:v>
                </c:pt>
                <c:pt idx="2">
                  <c:v>0.19</c:v>
                </c:pt>
                <c:pt idx="3">
                  <c:v>#N/A</c:v>
                </c:pt>
                <c:pt idx="4">
                  <c:v>0.08</c:v>
                </c:pt>
                <c:pt idx="5">
                  <c:v>#N/A</c:v>
                </c:pt>
                <c:pt idx="6">
                  <c:v>#N/A</c:v>
                </c:pt>
                <c:pt idx="7">
                  <c:v>0</c:v>
                </c:pt>
                <c:pt idx="8">
                  <c:v>#N/A</c:v>
                </c:pt>
                <c:pt idx="9">
                  <c:v>0.08</c:v>
                </c:pt>
              </c:numCache>
            </c:numRef>
          </c:val>
          <c:extLst>
            <c:ext xmlns:c16="http://schemas.microsoft.com/office/drawing/2014/chart" uri="{C3380CC4-5D6E-409C-BE32-E72D297353CC}">
              <c16:uniqueId val="{00000005-7CFF-4FE3-BE07-48DC41240662}"/>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0.82</c:v>
                </c:pt>
                <c:pt idx="2">
                  <c:v>#N/A</c:v>
                </c:pt>
                <c:pt idx="3">
                  <c:v>0.81</c:v>
                </c:pt>
                <c:pt idx="4">
                  <c:v>#N/A</c:v>
                </c:pt>
                <c:pt idx="5">
                  <c:v>0.75</c:v>
                </c:pt>
                <c:pt idx="6">
                  <c:v>#N/A</c:v>
                </c:pt>
                <c:pt idx="7">
                  <c:v>0.67</c:v>
                </c:pt>
                <c:pt idx="8">
                  <c:v>#N/A</c:v>
                </c:pt>
                <c:pt idx="9">
                  <c:v>0.6</c:v>
                </c:pt>
              </c:numCache>
            </c:numRef>
          </c:val>
          <c:extLst>
            <c:ext xmlns:c16="http://schemas.microsoft.com/office/drawing/2014/chart" uri="{C3380CC4-5D6E-409C-BE32-E72D297353CC}">
              <c16:uniqueId val="{00000006-7CFF-4FE3-BE07-48DC41240662}"/>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0.41</c:v>
                </c:pt>
                <c:pt idx="2">
                  <c:v>#N/A</c:v>
                </c:pt>
                <c:pt idx="3">
                  <c:v>0.16</c:v>
                </c:pt>
                <c:pt idx="4">
                  <c:v>#N/A</c:v>
                </c:pt>
                <c:pt idx="5">
                  <c:v>0.92</c:v>
                </c:pt>
                <c:pt idx="6">
                  <c:v>#N/A</c:v>
                </c:pt>
                <c:pt idx="7">
                  <c:v>1.1499999999999999</c:v>
                </c:pt>
                <c:pt idx="8">
                  <c:v>#N/A</c:v>
                </c:pt>
                <c:pt idx="9">
                  <c:v>1.64</c:v>
                </c:pt>
              </c:numCache>
            </c:numRef>
          </c:val>
          <c:extLst>
            <c:ext xmlns:c16="http://schemas.microsoft.com/office/drawing/2014/chart" uri="{C3380CC4-5D6E-409C-BE32-E72D297353CC}">
              <c16:uniqueId val="{00000007-7CFF-4FE3-BE07-48DC41240662}"/>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1.76</c:v>
                </c:pt>
                <c:pt idx="2">
                  <c:v>#N/A</c:v>
                </c:pt>
                <c:pt idx="3">
                  <c:v>1.9</c:v>
                </c:pt>
                <c:pt idx="4">
                  <c:v>#N/A</c:v>
                </c:pt>
                <c:pt idx="5">
                  <c:v>1.96</c:v>
                </c:pt>
                <c:pt idx="6">
                  <c:v>#N/A</c:v>
                </c:pt>
                <c:pt idx="7">
                  <c:v>2.34</c:v>
                </c:pt>
                <c:pt idx="8">
                  <c:v>#N/A</c:v>
                </c:pt>
                <c:pt idx="9">
                  <c:v>2.73</c:v>
                </c:pt>
              </c:numCache>
            </c:numRef>
          </c:val>
          <c:extLst>
            <c:ext xmlns:c16="http://schemas.microsoft.com/office/drawing/2014/chart" uri="{C3380CC4-5D6E-409C-BE32-E72D297353CC}">
              <c16:uniqueId val="{00000008-7CFF-4FE3-BE07-48DC4124066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17.29</c:v>
                </c:pt>
                <c:pt idx="2">
                  <c:v>#N/A</c:v>
                </c:pt>
                <c:pt idx="3">
                  <c:v>9.5</c:v>
                </c:pt>
                <c:pt idx="4">
                  <c:v>#N/A</c:v>
                </c:pt>
                <c:pt idx="5">
                  <c:v>10.57</c:v>
                </c:pt>
                <c:pt idx="6">
                  <c:v>#N/A</c:v>
                </c:pt>
                <c:pt idx="7">
                  <c:v>12.48</c:v>
                </c:pt>
                <c:pt idx="8">
                  <c:v>#N/A</c:v>
                </c:pt>
                <c:pt idx="9">
                  <c:v>12.47</c:v>
                </c:pt>
              </c:numCache>
            </c:numRef>
          </c:val>
          <c:extLst>
            <c:ext xmlns:c16="http://schemas.microsoft.com/office/drawing/2014/chart" uri="{C3380CC4-5D6E-409C-BE32-E72D297353CC}">
              <c16:uniqueId val="{00000009-7CFF-4FE3-BE07-48DC4124066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390</c:v>
                </c:pt>
                <c:pt idx="5">
                  <c:v>387</c:v>
                </c:pt>
                <c:pt idx="8">
                  <c:v>386</c:v>
                </c:pt>
                <c:pt idx="11">
                  <c:v>374</c:v>
                </c:pt>
                <c:pt idx="14">
                  <c:v>341</c:v>
                </c:pt>
              </c:numCache>
            </c:numRef>
          </c:val>
          <c:extLst>
            <c:ext xmlns:c16="http://schemas.microsoft.com/office/drawing/2014/chart" uri="{C3380CC4-5D6E-409C-BE32-E72D297353CC}">
              <c16:uniqueId val="{00000000-B849-4448-8C23-A929FDA1D10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849-4448-8C23-A929FDA1D10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21</c:v>
                </c:pt>
                <c:pt idx="3">
                  <c:v>0</c:v>
                </c:pt>
                <c:pt idx="6">
                  <c:v>0</c:v>
                </c:pt>
                <c:pt idx="9">
                  <c:v>0</c:v>
                </c:pt>
                <c:pt idx="12">
                  <c:v>0</c:v>
                </c:pt>
              </c:numCache>
            </c:numRef>
          </c:val>
          <c:extLst>
            <c:ext xmlns:c16="http://schemas.microsoft.com/office/drawing/2014/chart" uri="{C3380CC4-5D6E-409C-BE32-E72D297353CC}">
              <c16:uniqueId val="{00000002-B849-4448-8C23-A929FDA1D10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61</c:v>
                </c:pt>
                <c:pt idx="3">
                  <c:v>65</c:v>
                </c:pt>
                <c:pt idx="6">
                  <c:v>63</c:v>
                </c:pt>
                <c:pt idx="9">
                  <c:v>65</c:v>
                </c:pt>
                <c:pt idx="12">
                  <c:v>37</c:v>
                </c:pt>
              </c:numCache>
            </c:numRef>
          </c:val>
          <c:extLst>
            <c:ext xmlns:c16="http://schemas.microsoft.com/office/drawing/2014/chart" uri="{C3380CC4-5D6E-409C-BE32-E72D297353CC}">
              <c16:uniqueId val="{00000003-B849-4448-8C23-A929FDA1D10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74</c:v>
                </c:pt>
                <c:pt idx="3">
                  <c:v>67</c:v>
                </c:pt>
                <c:pt idx="6">
                  <c:v>68</c:v>
                </c:pt>
                <c:pt idx="9">
                  <c:v>62</c:v>
                </c:pt>
                <c:pt idx="12">
                  <c:v>57</c:v>
                </c:pt>
              </c:numCache>
            </c:numRef>
          </c:val>
          <c:extLst>
            <c:ext xmlns:c16="http://schemas.microsoft.com/office/drawing/2014/chart" uri="{C3380CC4-5D6E-409C-BE32-E72D297353CC}">
              <c16:uniqueId val="{00000004-B849-4448-8C23-A929FDA1D10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849-4448-8C23-A929FDA1D10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849-4448-8C23-A929FDA1D10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410</c:v>
                </c:pt>
                <c:pt idx="3">
                  <c:v>433</c:v>
                </c:pt>
                <c:pt idx="6">
                  <c:v>431</c:v>
                </c:pt>
                <c:pt idx="9">
                  <c:v>445</c:v>
                </c:pt>
                <c:pt idx="12">
                  <c:v>405</c:v>
                </c:pt>
              </c:numCache>
            </c:numRef>
          </c:val>
          <c:extLst>
            <c:ext xmlns:c16="http://schemas.microsoft.com/office/drawing/2014/chart" uri="{C3380CC4-5D6E-409C-BE32-E72D297353CC}">
              <c16:uniqueId val="{00000007-B849-4448-8C23-A929FDA1D10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176</c:v>
                </c:pt>
                <c:pt idx="2">
                  <c:v>#N/A</c:v>
                </c:pt>
                <c:pt idx="3">
                  <c:v>#N/A</c:v>
                </c:pt>
                <c:pt idx="4">
                  <c:v>178</c:v>
                </c:pt>
                <c:pt idx="5">
                  <c:v>#N/A</c:v>
                </c:pt>
                <c:pt idx="6">
                  <c:v>#N/A</c:v>
                </c:pt>
                <c:pt idx="7">
                  <c:v>176</c:v>
                </c:pt>
                <c:pt idx="8">
                  <c:v>#N/A</c:v>
                </c:pt>
                <c:pt idx="9">
                  <c:v>#N/A</c:v>
                </c:pt>
                <c:pt idx="10">
                  <c:v>198</c:v>
                </c:pt>
                <c:pt idx="11">
                  <c:v>#N/A</c:v>
                </c:pt>
                <c:pt idx="12">
                  <c:v>#N/A</c:v>
                </c:pt>
                <c:pt idx="13">
                  <c:v>158</c:v>
                </c:pt>
                <c:pt idx="14">
                  <c:v>#N/A</c:v>
                </c:pt>
              </c:numCache>
            </c:numRef>
          </c:val>
          <c:smooth val="0"/>
          <c:extLst>
            <c:ext xmlns:c16="http://schemas.microsoft.com/office/drawing/2014/chart" uri="{C3380CC4-5D6E-409C-BE32-E72D297353CC}">
              <c16:uniqueId val="{00000008-B849-4448-8C23-A929FDA1D10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4077</c:v>
                </c:pt>
                <c:pt idx="5">
                  <c:v>4106</c:v>
                </c:pt>
                <c:pt idx="8">
                  <c:v>3982</c:v>
                </c:pt>
                <c:pt idx="11">
                  <c:v>3780</c:v>
                </c:pt>
                <c:pt idx="14">
                  <c:v>3630</c:v>
                </c:pt>
              </c:numCache>
            </c:numRef>
          </c:val>
          <c:extLst>
            <c:ext xmlns:c16="http://schemas.microsoft.com/office/drawing/2014/chart" uri="{C3380CC4-5D6E-409C-BE32-E72D297353CC}">
              <c16:uniqueId val="{00000000-3EF1-4C9A-A0B5-AB56E5BCAD7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140</c:v>
                </c:pt>
                <c:pt idx="5">
                  <c:v>112</c:v>
                </c:pt>
                <c:pt idx="8">
                  <c:v>75</c:v>
                </c:pt>
                <c:pt idx="11">
                  <c:v>58</c:v>
                </c:pt>
                <c:pt idx="14">
                  <c:v>50</c:v>
                </c:pt>
              </c:numCache>
            </c:numRef>
          </c:val>
          <c:extLst>
            <c:ext xmlns:c16="http://schemas.microsoft.com/office/drawing/2014/chart" uri="{C3380CC4-5D6E-409C-BE32-E72D297353CC}">
              <c16:uniqueId val="{00000001-3EF1-4C9A-A0B5-AB56E5BCAD7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2873</c:v>
                </c:pt>
                <c:pt idx="5">
                  <c:v>3271</c:v>
                </c:pt>
                <c:pt idx="8">
                  <c:v>3342</c:v>
                </c:pt>
                <c:pt idx="11">
                  <c:v>3361</c:v>
                </c:pt>
                <c:pt idx="14">
                  <c:v>3378</c:v>
                </c:pt>
              </c:numCache>
            </c:numRef>
          </c:val>
          <c:extLst>
            <c:ext xmlns:c16="http://schemas.microsoft.com/office/drawing/2014/chart" uri="{C3380CC4-5D6E-409C-BE32-E72D297353CC}">
              <c16:uniqueId val="{00000002-3EF1-4C9A-A0B5-AB56E5BCAD7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EF1-4C9A-A0B5-AB56E5BCAD7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EF1-4C9A-A0B5-AB56E5BCAD7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377</c:v>
                </c:pt>
                <c:pt idx="9">
                  <c:v>0</c:v>
                </c:pt>
                <c:pt idx="12">
                  <c:v>0</c:v>
                </c:pt>
              </c:numCache>
            </c:numRef>
          </c:val>
          <c:extLst>
            <c:ext xmlns:c16="http://schemas.microsoft.com/office/drawing/2014/chart" uri="{C3380CC4-5D6E-409C-BE32-E72D297353CC}">
              <c16:uniqueId val="{00000005-3EF1-4C9A-A0B5-AB56E5BCAD7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436</c:v>
                </c:pt>
                <c:pt idx="3">
                  <c:v>368</c:v>
                </c:pt>
                <c:pt idx="6">
                  <c:v>378</c:v>
                </c:pt>
                <c:pt idx="9">
                  <c:v>351</c:v>
                </c:pt>
                <c:pt idx="12">
                  <c:v>278</c:v>
                </c:pt>
              </c:numCache>
            </c:numRef>
          </c:val>
          <c:extLst>
            <c:ext xmlns:c16="http://schemas.microsoft.com/office/drawing/2014/chart" uri="{C3380CC4-5D6E-409C-BE32-E72D297353CC}">
              <c16:uniqueId val="{00000006-3EF1-4C9A-A0B5-AB56E5BCAD7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453</c:v>
                </c:pt>
                <c:pt idx="3">
                  <c:v>430</c:v>
                </c:pt>
                <c:pt idx="6">
                  <c:v>336</c:v>
                </c:pt>
                <c:pt idx="9">
                  <c:v>296</c:v>
                </c:pt>
                <c:pt idx="12">
                  <c:v>281</c:v>
                </c:pt>
              </c:numCache>
            </c:numRef>
          </c:val>
          <c:extLst>
            <c:ext xmlns:c16="http://schemas.microsoft.com/office/drawing/2014/chart" uri="{C3380CC4-5D6E-409C-BE32-E72D297353CC}">
              <c16:uniqueId val="{00000007-3EF1-4C9A-A0B5-AB56E5BCAD7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621</c:v>
                </c:pt>
                <c:pt idx="3">
                  <c:v>540</c:v>
                </c:pt>
                <c:pt idx="6">
                  <c:v>548</c:v>
                </c:pt>
                <c:pt idx="9">
                  <c:v>566</c:v>
                </c:pt>
                <c:pt idx="12">
                  <c:v>579</c:v>
                </c:pt>
              </c:numCache>
            </c:numRef>
          </c:val>
          <c:extLst>
            <c:ext xmlns:c16="http://schemas.microsoft.com/office/drawing/2014/chart" uri="{C3380CC4-5D6E-409C-BE32-E72D297353CC}">
              <c16:uniqueId val="{00000008-3EF1-4C9A-A0B5-AB56E5BCAD7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EF1-4C9A-A0B5-AB56E5BCAD7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4898</c:v>
                </c:pt>
                <c:pt idx="3">
                  <c:v>4754</c:v>
                </c:pt>
                <c:pt idx="6">
                  <c:v>4849</c:v>
                </c:pt>
                <c:pt idx="9">
                  <c:v>4460</c:v>
                </c:pt>
                <c:pt idx="12">
                  <c:v>4201</c:v>
                </c:pt>
              </c:numCache>
            </c:numRef>
          </c:val>
          <c:extLst>
            <c:ext xmlns:c16="http://schemas.microsoft.com/office/drawing/2014/chart" uri="{C3380CC4-5D6E-409C-BE32-E72D297353CC}">
              <c16:uniqueId val="{0000000A-3EF1-4C9A-A0B5-AB56E5BCAD7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EF1-4C9A-A0B5-AB56E5BCAD7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772</c:v>
                </c:pt>
                <c:pt idx="1">
                  <c:v>772</c:v>
                </c:pt>
                <c:pt idx="2">
                  <c:v>772</c:v>
                </c:pt>
              </c:numCache>
            </c:numRef>
          </c:val>
          <c:extLst>
            <c:ext xmlns:c16="http://schemas.microsoft.com/office/drawing/2014/chart" uri="{C3380CC4-5D6E-409C-BE32-E72D297353CC}">
              <c16:uniqueId val="{00000000-7B6B-416E-9CEA-2F9C602DBD3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1843</c:v>
                </c:pt>
                <c:pt idx="1">
                  <c:v>1861</c:v>
                </c:pt>
                <c:pt idx="2">
                  <c:v>1877</c:v>
                </c:pt>
              </c:numCache>
            </c:numRef>
          </c:val>
          <c:extLst>
            <c:ext xmlns:c16="http://schemas.microsoft.com/office/drawing/2014/chart" uri="{C3380CC4-5D6E-409C-BE32-E72D297353CC}">
              <c16:uniqueId val="{00000001-7B6B-416E-9CEA-2F9C602DBD3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1298</c:v>
                </c:pt>
                <c:pt idx="1">
                  <c:v>1227</c:v>
                </c:pt>
                <c:pt idx="2">
                  <c:v>1866</c:v>
                </c:pt>
              </c:numCache>
            </c:numRef>
          </c:val>
          <c:extLst>
            <c:ext xmlns:c16="http://schemas.microsoft.com/office/drawing/2014/chart" uri="{C3380CC4-5D6E-409C-BE32-E72D297353CC}">
              <c16:uniqueId val="{00000002-7B6B-416E-9CEA-2F9C602DBD3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奈良県川西町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8,094
7,916
5.93
5,929,279
5,546,092
350,690
2,813,235
4,200,522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財政力指数は、類似団体平均より０．０６ポイント高い</a:t>
          </a:r>
          <a:r>
            <a:rPr lang="ja-JP" altLang="en-US" sz="1100" b="0" i="0" baseline="0">
              <a:solidFill>
                <a:schemeClr val="dk1"/>
              </a:solidFill>
              <a:effectLst/>
              <a:latin typeface="+mn-lt"/>
              <a:ea typeface="+mn-ea"/>
              <a:cs typeface="+mn-cs"/>
            </a:rPr>
            <a:t>０．４３で</a:t>
          </a:r>
          <a:r>
            <a:rPr lang="ja-JP" altLang="ja-JP" sz="1100" b="0" i="0" baseline="0">
              <a:solidFill>
                <a:schemeClr val="dk1"/>
              </a:solidFill>
              <a:effectLst/>
              <a:latin typeface="+mn-lt"/>
              <a:ea typeface="+mn-ea"/>
              <a:cs typeface="+mn-cs"/>
            </a:rPr>
            <a:t>、全国平均よりは０．０５ポイント低くなっている。少子高齢化や人口減少による納税義務者の減少等により、町税収入は減少傾向にある。歳出の抑制や徴収強化により、財政の健全化を図る。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31045</xdr:rowOff>
    </xdr:to>
    <xdr:cxnSp macro="">
      <xdr:nvCxnSpPr>
        <xdr:cNvPr id="63" name="直線コネクタ 62"/>
        <xdr:cNvCxnSpPr/>
      </xdr:nvCxnSpPr>
      <xdr:spPr>
        <a:xfrm flipV="1">
          <a:off x="4953000" y="612704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3122</xdr:rowOff>
    </xdr:from>
    <xdr:ext cx="762000" cy="259045"/>
    <xdr:sp macro="" textlink="">
      <xdr:nvSpPr>
        <xdr:cNvPr id="64" name="財政力最小値テキスト"/>
        <xdr:cNvSpPr txBox="1"/>
      </xdr:nvSpPr>
      <xdr:spPr>
        <a:xfrm>
          <a:off x="5041900" y="754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31045</xdr:rowOff>
    </xdr:from>
    <xdr:to>
      <xdr:col>24</xdr:col>
      <xdr:colOff>12700</xdr:colOff>
      <xdr:row>44</xdr:row>
      <xdr:rowOff>31045</xdr:rowOff>
    </xdr:to>
    <xdr:cxnSp macro="">
      <xdr:nvCxnSpPr>
        <xdr:cNvPr id="65" name="直線コネクタ 64"/>
        <xdr:cNvCxnSpPr/>
      </xdr:nvCxnSpPr>
      <xdr:spPr>
        <a:xfrm>
          <a:off x="4864100" y="757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170039</xdr:rowOff>
    </xdr:from>
    <xdr:to>
      <xdr:col>23</xdr:col>
      <xdr:colOff>133350</xdr:colOff>
      <xdr:row>42</xdr:row>
      <xdr:rowOff>11995</xdr:rowOff>
    </xdr:to>
    <xdr:cxnSp macro="">
      <xdr:nvCxnSpPr>
        <xdr:cNvPr id="68" name="直線コネクタ 67"/>
        <xdr:cNvCxnSpPr/>
      </xdr:nvCxnSpPr>
      <xdr:spPr>
        <a:xfrm>
          <a:off x="4114800" y="719948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69" name="財政力平均値テキスト"/>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0" name="フローチャート: 判断 69"/>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143228</xdr:rowOff>
    </xdr:from>
    <xdr:to>
      <xdr:col>19</xdr:col>
      <xdr:colOff>133350</xdr:colOff>
      <xdr:row>41</xdr:row>
      <xdr:rowOff>170039</xdr:rowOff>
    </xdr:to>
    <xdr:cxnSp macro="">
      <xdr:nvCxnSpPr>
        <xdr:cNvPr id="71" name="直線コネクタ 70"/>
        <xdr:cNvCxnSpPr/>
      </xdr:nvCxnSpPr>
      <xdr:spPr>
        <a:xfrm>
          <a:off x="3225800" y="71726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2" name="フローチャート: 判断 71"/>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73" name="テキスト ボックス 72"/>
        <xdr:cNvSpPr txBox="1"/>
      </xdr:nvSpPr>
      <xdr:spPr>
        <a:xfrm>
          <a:off x="3733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41</xdr:row>
      <xdr:rowOff>143228</xdr:rowOff>
    </xdr:to>
    <xdr:cxnSp macro="">
      <xdr:nvCxnSpPr>
        <xdr:cNvPr id="74" name="直線コネクタ 73"/>
        <xdr:cNvCxnSpPr/>
      </xdr:nvCxnSpPr>
      <xdr:spPr>
        <a:xfrm>
          <a:off x="2336800" y="714586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5" name="フローチャート: 判断 74"/>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6" name="テキスト ボックス 75"/>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41</xdr:row>
      <xdr:rowOff>116417</xdr:rowOff>
    </xdr:to>
    <xdr:cxnSp macro="">
      <xdr:nvCxnSpPr>
        <xdr:cNvPr id="77" name="直線コネクタ 76"/>
        <xdr:cNvCxnSpPr/>
      </xdr:nvCxnSpPr>
      <xdr:spPr>
        <a:xfrm>
          <a:off x="1447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159455</xdr:rowOff>
    </xdr:from>
    <xdr:to>
      <xdr:col>11</xdr:col>
      <xdr:colOff>82550</xdr:colOff>
      <xdr:row>42</xdr:row>
      <xdr:rowOff>89605</xdr:rowOff>
    </xdr:to>
    <xdr:sp macro="" textlink="">
      <xdr:nvSpPr>
        <xdr:cNvPr id="78" name="フローチャート: 判断 77"/>
        <xdr:cNvSpPr/>
      </xdr:nvSpPr>
      <xdr:spPr>
        <a:xfrm>
          <a:off x="2286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74382</xdr:rowOff>
    </xdr:from>
    <xdr:ext cx="762000" cy="259045"/>
    <xdr:sp macro="" textlink="">
      <xdr:nvSpPr>
        <xdr:cNvPr id="79" name="テキスト ボックス 78"/>
        <xdr:cNvSpPr txBox="1"/>
      </xdr:nvSpPr>
      <xdr:spPr>
        <a:xfrm>
          <a:off x="1955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80" name="フローチャート: 判断 79"/>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74382</xdr:rowOff>
    </xdr:from>
    <xdr:ext cx="762000" cy="259045"/>
    <xdr:sp macro="" textlink="">
      <xdr:nvSpPr>
        <xdr:cNvPr id="81" name="テキスト ボックス 80"/>
        <xdr:cNvSpPr txBox="1"/>
      </xdr:nvSpPr>
      <xdr:spPr>
        <a:xfrm>
          <a:off x="1066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87" name="楕円 86"/>
        <xdr:cNvSpPr/>
      </xdr:nvSpPr>
      <xdr:spPr>
        <a:xfrm>
          <a:off x="49022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149172</xdr:rowOff>
    </xdr:from>
    <xdr:ext cx="762000" cy="259045"/>
    <xdr:sp macro="" textlink="">
      <xdr:nvSpPr>
        <xdr:cNvPr id="88" name="財政力該当値テキスト"/>
        <xdr:cNvSpPr txBox="1"/>
      </xdr:nvSpPr>
      <xdr:spPr>
        <a:xfrm>
          <a:off x="50419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119239</xdr:rowOff>
    </xdr:from>
    <xdr:to>
      <xdr:col>19</xdr:col>
      <xdr:colOff>184150</xdr:colOff>
      <xdr:row>42</xdr:row>
      <xdr:rowOff>49389</xdr:rowOff>
    </xdr:to>
    <xdr:sp macro="" textlink="">
      <xdr:nvSpPr>
        <xdr:cNvPr id="89" name="楕円 88"/>
        <xdr:cNvSpPr/>
      </xdr:nvSpPr>
      <xdr:spPr>
        <a:xfrm>
          <a:off x="4064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90" name="テキスト ボックス 89"/>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92428</xdr:rowOff>
    </xdr:from>
    <xdr:to>
      <xdr:col>15</xdr:col>
      <xdr:colOff>133350</xdr:colOff>
      <xdr:row>42</xdr:row>
      <xdr:rowOff>22578</xdr:rowOff>
    </xdr:to>
    <xdr:sp macro="" textlink="">
      <xdr:nvSpPr>
        <xdr:cNvPr id="91" name="楕円 90"/>
        <xdr:cNvSpPr/>
      </xdr:nvSpPr>
      <xdr:spPr>
        <a:xfrm>
          <a:off x="3175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32755</xdr:rowOff>
    </xdr:from>
    <xdr:ext cx="762000" cy="259045"/>
    <xdr:sp macro="" textlink="">
      <xdr:nvSpPr>
        <xdr:cNvPr id="92" name="テキスト ボックス 91"/>
        <xdr:cNvSpPr txBox="1"/>
      </xdr:nvSpPr>
      <xdr:spPr>
        <a:xfrm>
          <a:off x="2844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65617</xdr:rowOff>
    </xdr:from>
    <xdr:to>
      <xdr:col>11</xdr:col>
      <xdr:colOff>82550</xdr:colOff>
      <xdr:row>41</xdr:row>
      <xdr:rowOff>167217</xdr:rowOff>
    </xdr:to>
    <xdr:sp macro="" textlink="">
      <xdr:nvSpPr>
        <xdr:cNvPr id="93" name="楕円 92"/>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94" name="テキスト ボックス 93"/>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95" name="楕円 94"/>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96" name="テキスト ボックス 95"/>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経常収支比率は、類似団体平均より１．</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ポイント低い</a:t>
          </a:r>
          <a:r>
            <a:rPr lang="ja-JP" altLang="en-US" sz="1100" b="0" i="0" baseline="0">
              <a:solidFill>
                <a:schemeClr val="dk1"/>
              </a:solidFill>
              <a:effectLst/>
              <a:latin typeface="+mn-lt"/>
              <a:ea typeface="+mn-ea"/>
              <a:cs typeface="+mn-cs"/>
            </a:rPr>
            <a:t>８６</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％となった。全国平均、奈良県平均よりも、ぞれぞれ</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ポイント下回った。公債費においては、昨年度とほぼ横ばいだが大規模事業による新規借入も実施されており、今後は増加が見込まれる。起債の発行を可能な限り抑制するよう努め、公債費以外の経費についても、今後とも義務的・経常的経費の削減に努め、収入については自主財源の確保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10371</xdr:rowOff>
    </xdr:from>
    <xdr:to>
      <xdr:col>23</xdr:col>
      <xdr:colOff>133350</xdr:colOff>
      <xdr:row>66</xdr:row>
      <xdr:rowOff>130810</xdr:rowOff>
    </xdr:to>
    <xdr:cxnSp macro="">
      <xdr:nvCxnSpPr>
        <xdr:cNvPr id="126" name="直線コネクタ 125"/>
        <xdr:cNvCxnSpPr/>
      </xdr:nvCxnSpPr>
      <xdr:spPr>
        <a:xfrm flipV="1">
          <a:off x="4953000" y="9954471"/>
          <a:ext cx="0" cy="14920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7" name="財政構造の弾力性最小値テキスト"/>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8" name="直線コネクタ 127"/>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96748</xdr:rowOff>
    </xdr:from>
    <xdr:ext cx="762000" cy="259045"/>
    <xdr:sp macro="" textlink="">
      <xdr:nvSpPr>
        <xdr:cNvPr id="129" name="財政構造の弾力性最大値テキスト"/>
        <xdr:cNvSpPr txBox="1"/>
      </xdr:nvSpPr>
      <xdr:spPr>
        <a:xfrm>
          <a:off x="5041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10371</xdr:rowOff>
    </xdr:from>
    <xdr:to>
      <xdr:col>24</xdr:col>
      <xdr:colOff>12700</xdr:colOff>
      <xdr:row>58</xdr:row>
      <xdr:rowOff>10371</xdr:rowOff>
    </xdr:to>
    <xdr:cxnSp macro="">
      <xdr:nvCxnSpPr>
        <xdr:cNvPr id="130" name="直線コネクタ 129"/>
        <xdr:cNvCxnSpPr/>
      </xdr:nvCxnSpPr>
      <xdr:spPr>
        <a:xfrm>
          <a:off x="4864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139488</xdr:rowOff>
    </xdr:from>
    <xdr:to>
      <xdr:col>23</xdr:col>
      <xdr:colOff>133350</xdr:colOff>
      <xdr:row>62</xdr:row>
      <xdr:rowOff>32385</xdr:rowOff>
    </xdr:to>
    <xdr:cxnSp macro="">
      <xdr:nvCxnSpPr>
        <xdr:cNvPr id="131" name="直線コネクタ 130"/>
        <xdr:cNvCxnSpPr/>
      </xdr:nvCxnSpPr>
      <xdr:spPr>
        <a:xfrm>
          <a:off x="4114800" y="10597938"/>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169350</xdr:rowOff>
    </xdr:from>
    <xdr:ext cx="762000" cy="259045"/>
    <xdr:sp macro="" textlink="">
      <xdr:nvSpPr>
        <xdr:cNvPr id="132" name="財政構造の弾力性平均値テキスト"/>
        <xdr:cNvSpPr txBox="1"/>
      </xdr:nvSpPr>
      <xdr:spPr>
        <a:xfrm>
          <a:off x="5041900" y="10627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33" name="フローチャート: 判断 132"/>
        <xdr:cNvSpPr/>
      </xdr:nvSpPr>
      <xdr:spPr>
        <a:xfrm>
          <a:off x="49022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34925</xdr:rowOff>
    </xdr:from>
    <xdr:to>
      <xdr:col>19</xdr:col>
      <xdr:colOff>133350</xdr:colOff>
      <xdr:row>61</xdr:row>
      <xdr:rowOff>139488</xdr:rowOff>
    </xdr:to>
    <xdr:cxnSp macro="">
      <xdr:nvCxnSpPr>
        <xdr:cNvPr id="134" name="直線コネクタ 133"/>
        <xdr:cNvCxnSpPr/>
      </xdr:nvCxnSpPr>
      <xdr:spPr>
        <a:xfrm>
          <a:off x="3225800" y="10493375"/>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161079</xdr:rowOff>
    </xdr:from>
    <xdr:to>
      <xdr:col>19</xdr:col>
      <xdr:colOff>184150</xdr:colOff>
      <xdr:row>62</xdr:row>
      <xdr:rowOff>91229</xdr:rowOff>
    </xdr:to>
    <xdr:sp macro="" textlink="">
      <xdr:nvSpPr>
        <xdr:cNvPr id="135" name="フローチャート: 判断 134"/>
        <xdr:cNvSpPr/>
      </xdr:nvSpPr>
      <xdr:spPr>
        <a:xfrm>
          <a:off x="4064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76006</xdr:rowOff>
    </xdr:from>
    <xdr:ext cx="736600" cy="259045"/>
    <xdr:sp macro="" textlink="">
      <xdr:nvSpPr>
        <xdr:cNvPr id="136" name="テキスト ボックス 135"/>
        <xdr:cNvSpPr txBox="1"/>
      </xdr:nvSpPr>
      <xdr:spPr>
        <a:xfrm>
          <a:off x="3733800" y="1070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34925</xdr:rowOff>
    </xdr:from>
    <xdr:to>
      <xdr:col>15</xdr:col>
      <xdr:colOff>82550</xdr:colOff>
      <xdr:row>61</xdr:row>
      <xdr:rowOff>163619</xdr:rowOff>
    </xdr:to>
    <xdr:cxnSp macro="">
      <xdr:nvCxnSpPr>
        <xdr:cNvPr id="137" name="直線コネクタ 136"/>
        <xdr:cNvCxnSpPr/>
      </xdr:nvCxnSpPr>
      <xdr:spPr>
        <a:xfrm flipV="1">
          <a:off x="2336800" y="10493375"/>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28363</xdr:rowOff>
    </xdr:from>
    <xdr:to>
      <xdr:col>15</xdr:col>
      <xdr:colOff>133350</xdr:colOff>
      <xdr:row>61</xdr:row>
      <xdr:rowOff>129963</xdr:rowOff>
    </xdr:to>
    <xdr:sp macro="" textlink="">
      <xdr:nvSpPr>
        <xdr:cNvPr id="138" name="フローチャート: 判断 137"/>
        <xdr:cNvSpPr/>
      </xdr:nvSpPr>
      <xdr:spPr>
        <a:xfrm>
          <a:off x="3175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114740</xdr:rowOff>
    </xdr:from>
    <xdr:ext cx="762000" cy="259045"/>
    <xdr:sp macro="" textlink="">
      <xdr:nvSpPr>
        <xdr:cNvPr id="139" name="テキスト ボックス 138"/>
        <xdr:cNvSpPr txBox="1"/>
      </xdr:nvSpPr>
      <xdr:spPr>
        <a:xfrm>
          <a:off x="2844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163619</xdr:rowOff>
    </xdr:from>
    <xdr:to>
      <xdr:col>11</xdr:col>
      <xdr:colOff>31750</xdr:colOff>
      <xdr:row>62</xdr:row>
      <xdr:rowOff>16298</xdr:rowOff>
    </xdr:to>
    <xdr:cxnSp macro="">
      <xdr:nvCxnSpPr>
        <xdr:cNvPr id="140" name="直線コネクタ 139"/>
        <xdr:cNvCxnSpPr/>
      </xdr:nvCxnSpPr>
      <xdr:spPr>
        <a:xfrm flipV="1">
          <a:off x="1447800" y="10622069"/>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122344</xdr:rowOff>
    </xdr:from>
    <xdr:to>
      <xdr:col>11</xdr:col>
      <xdr:colOff>82550</xdr:colOff>
      <xdr:row>63</xdr:row>
      <xdr:rowOff>52494</xdr:rowOff>
    </xdr:to>
    <xdr:sp macro="" textlink="">
      <xdr:nvSpPr>
        <xdr:cNvPr id="141" name="フローチャート: 判断 140"/>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37271</xdr:rowOff>
    </xdr:from>
    <xdr:ext cx="762000" cy="259045"/>
    <xdr:sp macro="" textlink="">
      <xdr:nvSpPr>
        <xdr:cNvPr id="142" name="テキスト ボックス 141"/>
        <xdr:cNvSpPr txBox="1"/>
      </xdr:nvSpPr>
      <xdr:spPr>
        <a:xfrm>
          <a:off x="1955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43" name="フローチャート: 判断 142"/>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77487</xdr:rowOff>
    </xdr:from>
    <xdr:ext cx="762000" cy="259045"/>
    <xdr:sp macro="" textlink="">
      <xdr:nvSpPr>
        <xdr:cNvPr id="144" name="テキスト ボックス 143"/>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153035</xdr:rowOff>
    </xdr:from>
    <xdr:to>
      <xdr:col>23</xdr:col>
      <xdr:colOff>184150</xdr:colOff>
      <xdr:row>62</xdr:row>
      <xdr:rowOff>83185</xdr:rowOff>
    </xdr:to>
    <xdr:sp macro="" textlink="">
      <xdr:nvSpPr>
        <xdr:cNvPr id="150" name="楕円 149"/>
        <xdr:cNvSpPr/>
      </xdr:nvSpPr>
      <xdr:spPr>
        <a:xfrm>
          <a:off x="49022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169562</xdr:rowOff>
    </xdr:from>
    <xdr:ext cx="762000" cy="259045"/>
    <xdr:sp macro="" textlink="">
      <xdr:nvSpPr>
        <xdr:cNvPr id="151" name="財政構造の弾力性該当値テキスト"/>
        <xdr:cNvSpPr txBox="1"/>
      </xdr:nvSpPr>
      <xdr:spPr>
        <a:xfrm>
          <a:off x="5041900" y="1045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88688</xdr:rowOff>
    </xdr:from>
    <xdr:to>
      <xdr:col>19</xdr:col>
      <xdr:colOff>184150</xdr:colOff>
      <xdr:row>62</xdr:row>
      <xdr:rowOff>18838</xdr:rowOff>
    </xdr:to>
    <xdr:sp macro="" textlink="">
      <xdr:nvSpPr>
        <xdr:cNvPr id="152" name="楕円 151"/>
        <xdr:cNvSpPr/>
      </xdr:nvSpPr>
      <xdr:spPr>
        <a:xfrm>
          <a:off x="4064000" y="1054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29015</xdr:rowOff>
    </xdr:from>
    <xdr:ext cx="736600" cy="259045"/>
    <xdr:sp macro="" textlink="">
      <xdr:nvSpPr>
        <xdr:cNvPr id="153" name="テキスト ボックス 152"/>
        <xdr:cNvSpPr txBox="1"/>
      </xdr:nvSpPr>
      <xdr:spPr>
        <a:xfrm>
          <a:off x="3733800" y="10316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155575</xdr:rowOff>
    </xdr:from>
    <xdr:to>
      <xdr:col>15</xdr:col>
      <xdr:colOff>133350</xdr:colOff>
      <xdr:row>61</xdr:row>
      <xdr:rowOff>85725</xdr:rowOff>
    </xdr:to>
    <xdr:sp macro="" textlink="">
      <xdr:nvSpPr>
        <xdr:cNvPr id="154" name="楕円 153"/>
        <xdr:cNvSpPr/>
      </xdr:nvSpPr>
      <xdr:spPr>
        <a:xfrm>
          <a:off x="3175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95902</xdr:rowOff>
    </xdr:from>
    <xdr:ext cx="762000" cy="259045"/>
    <xdr:sp macro="" textlink="">
      <xdr:nvSpPr>
        <xdr:cNvPr id="155" name="テキスト ボックス 154"/>
        <xdr:cNvSpPr txBox="1"/>
      </xdr:nvSpPr>
      <xdr:spPr>
        <a:xfrm>
          <a:off x="2844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112819</xdr:rowOff>
    </xdr:from>
    <xdr:to>
      <xdr:col>11</xdr:col>
      <xdr:colOff>82550</xdr:colOff>
      <xdr:row>62</xdr:row>
      <xdr:rowOff>42969</xdr:rowOff>
    </xdr:to>
    <xdr:sp macro="" textlink="">
      <xdr:nvSpPr>
        <xdr:cNvPr id="156" name="楕円 155"/>
        <xdr:cNvSpPr/>
      </xdr:nvSpPr>
      <xdr:spPr>
        <a:xfrm>
          <a:off x="2286000" y="105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53146</xdr:rowOff>
    </xdr:from>
    <xdr:ext cx="762000" cy="259045"/>
    <xdr:sp macro="" textlink="">
      <xdr:nvSpPr>
        <xdr:cNvPr id="157" name="テキスト ボックス 156"/>
        <xdr:cNvSpPr txBox="1"/>
      </xdr:nvSpPr>
      <xdr:spPr>
        <a:xfrm>
          <a:off x="1955800" y="1034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136948</xdr:rowOff>
    </xdr:from>
    <xdr:to>
      <xdr:col>7</xdr:col>
      <xdr:colOff>31750</xdr:colOff>
      <xdr:row>62</xdr:row>
      <xdr:rowOff>67098</xdr:rowOff>
    </xdr:to>
    <xdr:sp macro="" textlink="">
      <xdr:nvSpPr>
        <xdr:cNvPr id="158" name="楕円 157"/>
        <xdr:cNvSpPr/>
      </xdr:nvSpPr>
      <xdr:spPr>
        <a:xfrm>
          <a:off x="1397000" y="105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77275</xdr:rowOff>
    </xdr:from>
    <xdr:ext cx="762000" cy="259045"/>
    <xdr:sp macro="" textlink="">
      <xdr:nvSpPr>
        <xdr:cNvPr id="159" name="テキスト ボックス 158"/>
        <xdr:cNvSpPr txBox="1"/>
      </xdr:nvSpPr>
      <xdr:spPr>
        <a:xfrm>
          <a:off x="1066800" y="1036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[186,135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令和元</a:t>
          </a:r>
          <a:r>
            <a:rPr lang="ja-JP" altLang="ja-JP" sz="1100">
              <a:solidFill>
                <a:schemeClr val="dk1"/>
              </a:solidFill>
              <a:effectLst/>
              <a:latin typeface="+mn-lt"/>
              <a:ea typeface="+mn-ea"/>
              <a:cs typeface="+mn-cs"/>
            </a:rPr>
            <a:t>年度以降も引き続き、類似団体平均を下回っている。適正な</a:t>
          </a:r>
          <a:r>
            <a:rPr lang="ja-JP" altLang="en-US" sz="1100">
              <a:solidFill>
                <a:schemeClr val="dk1"/>
              </a:solidFill>
              <a:effectLst/>
              <a:latin typeface="+mn-lt"/>
              <a:ea typeface="+mn-ea"/>
              <a:cs typeface="+mn-cs"/>
            </a:rPr>
            <a:t>定員や</a:t>
          </a:r>
          <a:r>
            <a:rPr lang="ja-JP" altLang="ja-JP" sz="1100">
              <a:solidFill>
                <a:schemeClr val="dk1"/>
              </a:solidFill>
              <a:effectLst/>
              <a:latin typeface="+mn-lt"/>
              <a:ea typeface="+mn-ea"/>
              <a:cs typeface="+mn-cs"/>
            </a:rPr>
            <a:t>手当の管理により、人件費の抑制に努めている。</a:t>
          </a:r>
          <a:r>
            <a:rPr lang="ja-JP" altLang="ja-JP" sz="1100" b="0" i="0" baseline="0">
              <a:solidFill>
                <a:schemeClr val="dk1"/>
              </a:solidFill>
              <a:effectLst/>
              <a:latin typeface="+mn-lt"/>
              <a:ea typeface="+mn-ea"/>
              <a:cs typeface="+mn-cs"/>
            </a:rPr>
            <a:t>今後とも引き続き</a:t>
          </a:r>
          <a:r>
            <a:rPr lang="ja-JP" altLang="ja-JP" sz="1100">
              <a:solidFill>
                <a:schemeClr val="dk1"/>
              </a:solidFill>
              <a:effectLst/>
              <a:latin typeface="+mn-lt"/>
              <a:ea typeface="+mn-ea"/>
              <a:cs typeface="+mn-cs"/>
            </a:rPr>
            <a:t>行財政改革への取組を通じて</a:t>
          </a:r>
          <a:r>
            <a:rPr lang="ja-JP" altLang="ja-JP" sz="1100" b="0" i="0" baseline="0">
              <a:solidFill>
                <a:schemeClr val="dk1"/>
              </a:solidFill>
              <a:effectLst/>
              <a:latin typeface="+mn-lt"/>
              <a:ea typeface="+mn-ea"/>
              <a:cs typeface="+mn-cs"/>
            </a:rPr>
            <a:t>、経費削減に努める。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117515</xdr:rowOff>
    </xdr:from>
    <xdr:to>
      <xdr:col>23</xdr:col>
      <xdr:colOff>133350</xdr:colOff>
      <xdr:row>89</xdr:row>
      <xdr:rowOff>155832</xdr:rowOff>
    </xdr:to>
    <xdr:cxnSp macro="">
      <xdr:nvCxnSpPr>
        <xdr:cNvPr id="188" name="直線コネクタ 187"/>
        <xdr:cNvCxnSpPr/>
      </xdr:nvCxnSpPr>
      <xdr:spPr>
        <a:xfrm flipV="1">
          <a:off x="4953000" y="14004965"/>
          <a:ext cx="0" cy="14099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127909</xdr:rowOff>
    </xdr:from>
    <xdr:ext cx="762000" cy="259045"/>
    <xdr:sp macro="" textlink="">
      <xdr:nvSpPr>
        <xdr:cNvPr id="189" name="人件費・物件費等の状況最小値テキスト"/>
        <xdr:cNvSpPr txBox="1"/>
      </xdr:nvSpPr>
      <xdr:spPr>
        <a:xfrm>
          <a:off x="5041900" y="1538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155832</xdr:rowOff>
    </xdr:from>
    <xdr:to>
      <xdr:col>24</xdr:col>
      <xdr:colOff>12700</xdr:colOff>
      <xdr:row>89</xdr:row>
      <xdr:rowOff>155832</xdr:rowOff>
    </xdr:to>
    <xdr:cxnSp macro="">
      <xdr:nvCxnSpPr>
        <xdr:cNvPr id="190" name="直線コネクタ 189"/>
        <xdr:cNvCxnSpPr/>
      </xdr:nvCxnSpPr>
      <xdr:spPr>
        <a:xfrm>
          <a:off x="4864100" y="1541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32442</xdr:rowOff>
    </xdr:from>
    <xdr:ext cx="762000" cy="259045"/>
    <xdr:sp macro="" textlink="">
      <xdr:nvSpPr>
        <xdr:cNvPr id="191" name="人件費・物件費等の状況最大値テキスト"/>
        <xdr:cNvSpPr txBox="1"/>
      </xdr:nvSpPr>
      <xdr:spPr>
        <a:xfrm>
          <a:off x="5041900" y="1374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117515</xdr:rowOff>
    </xdr:from>
    <xdr:to>
      <xdr:col>24</xdr:col>
      <xdr:colOff>12700</xdr:colOff>
      <xdr:row>81</xdr:row>
      <xdr:rowOff>117515</xdr:rowOff>
    </xdr:to>
    <xdr:cxnSp macro="">
      <xdr:nvCxnSpPr>
        <xdr:cNvPr id="192" name="直線コネクタ 191"/>
        <xdr:cNvCxnSpPr/>
      </xdr:nvCxnSpPr>
      <xdr:spPr>
        <a:xfrm>
          <a:off x="4864100" y="1400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162740</xdr:rowOff>
    </xdr:from>
    <xdr:to>
      <xdr:col>23</xdr:col>
      <xdr:colOff>133350</xdr:colOff>
      <xdr:row>82</xdr:row>
      <xdr:rowOff>6955</xdr:rowOff>
    </xdr:to>
    <xdr:cxnSp macro="">
      <xdr:nvCxnSpPr>
        <xdr:cNvPr id="193" name="直線コネクタ 192"/>
        <xdr:cNvCxnSpPr/>
      </xdr:nvCxnSpPr>
      <xdr:spPr>
        <a:xfrm flipV="1">
          <a:off x="4114800" y="14050190"/>
          <a:ext cx="838200" cy="1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66085</xdr:rowOff>
    </xdr:from>
    <xdr:ext cx="762000" cy="259045"/>
    <xdr:sp macro="" textlink="">
      <xdr:nvSpPr>
        <xdr:cNvPr id="194" name="人件費・物件費等の状況平均値テキスト"/>
        <xdr:cNvSpPr txBox="1"/>
      </xdr:nvSpPr>
      <xdr:spPr>
        <a:xfrm>
          <a:off x="5041900" y="14124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94008</xdr:rowOff>
    </xdr:from>
    <xdr:to>
      <xdr:col>23</xdr:col>
      <xdr:colOff>184150</xdr:colOff>
      <xdr:row>83</xdr:row>
      <xdr:rowOff>24158</xdr:rowOff>
    </xdr:to>
    <xdr:sp macro="" textlink="">
      <xdr:nvSpPr>
        <xdr:cNvPr id="195" name="フローチャート: 判断 194"/>
        <xdr:cNvSpPr/>
      </xdr:nvSpPr>
      <xdr:spPr>
        <a:xfrm>
          <a:off x="4902200" y="141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148431</xdr:rowOff>
    </xdr:from>
    <xdr:to>
      <xdr:col>19</xdr:col>
      <xdr:colOff>133350</xdr:colOff>
      <xdr:row>82</xdr:row>
      <xdr:rowOff>6955</xdr:rowOff>
    </xdr:to>
    <xdr:cxnSp macro="">
      <xdr:nvCxnSpPr>
        <xdr:cNvPr id="196" name="直線コネクタ 195"/>
        <xdr:cNvCxnSpPr/>
      </xdr:nvCxnSpPr>
      <xdr:spPr>
        <a:xfrm>
          <a:off x="3225800" y="14035881"/>
          <a:ext cx="889000" cy="2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82220</xdr:rowOff>
    </xdr:from>
    <xdr:to>
      <xdr:col>19</xdr:col>
      <xdr:colOff>184150</xdr:colOff>
      <xdr:row>83</xdr:row>
      <xdr:rowOff>12370</xdr:rowOff>
    </xdr:to>
    <xdr:sp macro="" textlink="">
      <xdr:nvSpPr>
        <xdr:cNvPr id="197" name="フローチャート: 判断 196"/>
        <xdr:cNvSpPr/>
      </xdr:nvSpPr>
      <xdr:spPr>
        <a:xfrm>
          <a:off x="4064000" y="141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168597</xdr:rowOff>
    </xdr:from>
    <xdr:ext cx="736600" cy="259045"/>
    <xdr:sp macro="" textlink="">
      <xdr:nvSpPr>
        <xdr:cNvPr id="198" name="テキスト ボックス 197"/>
        <xdr:cNvSpPr txBox="1"/>
      </xdr:nvSpPr>
      <xdr:spPr>
        <a:xfrm>
          <a:off x="3733800" y="14227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135489</xdr:rowOff>
    </xdr:from>
    <xdr:to>
      <xdr:col>15</xdr:col>
      <xdr:colOff>82550</xdr:colOff>
      <xdr:row>81</xdr:row>
      <xdr:rowOff>148431</xdr:rowOff>
    </xdr:to>
    <xdr:cxnSp macro="">
      <xdr:nvCxnSpPr>
        <xdr:cNvPr id="199" name="直線コネクタ 198"/>
        <xdr:cNvCxnSpPr/>
      </xdr:nvCxnSpPr>
      <xdr:spPr>
        <a:xfrm>
          <a:off x="2336800" y="14022939"/>
          <a:ext cx="889000" cy="1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59311</xdr:rowOff>
    </xdr:from>
    <xdr:to>
      <xdr:col>15</xdr:col>
      <xdr:colOff>133350</xdr:colOff>
      <xdr:row>82</xdr:row>
      <xdr:rowOff>160911</xdr:rowOff>
    </xdr:to>
    <xdr:sp macro="" textlink="">
      <xdr:nvSpPr>
        <xdr:cNvPr id="200" name="フローチャート: 判断 199"/>
        <xdr:cNvSpPr/>
      </xdr:nvSpPr>
      <xdr:spPr>
        <a:xfrm>
          <a:off x="3175000" y="1411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145688</xdr:rowOff>
    </xdr:from>
    <xdr:ext cx="762000" cy="259045"/>
    <xdr:sp macro="" textlink="">
      <xdr:nvSpPr>
        <xdr:cNvPr id="201" name="テキスト ボックス 200"/>
        <xdr:cNvSpPr txBox="1"/>
      </xdr:nvSpPr>
      <xdr:spPr>
        <a:xfrm>
          <a:off x="2844800" y="1420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116748</xdr:rowOff>
    </xdr:from>
    <xdr:to>
      <xdr:col>11</xdr:col>
      <xdr:colOff>31750</xdr:colOff>
      <xdr:row>81</xdr:row>
      <xdr:rowOff>135489</xdr:rowOff>
    </xdr:to>
    <xdr:cxnSp macro="">
      <xdr:nvCxnSpPr>
        <xdr:cNvPr id="202" name="直線コネクタ 201"/>
        <xdr:cNvCxnSpPr/>
      </xdr:nvCxnSpPr>
      <xdr:spPr>
        <a:xfrm>
          <a:off x="1447800" y="14004198"/>
          <a:ext cx="889000" cy="1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45208</xdr:rowOff>
    </xdr:from>
    <xdr:to>
      <xdr:col>11</xdr:col>
      <xdr:colOff>82550</xdr:colOff>
      <xdr:row>82</xdr:row>
      <xdr:rowOff>146808</xdr:rowOff>
    </xdr:to>
    <xdr:sp macro="" textlink="">
      <xdr:nvSpPr>
        <xdr:cNvPr id="203" name="フローチャート: 判断 202"/>
        <xdr:cNvSpPr/>
      </xdr:nvSpPr>
      <xdr:spPr>
        <a:xfrm>
          <a:off x="2286000" y="141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131585</xdr:rowOff>
    </xdr:from>
    <xdr:ext cx="762000" cy="259045"/>
    <xdr:sp macro="" textlink="">
      <xdr:nvSpPr>
        <xdr:cNvPr id="204" name="テキスト ボックス 203"/>
        <xdr:cNvSpPr txBox="1"/>
      </xdr:nvSpPr>
      <xdr:spPr>
        <a:xfrm>
          <a:off x="1955800" y="1419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22237</xdr:rowOff>
    </xdr:from>
    <xdr:to>
      <xdr:col>7</xdr:col>
      <xdr:colOff>31750</xdr:colOff>
      <xdr:row>82</xdr:row>
      <xdr:rowOff>123837</xdr:rowOff>
    </xdr:to>
    <xdr:sp macro="" textlink="">
      <xdr:nvSpPr>
        <xdr:cNvPr id="205" name="フローチャート: 判断 204"/>
        <xdr:cNvSpPr/>
      </xdr:nvSpPr>
      <xdr:spPr>
        <a:xfrm>
          <a:off x="1397000" y="1408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108614</xdr:rowOff>
    </xdr:from>
    <xdr:ext cx="762000" cy="259045"/>
    <xdr:sp macro="" textlink="">
      <xdr:nvSpPr>
        <xdr:cNvPr id="206" name="テキスト ボックス 205"/>
        <xdr:cNvSpPr txBox="1"/>
      </xdr:nvSpPr>
      <xdr:spPr>
        <a:xfrm>
          <a:off x="1066800" y="14167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111940</xdr:rowOff>
    </xdr:from>
    <xdr:to>
      <xdr:col>23</xdr:col>
      <xdr:colOff>184150</xdr:colOff>
      <xdr:row>82</xdr:row>
      <xdr:rowOff>42090</xdr:rowOff>
    </xdr:to>
    <xdr:sp macro="" textlink="">
      <xdr:nvSpPr>
        <xdr:cNvPr id="212" name="楕円 211"/>
        <xdr:cNvSpPr/>
      </xdr:nvSpPr>
      <xdr:spPr>
        <a:xfrm>
          <a:off x="4902200" y="1399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33217</xdr:rowOff>
    </xdr:from>
    <xdr:ext cx="762000" cy="259045"/>
    <xdr:sp macro="" textlink="">
      <xdr:nvSpPr>
        <xdr:cNvPr id="213" name="人件費・物件費等の状況該当値テキスト"/>
        <xdr:cNvSpPr txBox="1"/>
      </xdr:nvSpPr>
      <xdr:spPr>
        <a:xfrm>
          <a:off x="5041900" y="1392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127605</xdr:rowOff>
    </xdr:from>
    <xdr:to>
      <xdr:col>19</xdr:col>
      <xdr:colOff>184150</xdr:colOff>
      <xdr:row>82</xdr:row>
      <xdr:rowOff>57755</xdr:rowOff>
    </xdr:to>
    <xdr:sp macro="" textlink="">
      <xdr:nvSpPr>
        <xdr:cNvPr id="214" name="楕円 213"/>
        <xdr:cNvSpPr/>
      </xdr:nvSpPr>
      <xdr:spPr>
        <a:xfrm>
          <a:off x="4064000" y="1401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67932</xdr:rowOff>
    </xdr:from>
    <xdr:ext cx="736600" cy="259045"/>
    <xdr:sp macro="" textlink="">
      <xdr:nvSpPr>
        <xdr:cNvPr id="215" name="テキスト ボックス 214"/>
        <xdr:cNvSpPr txBox="1"/>
      </xdr:nvSpPr>
      <xdr:spPr>
        <a:xfrm>
          <a:off x="3733800" y="13783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97631</xdr:rowOff>
    </xdr:from>
    <xdr:to>
      <xdr:col>15</xdr:col>
      <xdr:colOff>133350</xdr:colOff>
      <xdr:row>82</xdr:row>
      <xdr:rowOff>27781</xdr:rowOff>
    </xdr:to>
    <xdr:sp macro="" textlink="">
      <xdr:nvSpPr>
        <xdr:cNvPr id="216" name="楕円 215"/>
        <xdr:cNvSpPr/>
      </xdr:nvSpPr>
      <xdr:spPr>
        <a:xfrm>
          <a:off x="3175000" y="1398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37958</xdr:rowOff>
    </xdr:from>
    <xdr:ext cx="762000" cy="259045"/>
    <xdr:sp macro="" textlink="">
      <xdr:nvSpPr>
        <xdr:cNvPr id="217" name="テキスト ボックス 216"/>
        <xdr:cNvSpPr txBox="1"/>
      </xdr:nvSpPr>
      <xdr:spPr>
        <a:xfrm>
          <a:off x="2844800" y="1375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84689</xdr:rowOff>
    </xdr:from>
    <xdr:to>
      <xdr:col>11</xdr:col>
      <xdr:colOff>82550</xdr:colOff>
      <xdr:row>82</xdr:row>
      <xdr:rowOff>14839</xdr:rowOff>
    </xdr:to>
    <xdr:sp macro="" textlink="">
      <xdr:nvSpPr>
        <xdr:cNvPr id="218" name="楕円 217"/>
        <xdr:cNvSpPr/>
      </xdr:nvSpPr>
      <xdr:spPr>
        <a:xfrm>
          <a:off x="2286000" y="1397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25016</xdr:rowOff>
    </xdr:from>
    <xdr:ext cx="762000" cy="259045"/>
    <xdr:sp macro="" textlink="">
      <xdr:nvSpPr>
        <xdr:cNvPr id="219" name="テキスト ボックス 218"/>
        <xdr:cNvSpPr txBox="1"/>
      </xdr:nvSpPr>
      <xdr:spPr>
        <a:xfrm>
          <a:off x="1955800" y="1374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65948</xdr:rowOff>
    </xdr:from>
    <xdr:to>
      <xdr:col>7</xdr:col>
      <xdr:colOff>31750</xdr:colOff>
      <xdr:row>81</xdr:row>
      <xdr:rowOff>167548</xdr:rowOff>
    </xdr:to>
    <xdr:sp macro="" textlink="">
      <xdr:nvSpPr>
        <xdr:cNvPr id="220" name="楕円 219"/>
        <xdr:cNvSpPr/>
      </xdr:nvSpPr>
      <xdr:spPr>
        <a:xfrm>
          <a:off x="1397000" y="1395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6275</xdr:rowOff>
    </xdr:from>
    <xdr:ext cx="762000" cy="259045"/>
    <xdr:sp macro="" textlink="">
      <xdr:nvSpPr>
        <xdr:cNvPr id="221" name="テキスト ボックス 220"/>
        <xdr:cNvSpPr txBox="1"/>
      </xdr:nvSpPr>
      <xdr:spPr>
        <a:xfrm>
          <a:off x="1066800" y="13722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令和</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年度のラスパイレス指数は９</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であり、類似団体平均より１</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ポイント、全国平均より</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ポイント低い数値となっている。新規採用は原則、退職補充のみ行っており、今後も人事院勧告や民間の動向を注視しながら適切な水準を維持し、人件費の抑制に努める。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89</xdr:row>
      <xdr:rowOff>127302</xdr:rowOff>
    </xdr:to>
    <xdr:cxnSp macro="">
      <xdr:nvCxnSpPr>
        <xdr:cNvPr id="252" name="直線コネクタ 251"/>
        <xdr:cNvCxnSpPr/>
      </xdr:nvCxnSpPr>
      <xdr:spPr>
        <a:xfrm flipV="1">
          <a:off x="17018000" y="13754705"/>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3" name="給与水準   （国との比較）最小値テキスト"/>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4" name="直線コネクタ 253"/>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134257</xdr:rowOff>
    </xdr:from>
    <xdr:to>
      <xdr:col>81</xdr:col>
      <xdr:colOff>44450</xdr:colOff>
      <xdr:row>85</xdr:row>
      <xdr:rowOff>20259</xdr:rowOff>
    </xdr:to>
    <xdr:cxnSp macro="">
      <xdr:nvCxnSpPr>
        <xdr:cNvPr id="257" name="直線コネクタ 256"/>
        <xdr:cNvCxnSpPr/>
      </xdr:nvCxnSpPr>
      <xdr:spPr>
        <a:xfrm>
          <a:off x="16179800" y="14536057"/>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58" name="給与水準   （国との比較）平均値テキスト"/>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30843</xdr:rowOff>
    </xdr:from>
    <xdr:to>
      <xdr:col>77</xdr:col>
      <xdr:colOff>44450</xdr:colOff>
      <xdr:row>84</xdr:row>
      <xdr:rowOff>134257</xdr:rowOff>
    </xdr:to>
    <xdr:cxnSp macro="">
      <xdr:nvCxnSpPr>
        <xdr:cNvPr id="260" name="直線コネクタ 259"/>
        <xdr:cNvCxnSpPr/>
      </xdr:nvCxnSpPr>
      <xdr:spPr>
        <a:xfrm>
          <a:off x="15290800" y="144326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1" name="フローチャート: 判断 260"/>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10782</xdr:rowOff>
    </xdr:from>
    <xdr:ext cx="736600" cy="259045"/>
    <xdr:sp macro="" textlink="">
      <xdr:nvSpPr>
        <xdr:cNvPr id="262" name="テキスト ボックス 261"/>
        <xdr:cNvSpPr txBox="1"/>
      </xdr:nvSpPr>
      <xdr:spPr>
        <a:xfrm>
          <a:off x="15798800" y="1475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19352</xdr:rowOff>
    </xdr:from>
    <xdr:to>
      <xdr:col>72</xdr:col>
      <xdr:colOff>203200</xdr:colOff>
      <xdr:row>84</xdr:row>
      <xdr:rowOff>30843</xdr:rowOff>
    </xdr:to>
    <xdr:cxnSp macro="">
      <xdr:nvCxnSpPr>
        <xdr:cNvPr id="263" name="直線コネクタ 262"/>
        <xdr:cNvCxnSpPr/>
      </xdr:nvCxnSpPr>
      <xdr:spPr>
        <a:xfrm>
          <a:off x="14401800" y="144211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95855</xdr:rowOff>
    </xdr:from>
    <xdr:to>
      <xdr:col>73</xdr:col>
      <xdr:colOff>44450</xdr:colOff>
      <xdr:row>86</xdr:row>
      <xdr:rowOff>26005</xdr:rowOff>
    </xdr:to>
    <xdr:sp macro="" textlink="">
      <xdr:nvSpPr>
        <xdr:cNvPr id="264" name="フローチャート: 判断 263"/>
        <xdr:cNvSpPr/>
      </xdr:nvSpPr>
      <xdr:spPr>
        <a:xfrm>
          <a:off x="15240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10782</xdr:rowOff>
    </xdr:from>
    <xdr:ext cx="762000" cy="259045"/>
    <xdr:sp macro="" textlink="">
      <xdr:nvSpPr>
        <xdr:cNvPr id="265" name="テキスト ボックス 264"/>
        <xdr:cNvSpPr txBox="1"/>
      </xdr:nvSpPr>
      <xdr:spPr>
        <a:xfrm>
          <a:off x="14909800" y="1475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144841</xdr:rowOff>
    </xdr:from>
    <xdr:to>
      <xdr:col>68</xdr:col>
      <xdr:colOff>152400</xdr:colOff>
      <xdr:row>84</xdr:row>
      <xdr:rowOff>19352</xdr:rowOff>
    </xdr:to>
    <xdr:cxnSp macro="">
      <xdr:nvCxnSpPr>
        <xdr:cNvPr id="266" name="直線コネクタ 265"/>
        <xdr:cNvCxnSpPr/>
      </xdr:nvCxnSpPr>
      <xdr:spPr>
        <a:xfrm>
          <a:off x="13512800" y="14375191"/>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7" name="フローチャート: 判断 266"/>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8" name="テキスト ボックス 267"/>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69" name="フローチャート: 判断 268"/>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113289</xdr:rowOff>
    </xdr:from>
    <xdr:ext cx="762000" cy="259045"/>
    <xdr:sp macro="" textlink="">
      <xdr:nvSpPr>
        <xdr:cNvPr id="270" name="テキスト ボックス 269"/>
        <xdr:cNvSpPr txBox="1"/>
      </xdr:nvSpPr>
      <xdr:spPr>
        <a:xfrm>
          <a:off x="13131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140909</xdr:rowOff>
    </xdr:from>
    <xdr:to>
      <xdr:col>81</xdr:col>
      <xdr:colOff>95250</xdr:colOff>
      <xdr:row>85</xdr:row>
      <xdr:rowOff>71059</xdr:rowOff>
    </xdr:to>
    <xdr:sp macro="" textlink="">
      <xdr:nvSpPr>
        <xdr:cNvPr id="276" name="楕円 275"/>
        <xdr:cNvSpPr/>
      </xdr:nvSpPr>
      <xdr:spPr>
        <a:xfrm>
          <a:off x="169672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157436</xdr:rowOff>
    </xdr:from>
    <xdr:ext cx="762000" cy="259045"/>
    <xdr:sp macro="" textlink="">
      <xdr:nvSpPr>
        <xdr:cNvPr id="277" name="給与水準   （国との比較）該当値テキスト"/>
        <xdr:cNvSpPr txBox="1"/>
      </xdr:nvSpPr>
      <xdr:spPr>
        <a:xfrm>
          <a:off x="17106900" y="1438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83457</xdr:rowOff>
    </xdr:from>
    <xdr:to>
      <xdr:col>77</xdr:col>
      <xdr:colOff>95250</xdr:colOff>
      <xdr:row>85</xdr:row>
      <xdr:rowOff>13607</xdr:rowOff>
    </xdr:to>
    <xdr:sp macro="" textlink="">
      <xdr:nvSpPr>
        <xdr:cNvPr id="278" name="楕円 277"/>
        <xdr:cNvSpPr/>
      </xdr:nvSpPr>
      <xdr:spPr>
        <a:xfrm>
          <a:off x="16129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23784</xdr:rowOff>
    </xdr:from>
    <xdr:ext cx="736600" cy="259045"/>
    <xdr:sp macro="" textlink="">
      <xdr:nvSpPr>
        <xdr:cNvPr id="279" name="テキスト ボックス 278"/>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151493</xdr:rowOff>
    </xdr:from>
    <xdr:to>
      <xdr:col>73</xdr:col>
      <xdr:colOff>44450</xdr:colOff>
      <xdr:row>84</xdr:row>
      <xdr:rowOff>81643</xdr:rowOff>
    </xdr:to>
    <xdr:sp macro="" textlink="">
      <xdr:nvSpPr>
        <xdr:cNvPr id="280" name="楕円 279"/>
        <xdr:cNvSpPr/>
      </xdr:nvSpPr>
      <xdr:spPr>
        <a:xfrm>
          <a:off x="15240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91820</xdr:rowOff>
    </xdr:from>
    <xdr:ext cx="762000" cy="259045"/>
    <xdr:sp macro="" textlink="">
      <xdr:nvSpPr>
        <xdr:cNvPr id="281" name="テキスト ボックス 280"/>
        <xdr:cNvSpPr txBox="1"/>
      </xdr:nvSpPr>
      <xdr:spPr>
        <a:xfrm>
          <a:off x="14909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140002</xdr:rowOff>
    </xdr:from>
    <xdr:to>
      <xdr:col>68</xdr:col>
      <xdr:colOff>203200</xdr:colOff>
      <xdr:row>84</xdr:row>
      <xdr:rowOff>70152</xdr:rowOff>
    </xdr:to>
    <xdr:sp macro="" textlink="">
      <xdr:nvSpPr>
        <xdr:cNvPr id="282" name="楕円 281"/>
        <xdr:cNvSpPr/>
      </xdr:nvSpPr>
      <xdr:spPr>
        <a:xfrm>
          <a:off x="143510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80329</xdr:rowOff>
    </xdr:from>
    <xdr:ext cx="762000" cy="259045"/>
    <xdr:sp macro="" textlink="">
      <xdr:nvSpPr>
        <xdr:cNvPr id="283" name="テキスト ボックス 282"/>
        <xdr:cNvSpPr txBox="1"/>
      </xdr:nvSpPr>
      <xdr:spPr>
        <a:xfrm>
          <a:off x="14020800" y="1413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94041</xdr:rowOff>
    </xdr:from>
    <xdr:to>
      <xdr:col>64</xdr:col>
      <xdr:colOff>152400</xdr:colOff>
      <xdr:row>84</xdr:row>
      <xdr:rowOff>24191</xdr:rowOff>
    </xdr:to>
    <xdr:sp macro="" textlink="">
      <xdr:nvSpPr>
        <xdr:cNvPr id="284" name="楕円 283"/>
        <xdr:cNvSpPr/>
      </xdr:nvSpPr>
      <xdr:spPr>
        <a:xfrm>
          <a:off x="134620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34368</xdr:rowOff>
    </xdr:from>
    <xdr:ext cx="762000" cy="259045"/>
    <xdr:sp macro="" textlink="">
      <xdr:nvSpPr>
        <xdr:cNvPr id="285" name="テキスト ボックス 284"/>
        <xdr:cNvSpPr txBox="1"/>
      </xdr:nvSpPr>
      <xdr:spPr>
        <a:xfrm>
          <a:off x="13131800" y="1409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人口千人当たりの職員数は、１０．</a:t>
          </a:r>
          <a:r>
            <a:rPr lang="ja-JP" altLang="en-US" sz="1100" b="0" i="0" baseline="0">
              <a:solidFill>
                <a:schemeClr val="dk1"/>
              </a:solidFill>
              <a:effectLst/>
              <a:latin typeface="+mn-lt"/>
              <a:ea typeface="+mn-ea"/>
              <a:cs typeface="+mn-cs"/>
            </a:rPr>
            <a:t>３８</a:t>
          </a:r>
          <a:r>
            <a:rPr lang="ja-JP" altLang="ja-JP" sz="1100" b="0" i="0" baseline="0">
              <a:solidFill>
                <a:schemeClr val="dk1"/>
              </a:solidFill>
              <a:effectLst/>
              <a:latin typeface="+mn-lt"/>
              <a:ea typeface="+mn-ea"/>
              <a:cs typeface="+mn-cs"/>
            </a:rPr>
            <a:t>人と類似団体平均より３．</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人少ないが、民生関係の施設が多く、全国平均、奈良県平均を上回っている。今後とも事務事業と職員数の関係を定期的に見直し、民間委託・指定管理者制度等の活用も含め、弾力的な人員配置を行うことにより、定員の適正化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122047</xdr:rowOff>
    </xdr:from>
    <xdr:to>
      <xdr:col>81</xdr:col>
      <xdr:colOff>44450</xdr:colOff>
      <xdr:row>66</xdr:row>
      <xdr:rowOff>154136</xdr:rowOff>
    </xdr:to>
    <xdr:cxnSp macro="">
      <xdr:nvCxnSpPr>
        <xdr:cNvPr id="315" name="直線コネクタ 314"/>
        <xdr:cNvCxnSpPr/>
      </xdr:nvCxnSpPr>
      <xdr:spPr>
        <a:xfrm flipV="1">
          <a:off x="17018000" y="10237597"/>
          <a:ext cx="0" cy="123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126213</xdr:rowOff>
    </xdr:from>
    <xdr:ext cx="762000" cy="259045"/>
    <xdr:sp macro="" textlink="">
      <xdr:nvSpPr>
        <xdr:cNvPr id="316" name="定員管理の状況最小値テキスト"/>
        <xdr:cNvSpPr txBox="1"/>
      </xdr:nvSpPr>
      <xdr:spPr>
        <a:xfrm>
          <a:off x="17106900" y="1144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154136</xdr:rowOff>
    </xdr:from>
    <xdr:to>
      <xdr:col>81</xdr:col>
      <xdr:colOff>133350</xdr:colOff>
      <xdr:row>66</xdr:row>
      <xdr:rowOff>154136</xdr:rowOff>
    </xdr:to>
    <xdr:cxnSp macro="">
      <xdr:nvCxnSpPr>
        <xdr:cNvPr id="317" name="直線コネクタ 316"/>
        <xdr:cNvCxnSpPr/>
      </xdr:nvCxnSpPr>
      <xdr:spPr>
        <a:xfrm>
          <a:off x="16929100" y="1146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36974</xdr:rowOff>
    </xdr:from>
    <xdr:ext cx="762000" cy="259045"/>
    <xdr:sp macro="" textlink="">
      <xdr:nvSpPr>
        <xdr:cNvPr id="318" name="定員管理の状況最大値テキスト"/>
        <xdr:cNvSpPr txBox="1"/>
      </xdr:nvSpPr>
      <xdr:spPr>
        <a:xfrm>
          <a:off x="17106900" y="998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122047</xdr:rowOff>
    </xdr:from>
    <xdr:to>
      <xdr:col>81</xdr:col>
      <xdr:colOff>133350</xdr:colOff>
      <xdr:row>59</xdr:row>
      <xdr:rowOff>122047</xdr:rowOff>
    </xdr:to>
    <xdr:cxnSp macro="">
      <xdr:nvCxnSpPr>
        <xdr:cNvPr id="319" name="直線コネクタ 318"/>
        <xdr:cNvCxnSpPr/>
      </xdr:nvCxnSpPr>
      <xdr:spPr>
        <a:xfrm>
          <a:off x="16929100" y="102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123529</xdr:rowOff>
    </xdr:from>
    <xdr:to>
      <xdr:col>81</xdr:col>
      <xdr:colOff>44450</xdr:colOff>
      <xdr:row>60</xdr:row>
      <xdr:rowOff>136398</xdr:rowOff>
    </xdr:to>
    <xdr:cxnSp macro="">
      <xdr:nvCxnSpPr>
        <xdr:cNvPr id="320" name="直線コネクタ 319"/>
        <xdr:cNvCxnSpPr/>
      </xdr:nvCxnSpPr>
      <xdr:spPr>
        <a:xfrm>
          <a:off x="16179800" y="10410529"/>
          <a:ext cx="8382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20421</xdr:rowOff>
    </xdr:from>
    <xdr:ext cx="762000" cy="259045"/>
    <xdr:sp macro="" textlink="">
      <xdr:nvSpPr>
        <xdr:cNvPr id="321" name="定員管理の状況平均値テキスト"/>
        <xdr:cNvSpPr txBox="1"/>
      </xdr:nvSpPr>
      <xdr:spPr>
        <a:xfrm>
          <a:off x="17106900" y="1065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48344</xdr:rowOff>
    </xdr:from>
    <xdr:to>
      <xdr:col>81</xdr:col>
      <xdr:colOff>95250</xdr:colOff>
      <xdr:row>62</xdr:row>
      <xdr:rowOff>149944</xdr:rowOff>
    </xdr:to>
    <xdr:sp macro="" textlink="">
      <xdr:nvSpPr>
        <xdr:cNvPr id="322" name="フローチャート: 判断 321"/>
        <xdr:cNvSpPr/>
      </xdr:nvSpPr>
      <xdr:spPr>
        <a:xfrm>
          <a:off x="16967200" y="106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109051</xdr:rowOff>
    </xdr:from>
    <xdr:to>
      <xdr:col>77</xdr:col>
      <xdr:colOff>44450</xdr:colOff>
      <xdr:row>60</xdr:row>
      <xdr:rowOff>123529</xdr:rowOff>
    </xdr:to>
    <xdr:cxnSp macro="">
      <xdr:nvCxnSpPr>
        <xdr:cNvPr id="323" name="直線コネクタ 322"/>
        <xdr:cNvCxnSpPr/>
      </xdr:nvCxnSpPr>
      <xdr:spPr>
        <a:xfrm>
          <a:off x="15290800" y="10396051"/>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21802</xdr:rowOff>
    </xdr:from>
    <xdr:to>
      <xdr:col>77</xdr:col>
      <xdr:colOff>95250</xdr:colOff>
      <xdr:row>62</xdr:row>
      <xdr:rowOff>123402</xdr:rowOff>
    </xdr:to>
    <xdr:sp macro="" textlink="">
      <xdr:nvSpPr>
        <xdr:cNvPr id="324" name="フローチャート: 判断 323"/>
        <xdr:cNvSpPr/>
      </xdr:nvSpPr>
      <xdr:spPr>
        <a:xfrm>
          <a:off x="16129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108179</xdr:rowOff>
    </xdr:from>
    <xdr:ext cx="736600" cy="259045"/>
    <xdr:sp macro="" textlink="">
      <xdr:nvSpPr>
        <xdr:cNvPr id="325" name="テキスト ボックス 324"/>
        <xdr:cNvSpPr txBox="1"/>
      </xdr:nvSpPr>
      <xdr:spPr>
        <a:xfrm>
          <a:off x="15798800" y="10738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100203</xdr:rowOff>
    </xdr:from>
    <xdr:to>
      <xdr:col>72</xdr:col>
      <xdr:colOff>203200</xdr:colOff>
      <xdr:row>60</xdr:row>
      <xdr:rowOff>109051</xdr:rowOff>
    </xdr:to>
    <xdr:cxnSp macro="">
      <xdr:nvCxnSpPr>
        <xdr:cNvPr id="326" name="直線コネクタ 325"/>
        <xdr:cNvCxnSpPr/>
      </xdr:nvCxnSpPr>
      <xdr:spPr>
        <a:xfrm>
          <a:off x="14401800" y="10387203"/>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18584</xdr:rowOff>
    </xdr:from>
    <xdr:to>
      <xdr:col>73</xdr:col>
      <xdr:colOff>44450</xdr:colOff>
      <xdr:row>62</xdr:row>
      <xdr:rowOff>120184</xdr:rowOff>
    </xdr:to>
    <xdr:sp macro="" textlink="">
      <xdr:nvSpPr>
        <xdr:cNvPr id="327" name="フローチャート: 判断 326"/>
        <xdr:cNvSpPr/>
      </xdr:nvSpPr>
      <xdr:spPr>
        <a:xfrm>
          <a:off x="15240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104961</xdr:rowOff>
    </xdr:from>
    <xdr:ext cx="762000" cy="259045"/>
    <xdr:sp macro="" textlink="">
      <xdr:nvSpPr>
        <xdr:cNvPr id="328" name="テキスト ボックス 327"/>
        <xdr:cNvSpPr txBox="1"/>
      </xdr:nvSpPr>
      <xdr:spPr>
        <a:xfrm>
          <a:off x="14909800" y="10734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80899</xdr:rowOff>
    </xdr:from>
    <xdr:to>
      <xdr:col>68</xdr:col>
      <xdr:colOff>152400</xdr:colOff>
      <xdr:row>60</xdr:row>
      <xdr:rowOff>100203</xdr:rowOff>
    </xdr:to>
    <xdr:cxnSp macro="">
      <xdr:nvCxnSpPr>
        <xdr:cNvPr id="329" name="直線コネクタ 328"/>
        <xdr:cNvCxnSpPr/>
      </xdr:nvCxnSpPr>
      <xdr:spPr>
        <a:xfrm>
          <a:off x="13512800" y="10367899"/>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0" name="フローチャート: 判断 329"/>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100940</xdr:rowOff>
    </xdr:from>
    <xdr:ext cx="762000" cy="259045"/>
    <xdr:sp macro="" textlink="">
      <xdr:nvSpPr>
        <xdr:cNvPr id="331" name="テキスト ボックス 330"/>
        <xdr:cNvSpPr txBox="1"/>
      </xdr:nvSpPr>
      <xdr:spPr>
        <a:xfrm>
          <a:off x="14020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16976</xdr:rowOff>
    </xdr:from>
    <xdr:to>
      <xdr:col>64</xdr:col>
      <xdr:colOff>152400</xdr:colOff>
      <xdr:row>62</xdr:row>
      <xdr:rowOff>118576</xdr:rowOff>
    </xdr:to>
    <xdr:sp macro="" textlink="">
      <xdr:nvSpPr>
        <xdr:cNvPr id="332" name="フローチャート: 判断 331"/>
        <xdr:cNvSpPr/>
      </xdr:nvSpPr>
      <xdr:spPr>
        <a:xfrm>
          <a:off x="13462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103353</xdr:rowOff>
    </xdr:from>
    <xdr:ext cx="762000" cy="259045"/>
    <xdr:sp macro="" textlink="">
      <xdr:nvSpPr>
        <xdr:cNvPr id="333" name="テキスト ボックス 332"/>
        <xdr:cNvSpPr txBox="1"/>
      </xdr:nvSpPr>
      <xdr:spPr>
        <a:xfrm>
          <a:off x="13131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85598</xdr:rowOff>
    </xdr:from>
    <xdr:to>
      <xdr:col>81</xdr:col>
      <xdr:colOff>95250</xdr:colOff>
      <xdr:row>61</xdr:row>
      <xdr:rowOff>15748</xdr:rowOff>
    </xdr:to>
    <xdr:sp macro="" textlink="">
      <xdr:nvSpPr>
        <xdr:cNvPr id="339" name="楕円 338"/>
        <xdr:cNvSpPr/>
      </xdr:nvSpPr>
      <xdr:spPr>
        <a:xfrm>
          <a:off x="16967200" y="103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102125</xdr:rowOff>
    </xdr:from>
    <xdr:ext cx="762000" cy="259045"/>
    <xdr:sp macro="" textlink="">
      <xdr:nvSpPr>
        <xdr:cNvPr id="340" name="定員管理の状況該当値テキスト"/>
        <xdr:cNvSpPr txBox="1"/>
      </xdr:nvSpPr>
      <xdr:spPr>
        <a:xfrm>
          <a:off x="17106900" y="1021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72729</xdr:rowOff>
    </xdr:from>
    <xdr:to>
      <xdr:col>77</xdr:col>
      <xdr:colOff>95250</xdr:colOff>
      <xdr:row>61</xdr:row>
      <xdr:rowOff>2879</xdr:rowOff>
    </xdr:to>
    <xdr:sp macro="" textlink="">
      <xdr:nvSpPr>
        <xdr:cNvPr id="341" name="楕円 340"/>
        <xdr:cNvSpPr/>
      </xdr:nvSpPr>
      <xdr:spPr>
        <a:xfrm>
          <a:off x="16129000" y="1035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13056</xdr:rowOff>
    </xdr:from>
    <xdr:ext cx="736600" cy="259045"/>
    <xdr:sp macro="" textlink="">
      <xdr:nvSpPr>
        <xdr:cNvPr id="342" name="テキスト ボックス 341"/>
        <xdr:cNvSpPr txBox="1"/>
      </xdr:nvSpPr>
      <xdr:spPr>
        <a:xfrm>
          <a:off x="15798800" y="10128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58251</xdr:rowOff>
    </xdr:from>
    <xdr:to>
      <xdr:col>73</xdr:col>
      <xdr:colOff>44450</xdr:colOff>
      <xdr:row>60</xdr:row>
      <xdr:rowOff>159851</xdr:rowOff>
    </xdr:to>
    <xdr:sp macro="" textlink="">
      <xdr:nvSpPr>
        <xdr:cNvPr id="343" name="楕円 342"/>
        <xdr:cNvSpPr/>
      </xdr:nvSpPr>
      <xdr:spPr>
        <a:xfrm>
          <a:off x="15240000" y="1034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170028</xdr:rowOff>
    </xdr:from>
    <xdr:ext cx="762000" cy="259045"/>
    <xdr:sp macro="" textlink="">
      <xdr:nvSpPr>
        <xdr:cNvPr id="344" name="テキスト ボックス 343"/>
        <xdr:cNvSpPr txBox="1"/>
      </xdr:nvSpPr>
      <xdr:spPr>
        <a:xfrm>
          <a:off x="14909800" y="10114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49403</xdr:rowOff>
    </xdr:from>
    <xdr:to>
      <xdr:col>68</xdr:col>
      <xdr:colOff>203200</xdr:colOff>
      <xdr:row>60</xdr:row>
      <xdr:rowOff>151003</xdr:rowOff>
    </xdr:to>
    <xdr:sp macro="" textlink="">
      <xdr:nvSpPr>
        <xdr:cNvPr id="345" name="楕円 344"/>
        <xdr:cNvSpPr/>
      </xdr:nvSpPr>
      <xdr:spPr>
        <a:xfrm>
          <a:off x="14351000" y="1033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161180</xdr:rowOff>
    </xdr:from>
    <xdr:ext cx="762000" cy="259045"/>
    <xdr:sp macro="" textlink="">
      <xdr:nvSpPr>
        <xdr:cNvPr id="346" name="テキスト ボックス 345"/>
        <xdr:cNvSpPr txBox="1"/>
      </xdr:nvSpPr>
      <xdr:spPr>
        <a:xfrm>
          <a:off x="14020800" y="10105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30099</xdr:rowOff>
    </xdr:from>
    <xdr:to>
      <xdr:col>64</xdr:col>
      <xdr:colOff>152400</xdr:colOff>
      <xdr:row>60</xdr:row>
      <xdr:rowOff>131699</xdr:rowOff>
    </xdr:to>
    <xdr:sp macro="" textlink="">
      <xdr:nvSpPr>
        <xdr:cNvPr id="347" name="楕円 346"/>
        <xdr:cNvSpPr/>
      </xdr:nvSpPr>
      <xdr:spPr>
        <a:xfrm>
          <a:off x="13462000" y="1031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141876</xdr:rowOff>
    </xdr:from>
    <xdr:ext cx="762000" cy="259045"/>
    <xdr:sp macro="" textlink="">
      <xdr:nvSpPr>
        <xdr:cNvPr id="348" name="テキスト ボックス 347"/>
        <xdr:cNvSpPr txBox="1"/>
      </xdr:nvSpPr>
      <xdr:spPr>
        <a:xfrm>
          <a:off x="13131800" y="1008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実質公債費比率は、</a:t>
          </a:r>
          <a:r>
            <a:rPr lang="ja-JP" altLang="en-US" sz="1100" b="0" i="0" baseline="0">
              <a:solidFill>
                <a:schemeClr val="dk1"/>
              </a:solidFill>
              <a:effectLst/>
              <a:latin typeface="+mn-lt"/>
              <a:ea typeface="+mn-ea"/>
              <a:cs typeface="+mn-cs"/>
            </a:rPr>
            <a:t>直近３年において</a:t>
          </a:r>
          <a:r>
            <a:rPr lang="ja-JP" altLang="ja-JP" sz="1100" b="0" i="0" baseline="0">
              <a:solidFill>
                <a:schemeClr val="dk1"/>
              </a:solidFill>
              <a:effectLst/>
              <a:latin typeface="+mn-lt"/>
              <a:ea typeface="+mn-ea"/>
              <a:cs typeface="+mn-cs"/>
            </a:rPr>
            <a:t>類似団体平均を下回っているが、今後も大規模事業が継続されるため、上昇していく可能性がある。縁故債の繰上償還に取り組むなど、今後も公債費の削減に努める。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51562</xdr:rowOff>
    </xdr:to>
    <xdr:cxnSp macro="">
      <xdr:nvCxnSpPr>
        <xdr:cNvPr id="375" name="直線コネクタ 374"/>
        <xdr:cNvCxnSpPr/>
      </xdr:nvCxnSpPr>
      <xdr:spPr>
        <a:xfrm flipV="1">
          <a:off x="17018000" y="6212840"/>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23639</xdr:rowOff>
    </xdr:from>
    <xdr:ext cx="762000" cy="259045"/>
    <xdr:sp macro="" textlink="">
      <xdr:nvSpPr>
        <xdr:cNvPr id="376" name="公債費負担の状況最小値テキスト"/>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51562</xdr:rowOff>
    </xdr:from>
    <xdr:to>
      <xdr:col>81</xdr:col>
      <xdr:colOff>133350</xdr:colOff>
      <xdr:row>45</xdr:row>
      <xdr:rowOff>51562</xdr:rowOff>
    </xdr:to>
    <xdr:cxnSp macro="">
      <xdr:nvCxnSpPr>
        <xdr:cNvPr id="377" name="直線コネクタ 376"/>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8"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9" name="直線コネクタ 378"/>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98044</xdr:rowOff>
    </xdr:from>
    <xdr:to>
      <xdr:col>81</xdr:col>
      <xdr:colOff>44450</xdr:colOff>
      <xdr:row>40</xdr:row>
      <xdr:rowOff>136652</xdr:rowOff>
    </xdr:to>
    <xdr:cxnSp macro="">
      <xdr:nvCxnSpPr>
        <xdr:cNvPr id="380" name="直線コネクタ 379"/>
        <xdr:cNvCxnSpPr/>
      </xdr:nvCxnSpPr>
      <xdr:spPr>
        <a:xfrm flipV="1">
          <a:off x="16179800" y="695604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115841</xdr:rowOff>
    </xdr:from>
    <xdr:ext cx="762000" cy="259045"/>
    <xdr:sp macro="" textlink="">
      <xdr:nvSpPr>
        <xdr:cNvPr id="381" name="公債費負担の状況平均値テキスト"/>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2" name="フローチャート: 判断 381"/>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40</xdr:row>
      <xdr:rowOff>136652</xdr:rowOff>
    </xdr:to>
    <xdr:cxnSp macro="">
      <xdr:nvCxnSpPr>
        <xdr:cNvPr id="383" name="直線コネクタ 382"/>
        <xdr:cNvCxnSpPr/>
      </xdr:nvCxnSpPr>
      <xdr:spPr>
        <a:xfrm>
          <a:off x="15290800" y="698500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134112</xdr:rowOff>
    </xdr:from>
    <xdr:to>
      <xdr:col>77</xdr:col>
      <xdr:colOff>95250</xdr:colOff>
      <xdr:row>41</xdr:row>
      <xdr:rowOff>64262</xdr:rowOff>
    </xdr:to>
    <xdr:sp macro="" textlink="">
      <xdr:nvSpPr>
        <xdr:cNvPr id="384" name="フローチャート: 判断 383"/>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49039</xdr:rowOff>
    </xdr:from>
    <xdr:ext cx="736600" cy="259045"/>
    <xdr:sp macro="" textlink="">
      <xdr:nvSpPr>
        <xdr:cNvPr id="385" name="テキスト ボックス 384"/>
        <xdr:cNvSpPr txBox="1"/>
      </xdr:nvSpPr>
      <xdr:spPr>
        <a:xfrm>
          <a:off x="15798800" y="707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127000</xdr:rowOff>
    </xdr:from>
    <xdr:to>
      <xdr:col>72</xdr:col>
      <xdr:colOff>203200</xdr:colOff>
      <xdr:row>41</xdr:row>
      <xdr:rowOff>3810</xdr:rowOff>
    </xdr:to>
    <xdr:cxnSp macro="">
      <xdr:nvCxnSpPr>
        <xdr:cNvPr id="386" name="直線コネクタ 385"/>
        <xdr:cNvCxnSpPr/>
      </xdr:nvCxnSpPr>
      <xdr:spPr>
        <a:xfrm flipV="1">
          <a:off x="14401800" y="69850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153416</xdr:rowOff>
    </xdr:from>
    <xdr:to>
      <xdr:col>73</xdr:col>
      <xdr:colOff>44450</xdr:colOff>
      <xdr:row>41</xdr:row>
      <xdr:rowOff>83566</xdr:rowOff>
    </xdr:to>
    <xdr:sp macro="" textlink="">
      <xdr:nvSpPr>
        <xdr:cNvPr id="387" name="フローチャート: 判断 386"/>
        <xdr:cNvSpPr/>
      </xdr:nvSpPr>
      <xdr:spPr>
        <a:xfrm>
          <a:off x="15240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68343</xdr:rowOff>
    </xdr:from>
    <xdr:ext cx="762000" cy="259045"/>
    <xdr:sp macro="" textlink="">
      <xdr:nvSpPr>
        <xdr:cNvPr id="388" name="テキスト ボックス 387"/>
        <xdr:cNvSpPr txBox="1"/>
      </xdr:nvSpPr>
      <xdr:spPr>
        <a:xfrm>
          <a:off x="14909800" y="709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3810</xdr:rowOff>
    </xdr:from>
    <xdr:to>
      <xdr:col>68</xdr:col>
      <xdr:colOff>152400</xdr:colOff>
      <xdr:row>41</xdr:row>
      <xdr:rowOff>90678</xdr:rowOff>
    </xdr:to>
    <xdr:cxnSp macro="">
      <xdr:nvCxnSpPr>
        <xdr:cNvPr id="389" name="直線コネクタ 388"/>
        <xdr:cNvCxnSpPr/>
      </xdr:nvCxnSpPr>
      <xdr:spPr>
        <a:xfrm flipV="1">
          <a:off x="13512800" y="703326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0" name="フローチャート: 判断 389"/>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1" name="テキスト ボックス 390"/>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142003</xdr:rowOff>
    </xdr:from>
    <xdr:ext cx="762000" cy="259045"/>
    <xdr:sp macro="" textlink="">
      <xdr:nvSpPr>
        <xdr:cNvPr id="393" name="テキスト ボックス 392"/>
        <xdr:cNvSpPr txBox="1"/>
      </xdr:nvSpPr>
      <xdr:spPr>
        <a:xfrm>
          <a:off x="13131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99" name="楕円 398"/>
        <xdr:cNvSpPr/>
      </xdr:nvSpPr>
      <xdr:spPr>
        <a:xfrm>
          <a:off x="169672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63771</xdr:rowOff>
    </xdr:from>
    <xdr:ext cx="762000" cy="259045"/>
    <xdr:sp macro="" textlink="">
      <xdr:nvSpPr>
        <xdr:cNvPr id="400" name="公債費負担の状況該当値テキスト"/>
        <xdr:cNvSpPr txBox="1"/>
      </xdr:nvSpPr>
      <xdr:spPr>
        <a:xfrm>
          <a:off x="17106900" y="675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85852</xdr:rowOff>
    </xdr:from>
    <xdr:to>
      <xdr:col>77</xdr:col>
      <xdr:colOff>95250</xdr:colOff>
      <xdr:row>41</xdr:row>
      <xdr:rowOff>16002</xdr:rowOff>
    </xdr:to>
    <xdr:sp macro="" textlink="">
      <xdr:nvSpPr>
        <xdr:cNvPr id="401" name="楕円 400"/>
        <xdr:cNvSpPr/>
      </xdr:nvSpPr>
      <xdr:spPr>
        <a:xfrm>
          <a:off x="16129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26179</xdr:rowOff>
    </xdr:from>
    <xdr:ext cx="736600" cy="259045"/>
    <xdr:sp macro="" textlink="">
      <xdr:nvSpPr>
        <xdr:cNvPr id="402" name="テキスト ボックス 401"/>
        <xdr:cNvSpPr txBox="1"/>
      </xdr:nvSpPr>
      <xdr:spPr>
        <a:xfrm>
          <a:off x="15798800" y="671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76200</xdr:rowOff>
    </xdr:from>
    <xdr:to>
      <xdr:col>73</xdr:col>
      <xdr:colOff>44450</xdr:colOff>
      <xdr:row>41</xdr:row>
      <xdr:rowOff>6350</xdr:rowOff>
    </xdr:to>
    <xdr:sp macro="" textlink="">
      <xdr:nvSpPr>
        <xdr:cNvPr id="403" name="楕円 402"/>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404" name="テキスト ボックス 403"/>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124460</xdr:rowOff>
    </xdr:from>
    <xdr:to>
      <xdr:col>68</xdr:col>
      <xdr:colOff>203200</xdr:colOff>
      <xdr:row>41</xdr:row>
      <xdr:rowOff>54610</xdr:rowOff>
    </xdr:to>
    <xdr:sp macro="" textlink="">
      <xdr:nvSpPr>
        <xdr:cNvPr id="405" name="楕円 404"/>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64787</xdr:rowOff>
    </xdr:from>
    <xdr:ext cx="762000" cy="259045"/>
    <xdr:sp macro="" textlink="">
      <xdr:nvSpPr>
        <xdr:cNvPr id="406" name="テキスト ボックス 405"/>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407" name="楕円 406"/>
        <xdr:cNvSpPr/>
      </xdr:nvSpPr>
      <xdr:spPr>
        <a:xfrm>
          <a:off x="13462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126255</xdr:rowOff>
    </xdr:from>
    <xdr:ext cx="762000" cy="259045"/>
    <xdr:sp macro="" textlink="">
      <xdr:nvSpPr>
        <xdr:cNvPr id="408" name="テキスト ボックス 407"/>
        <xdr:cNvSpPr txBox="1"/>
      </xdr:nvSpPr>
      <xdr:spPr>
        <a:xfrm>
          <a:off x="13131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aseline="0">
              <a:solidFill>
                <a:schemeClr val="dk1"/>
              </a:solidFill>
              <a:effectLst/>
              <a:latin typeface="+mn-lt"/>
              <a:ea typeface="+mn-ea"/>
              <a:cs typeface="+mn-cs"/>
            </a:rPr>
            <a:t>将来負担比率は引き続き「－％」と、類似団体の中で最良となった。</a:t>
          </a:r>
          <a:r>
            <a:rPr lang="ja-JP" altLang="ja-JP" sz="1100" b="0" i="0" baseline="0">
              <a:solidFill>
                <a:schemeClr val="dk1"/>
              </a:solidFill>
              <a:effectLst/>
              <a:latin typeface="+mn-lt"/>
              <a:ea typeface="+mn-ea"/>
              <a:cs typeface="+mn-cs"/>
            </a:rPr>
            <a:t>今後も、</a:t>
          </a:r>
          <a:r>
            <a:rPr lang="ja-JP" altLang="ja-JP" sz="1100" baseline="0">
              <a:solidFill>
                <a:schemeClr val="dk1"/>
              </a:solidFill>
              <a:effectLst/>
              <a:latin typeface="+mn-lt"/>
              <a:ea typeface="+mn-ea"/>
              <a:cs typeface="+mn-cs"/>
            </a:rPr>
            <a:t>経常経費の削減や</a:t>
          </a:r>
          <a:r>
            <a:rPr lang="ja-JP" altLang="ja-JP" sz="1100" b="0" i="0" baseline="0">
              <a:solidFill>
                <a:schemeClr val="dk1"/>
              </a:solidFill>
              <a:effectLst/>
              <a:latin typeface="+mn-lt"/>
              <a:ea typeface="+mn-ea"/>
              <a:cs typeface="+mn-cs"/>
            </a:rPr>
            <a:t>財政調整基金を始めとした基金の積み立て、補助金等を有効活用することにより町負担額を削減するなど</a:t>
          </a:r>
          <a:r>
            <a:rPr lang="ja-JP" altLang="ja-JP" sz="1100" baseline="0">
              <a:solidFill>
                <a:schemeClr val="dk1"/>
              </a:solidFill>
              <a:effectLst/>
              <a:latin typeface="+mn-lt"/>
              <a:ea typeface="+mn-ea"/>
              <a:cs typeface="+mn-cs"/>
            </a:rPr>
            <a:t>、将来にわたり計画性のある健全な財政運営に努める。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139065</xdr:rowOff>
    </xdr:to>
    <xdr:cxnSp macro="">
      <xdr:nvCxnSpPr>
        <xdr:cNvPr id="439" name="直線コネクタ 438"/>
        <xdr:cNvCxnSpPr/>
      </xdr:nvCxnSpPr>
      <xdr:spPr>
        <a:xfrm flipV="1">
          <a:off x="17018000" y="2313214"/>
          <a:ext cx="0" cy="1597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111142</xdr:rowOff>
    </xdr:from>
    <xdr:ext cx="762000" cy="259045"/>
    <xdr:sp macro="" textlink="">
      <xdr:nvSpPr>
        <xdr:cNvPr id="440" name="将来負担の状況最小値テキスト"/>
        <xdr:cNvSpPr txBox="1"/>
      </xdr:nvSpPr>
      <xdr:spPr>
        <a:xfrm>
          <a:off x="17106900" y="38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139065</xdr:rowOff>
    </xdr:from>
    <xdr:to>
      <xdr:col>81</xdr:col>
      <xdr:colOff>133350</xdr:colOff>
      <xdr:row>22</xdr:row>
      <xdr:rowOff>139065</xdr:rowOff>
    </xdr:to>
    <xdr:cxnSp macro="">
      <xdr:nvCxnSpPr>
        <xdr:cNvPr id="441" name="直線コネクタ 440"/>
        <xdr:cNvCxnSpPr/>
      </xdr:nvCxnSpPr>
      <xdr:spPr>
        <a:xfrm>
          <a:off x="16929100" y="391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92166</xdr:rowOff>
    </xdr:from>
    <xdr:to>
      <xdr:col>68</xdr:col>
      <xdr:colOff>203200</xdr:colOff>
      <xdr:row>14</xdr:row>
      <xdr:rowOff>22316</xdr:rowOff>
    </xdr:to>
    <xdr:sp macro="" textlink="">
      <xdr:nvSpPr>
        <xdr:cNvPr id="450" name="フローチャート: 判断 449"/>
        <xdr:cNvSpPr/>
      </xdr:nvSpPr>
      <xdr:spPr>
        <a:xfrm>
          <a:off x="14351000" y="232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32493</xdr:rowOff>
    </xdr:from>
    <xdr:ext cx="762000" cy="259045"/>
    <xdr:sp macro="" textlink="">
      <xdr:nvSpPr>
        <xdr:cNvPr id="451" name="テキスト ボックス 450"/>
        <xdr:cNvSpPr txBox="1"/>
      </xdr:nvSpPr>
      <xdr:spPr>
        <a:xfrm>
          <a:off x="14020800" y="208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85271</xdr:rowOff>
    </xdr:from>
    <xdr:to>
      <xdr:col>64</xdr:col>
      <xdr:colOff>152400</xdr:colOff>
      <xdr:row>14</xdr:row>
      <xdr:rowOff>15421</xdr:rowOff>
    </xdr:to>
    <xdr:sp macro="" textlink="">
      <xdr:nvSpPr>
        <xdr:cNvPr id="452" name="フローチャート: 判断 451"/>
        <xdr:cNvSpPr/>
      </xdr:nvSpPr>
      <xdr:spPr>
        <a:xfrm>
          <a:off x="13462000" y="231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25598</xdr:rowOff>
    </xdr:from>
    <xdr:ext cx="762000" cy="259045"/>
    <xdr:sp macro="" textlink="">
      <xdr:nvSpPr>
        <xdr:cNvPr id="453" name="テキスト ボックス 452"/>
        <xdr:cNvSpPr txBox="1"/>
      </xdr:nvSpPr>
      <xdr:spPr>
        <a:xfrm>
          <a:off x="13131800" y="2082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奈良県川西町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8,094
7,916
5.93
5,929,279
5,546,092
350,690
2,813,235
4,200,522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人件費に係る経常収支比率は</a:t>
          </a:r>
          <a:r>
            <a:rPr lang="ja-JP" altLang="en-US" sz="1100" b="0" i="0" baseline="0">
              <a:solidFill>
                <a:schemeClr val="dk1"/>
              </a:solidFill>
              <a:effectLst/>
              <a:latin typeface="+mn-lt"/>
              <a:ea typeface="+mn-ea"/>
              <a:cs typeface="+mn-cs"/>
            </a:rPr>
            <a:t>２６．７％と</a:t>
          </a:r>
          <a:r>
            <a:rPr lang="ja-JP" altLang="ja-JP" sz="1100" b="0" i="0" baseline="0">
              <a:solidFill>
                <a:schemeClr val="dk1"/>
              </a:solidFill>
              <a:effectLst/>
              <a:latin typeface="+mn-lt"/>
              <a:ea typeface="+mn-ea"/>
              <a:cs typeface="+mn-cs"/>
            </a:rPr>
            <a:t>、類似団体平均より</a:t>
          </a:r>
          <a:r>
            <a:rPr lang="ja-JP" altLang="en-US" sz="1100" b="0" i="0" baseline="0">
              <a:solidFill>
                <a:schemeClr val="dk1"/>
              </a:solidFill>
              <a:effectLst/>
              <a:latin typeface="+mn-lt"/>
              <a:ea typeface="+mn-ea"/>
              <a:cs typeface="+mn-cs"/>
            </a:rPr>
            <a:t>２</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ポイント高く、奈良県平均よりも０．</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高</a:t>
          </a:r>
          <a:r>
            <a:rPr lang="ja-JP" altLang="ja-JP" sz="1100" b="0" i="0" baseline="0">
              <a:solidFill>
                <a:schemeClr val="dk1"/>
              </a:solidFill>
              <a:effectLst/>
              <a:latin typeface="+mn-lt"/>
              <a:ea typeface="+mn-ea"/>
              <a:cs typeface="+mn-cs"/>
            </a:rPr>
            <a:t>くなっている。時間外勤務手当については、必要最小限にとどめる理念の基、適正な手当の支出を行うことにより、今後も人件費の抑制に努める。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146050</xdr:rowOff>
    </xdr:to>
    <xdr:cxnSp macro="">
      <xdr:nvCxnSpPr>
        <xdr:cNvPr id="61" name="直線コネクタ 60"/>
        <xdr:cNvCxnSpPr/>
      </xdr:nvCxnSpPr>
      <xdr:spPr>
        <a:xfrm flipV="1">
          <a:off x="4826000" y="57581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146050</xdr:rowOff>
    </xdr:from>
    <xdr:to>
      <xdr:col>24</xdr:col>
      <xdr:colOff>25400</xdr:colOff>
      <xdr:row>38</xdr:row>
      <xdr:rowOff>27940</xdr:rowOff>
    </xdr:to>
    <xdr:cxnSp macro="">
      <xdr:nvCxnSpPr>
        <xdr:cNvPr id="66" name="直線コネクタ 65"/>
        <xdr:cNvCxnSpPr/>
      </xdr:nvCxnSpPr>
      <xdr:spPr>
        <a:xfrm>
          <a:off x="3987800" y="64897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146050</xdr:rowOff>
    </xdr:from>
    <xdr:to>
      <xdr:col>19</xdr:col>
      <xdr:colOff>187325</xdr:colOff>
      <xdr:row>37</xdr:row>
      <xdr:rowOff>161290</xdr:rowOff>
    </xdr:to>
    <xdr:cxnSp macro="">
      <xdr:nvCxnSpPr>
        <xdr:cNvPr id="69" name="直線コネクタ 68"/>
        <xdr:cNvCxnSpPr/>
      </xdr:nvCxnSpPr>
      <xdr:spPr>
        <a:xfrm flipV="1">
          <a:off x="3098800" y="6489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107967</xdr:rowOff>
    </xdr:from>
    <xdr:ext cx="736600" cy="259045"/>
    <xdr:sp macro="" textlink="">
      <xdr:nvSpPr>
        <xdr:cNvPr id="71" name="テキスト ボックス 70"/>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138430</xdr:rowOff>
    </xdr:from>
    <xdr:to>
      <xdr:col>15</xdr:col>
      <xdr:colOff>98425</xdr:colOff>
      <xdr:row>37</xdr:row>
      <xdr:rowOff>161290</xdr:rowOff>
    </xdr:to>
    <xdr:cxnSp macro="">
      <xdr:nvCxnSpPr>
        <xdr:cNvPr id="72" name="直線コネクタ 71"/>
        <xdr:cNvCxnSpPr/>
      </xdr:nvCxnSpPr>
      <xdr:spPr>
        <a:xfrm>
          <a:off x="2209800" y="6482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123190</xdr:rowOff>
    </xdr:from>
    <xdr:to>
      <xdr:col>11</xdr:col>
      <xdr:colOff>9525</xdr:colOff>
      <xdr:row>37</xdr:row>
      <xdr:rowOff>138430</xdr:rowOff>
    </xdr:to>
    <xdr:cxnSp macro="">
      <xdr:nvCxnSpPr>
        <xdr:cNvPr id="75" name="直線コネクタ 74"/>
        <xdr:cNvCxnSpPr/>
      </xdr:nvCxnSpPr>
      <xdr:spPr>
        <a:xfrm>
          <a:off x="1320800" y="6466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156210</xdr:rowOff>
    </xdr:from>
    <xdr:to>
      <xdr:col>11</xdr:col>
      <xdr:colOff>60325</xdr:colOff>
      <xdr:row>38</xdr:row>
      <xdr:rowOff>86360</xdr:rowOff>
    </xdr:to>
    <xdr:sp macro="" textlink="">
      <xdr:nvSpPr>
        <xdr:cNvPr id="76" name="フローチャート: 判断 75"/>
        <xdr:cNvSpPr/>
      </xdr:nvSpPr>
      <xdr:spPr>
        <a:xfrm>
          <a:off x="215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macro="" textlink="">
      <xdr:nvSpPr>
        <xdr:cNvPr id="77" name="テキスト ボックス 76"/>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78" name="フローチャート: 判断 77"/>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5097</xdr:rowOff>
    </xdr:from>
    <xdr:ext cx="762000" cy="259045"/>
    <xdr:sp macro="" textlink="">
      <xdr:nvSpPr>
        <xdr:cNvPr id="79" name="テキスト ボックス 78"/>
        <xdr:cNvSpPr txBox="1"/>
      </xdr:nvSpPr>
      <xdr:spPr>
        <a:xfrm>
          <a:off x="939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148590</xdr:rowOff>
    </xdr:from>
    <xdr:to>
      <xdr:col>24</xdr:col>
      <xdr:colOff>76200</xdr:colOff>
      <xdr:row>38</xdr:row>
      <xdr:rowOff>78740</xdr:rowOff>
    </xdr:to>
    <xdr:sp macro="" textlink="">
      <xdr:nvSpPr>
        <xdr:cNvPr id="85" name="楕円 84"/>
        <xdr:cNvSpPr/>
      </xdr:nvSpPr>
      <xdr:spPr>
        <a:xfrm>
          <a:off x="47752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120667</xdr:rowOff>
    </xdr:from>
    <xdr:ext cx="762000" cy="259045"/>
    <xdr:sp macro="" textlink="">
      <xdr:nvSpPr>
        <xdr:cNvPr id="86" name="人件費該当値テキスト"/>
        <xdr:cNvSpPr txBox="1"/>
      </xdr:nvSpPr>
      <xdr:spPr>
        <a:xfrm>
          <a:off x="49149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95250</xdr:rowOff>
    </xdr:from>
    <xdr:to>
      <xdr:col>20</xdr:col>
      <xdr:colOff>38100</xdr:colOff>
      <xdr:row>38</xdr:row>
      <xdr:rowOff>25400</xdr:rowOff>
    </xdr:to>
    <xdr:sp macro="" textlink="">
      <xdr:nvSpPr>
        <xdr:cNvPr id="87" name="楕円 86"/>
        <xdr:cNvSpPr/>
      </xdr:nvSpPr>
      <xdr:spPr>
        <a:xfrm>
          <a:off x="3937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10177</xdr:rowOff>
    </xdr:from>
    <xdr:ext cx="736600" cy="259045"/>
    <xdr:sp macro="" textlink="">
      <xdr:nvSpPr>
        <xdr:cNvPr id="88" name="テキスト ボックス 87"/>
        <xdr:cNvSpPr txBox="1"/>
      </xdr:nvSpPr>
      <xdr:spPr>
        <a:xfrm>
          <a:off x="3606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110490</xdr:rowOff>
    </xdr:from>
    <xdr:to>
      <xdr:col>15</xdr:col>
      <xdr:colOff>149225</xdr:colOff>
      <xdr:row>38</xdr:row>
      <xdr:rowOff>40640</xdr:rowOff>
    </xdr:to>
    <xdr:sp macro="" textlink="">
      <xdr:nvSpPr>
        <xdr:cNvPr id="89" name="楕円 88"/>
        <xdr:cNvSpPr/>
      </xdr:nvSpPr>
      <xdr:spPr>
        <a:xfrm>
          <a:off x="3048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25417</xdr:rowOff>
    </xdr:from>
    <xdr:ext cx="762000" cy="259045"/>
    <xdr:sp macro="" textlink="">
      <xdr:nvSpPr>
        <xdr:cNvPr id="90" name="テキスト ボックス 89"/>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87630</xdr:rowOff>
    </xdr:from>
    <xdr:to>
      <xdr:col>11</xdr:col>
      <xdr:colOff>60325</xdr:colOff>
      <xdr:row>38</xdr:row>
      <xdr:rowOff>17780</xdr:rowOff>
    </xdr:to>
    <xdr:sp macro="" textlink="">
      <xdr:nvSpPr>
        <xdr:cNvPr id="91" name="楕円 90"/>
        <xdr:cNvSpPr/>
      </xdr:nvSpPr>
      <xdr:spPr>
        <a:xfrm>
          <a:off x="2159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27957</xdr:rowOff>
    </xdr:from>
    <xdr:ext cx="762000" cy="259045"/>
    <xdr:sp macro="" textlink="">
      <xdr:nvSpPr>
        <xdr:cNvPr id="92" name="テキスト ボックス 91"/>
        <xdr:cNvSpPr txBox="1"/>
      </xdr:nvSpPr>
      <xdr:spPr>
        <a:xfrm>
          <a:off x="1828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93" name="楕円 92"/>
        <xdr:cNvSpPr/>
      </xdr:nvSpPr>
      <xdr:spPr>
        <a:xfrm>
          <a:off x="1270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158767</xdr:rowOff>
    </xdr:from>
    <xdr:ext cx="762000" cy="259045"/>
    <xdr:sp macro="" textlink="">
      <xdr:nvSpPr>
        <xdr:cNvPr id="94" name="テキスト ボックス 93"/>
        <xdr:cNvSpPr txBox="1"/>
      </xdr:nvSpPr>
      <xdr:spPr>
        <a:xfrm>
          <a:off x="939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物件費に係る経常収支比率は１</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％と、類似団体平均、全国平均、奈良県平均をそれぞれ</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ポイント下回った。これまで経常経費削減に努めてきた結果、概ね他団体より低い傾向にある。電算システムの他市町村との共同化の取り組みや競争入札を始めとし、今後も引き続き、経費の削減に努める。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122428</xdr:rowOff>
    </xdr:to>
    <xdr:cxnSp macro="">
      <xdr:nvCxnSpPr>
        <xdr:cNvPr id="119" name="直線コネクタ 118"/>
        <xdr:cNvCxnSpPr/>
      </xdr:nvCxnSpPr>
      <xdr:spPr>
        <a:xfrm flipV="1">
          <a:off x="16510000" y="257302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2"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3" name="直線コネクタ 122"/>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145288</xdr:rowOff>
    </xdr:from>
    <xdr:to>
      <xdr:col>82</xdr:col>
      <xdr:colOff>107950</xdr:colOff>
      <xdr:row>16</xdr:row>
      <xdr:rowOff>163576</xdr:rowOff>
    </xdr:to>
    <xdr:cxnSp macro="">
      <xdr:nvCxnSpPr>
        <xdr:cNvPr id="124" name="直線コネクタ 123"/>
        <xdr:cNvCxnSpPr/>
      </xdr:nvCxnSpPr>
      <xdr:spPr>
        <a:xfrm>
          <a:off x="15671800" y="288848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5" name="物件費平均値テキスト"/>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6" name="フローチャート: 判断 125"/>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76708</xdr:rowOff>
    </xdr:from>
    <xdr:to>
      <xdr:col>78</xdr:col>
      <xdr:colOff>69850</xdr:colOff>
      <xdr:row>16</xdr:row>
      <xdr:rowOff>145288</xdr:rowOff>
    </xdr:to>
    <xdr:cxnSp macro="">
      <xdr:nvCxnSpPr>
        <xdr:cNvPr id="127" name="直線コネクタ 126"/>
        <xdr:cNvCxnSpPr/>
      </xdr:nvCxnSpPr>
      <xdr:spPr>
        <a:xfrm>
          <a:off x="14782800" y="281990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8" name="フローチャート: 判断 127"/>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55135</xdr:rowOff>
    </xdr:from>
    <xdr:ext cx="736600" cy="259045"/>
    <xdr:sp macro="" textlink="">
      <xdr:nvSpPr>
        <xdr:cNvPr id="129" name="テキスト ボックス 128"/>
        <xdr:cNvSpPr txBox="1"/>
      </xdr:nvSpPr>
      <xdr:spPr>
        <a:xfrm>
          <a:off x="15290800" y="296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58420</xdr:rowOff>
    </xdr:from>
    <xdr:to>
      <xdr:col>73</xdr:col>
      <xdr:colOff>180975</xdr:colOff>
      <xdr:row>16</xdr:row>
      <xdr:rowOff>76708</xdr:rowOff>
    </xdr:to>
    <xdr:cxnSp macro="">
      <xdr:nvCxnSpPr>
        <xdr:cNvPr id="130" name="直線コネクタ 129"/>
        <xdr:cNvCxnSpPr/>
      </xdr:nvCxnSpPr>
      <xdr:spPr>
        <a:xfrm>
          <a:off x="13893800" y="28016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85344</xdr:rowOff>
    </xdr:from>
    <xdr:to>
      <xdr:col>74</xdr:col>
      <xdr:colOff>31750</xdr:colOff>
      <xdr:row>17</xdr:row>
      <xdr:rowOff>15494</xdr:rowOff>
    </xdr:to>
    <xdr:sp macro="" textlink="">
      <xdr:nvSpPr>
        <xdr:cNvPr id="131" name="フローチャート: 判断 130"/>
        <xdr:cNvSpPr/>
      </xdr:nvSpPr>
      <xdr:spPr>
        <a:xfrm>
          <a:off x="14732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271</xdr:rowOff>
    </xdr:from>
    <xdr:ext cx="762000" cy="259045"/>
    <xdr:sp macro="" textlink="">
      <xdr:nvSpPr>
        <xdr:cNvPr id="132" name="テキスト ボックス 131"/>
        <xdr:cNvSpPr txBox="1"/>
      </xdr:nvSpPr>
      <xdr:spPr>
        <a:xfrm>
          <a:off x="144018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58420</xdr:rowOff>
    </xdr:from>
    <xdr:to>
      <xdr:col>69</xdr:col>
      <xdr:colOff>92075</xdr:colOff>
      <xdr:row>16</xdr:row>
      <xdr:rowOff>90424</xdr:rowOff>
    </xdr:to>
    <xdr:cxnSp macro="">
      <xdr:nvCxnSpPr>
        <xdr:cNvPr id="133" name="直線コネクタ 132"/>
        <xdr:cNvCxnSpPr/>
      </xdr:nvCxnSpPr>
      <xdr:spPr>
        <a:xfrm flipV="1">
          <a:off x="13004800" y="28016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121920</xdr:rowOff>
    </xdr:from>
    <xdr:to>
      <xdr:col>69</xdr:col>
      <xdr:colOff>142875</xdr:colOff>
      <xdr:row>17</xdr:row>
      <xdr:rowOff>52070</xdr:rowOff>
    </xdr:to>
    <xdr:sp macro="" textlink="">
      <xdr:nvSpPr>
        <xdr:cNvPr id="134" name="フローチャート: 判断 133"/>
        <xdr:cNvSpPr/>
      </xdr:nvSpPr>
      <xdr:spPr>
        <a:xfrm>
          <a:off x="13843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36847</xdr:rowOff>
    </xdr:from>
    <xdr:ext cx="762000" cy="259045"/>
    <xdr:sp macro="" textlink="">
      <xdr:nvSpPr>
        <xdr:cNvPr id="135" name="テキスト ボックス 134"/>
        <xdr:cNvSpPr txBox="1"/>
      </xdr:nvSpPr>
      <xdr:spPr>
        <a:xfrm>
          <a:off x="13512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macro="" textlink="">
      <xdr:nvSpPr>
        <xdr:cNvPr id="136" name="フローチャート: 判断 135"/>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91711</xdr:rowOff>
    </xdr:from>
    <xdr:ext cx="762000" cy="259045"/>
    <xdr:sp macro="" textlink="">
      <xdr:nvSpPr>
        <xdr:cNvPr id="137" name="テキスト ボックス 136"/>
        <xdr:cNvSpPr txBox="1"/>
      </xdr:nvSpPr>
      <xdr:spPr>
        <a:xfrm>
          <a:off x="12623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112776</xdr:rowOff>
    </xdr:from>
    <xdr:to>
      <xdr:col>82</xdr:col>
      <xdr:colOff>158750</xdr:colOff>
      <xdr:row>17</xdr:row>
      <xdr:rowOff>42926</xdr:rowOff>
    </xdr:to>
    <xdr:sp macro="" textlink="">
      <xdr:nvSpPr>
        <xdr:cNvPr id="143" name="楕円 142"/>
        <xdr:cNvSpPr/>
      </xdr:nvSpPr>
      <xdr:spPr>
        <a:xfrm>
          <a:off x="164592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129303</xdr:rowOff>
    </xdr:from>
    <xdr:ext cx="762000" cy="259045"/>
    <xdr:sp macro="" textlink="">
      <xdr:nvSpPr>
        <xdr:cNvPr id="144" name="物件費該当値テキスト"/>
        <xdr:cNvSpPr txBox="1"/>
      </xdr:nvSpPr>
      <xdr:spPr>
        <a:xfrm>
          <a:off x="16598900" y="2701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94488</xdr:rowOff>
    </xdr:from>
    <xdr:to>
      <xdr:col>78</xdr:col>
      <xdr:colOff>120650</xdr:colOff>
      <xdr:row>17</xdr:row>
      <xdr:rowOff>24638</xdr:rowOff>
    </xdr:to>
    <xdr:sp macro="" textlink="">
      <xdr:nvSpPr>
        <xdr:cNvPr id="145" name="楕円 144"/>
        <xdr:cNvSpPr/>
      </xdr:nvSpPr>
      <xdr:spPr>
        <a:xfrm>
          <a:off x="15621000" y="2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34815</xdr:rowOff>
    </xdr:from>
    <xdr:ext cx="736600" cy="259045"/>
    <xdr:sp macro="" textlink="">
      <xdr:nvSpPr>
        <xdr:cNvPr id="146" name="テキスト ボックス 145"/>
        <xdr:cNvSpPr txBox="1"/>
      </xdr:nvSpPr>
      <xdr:spPr>
        <a:xfrm>
          <a:off x="15290800" y="2606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25908</xdr:rowOff>
    </xdr:from>
    <xdr:to>
      <xdr:col>74</xdr:col>
      <xdr:colOff>31750</xdr:colOff>
      <xdr:row>16</xdr:row>
      <xdr:rowOff>127508</xdr:rowOff>
    </xdr:to>
    <xdr:sp macro="" textlink="">
      <xdr:nvSpPr>
        <xdr:cNvPr id="147" name="楕円 146"/>
        <xdr:cNvSpPr/>
      </xdr:nvSpPr>
      <xdr:spPr>
        <a:xfrm>
          <a:off x="14732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137685</xdr:rowOff>
    </xdr:from>
    <xdr:ext cx="762000" cy="259045"/>
    <xdr:sp macro="" textlink="">
      <xdr:nvSpPr>
        <xdr:cNvPr id="148" name="テキスト ボックス 147"/>
        <xdr:cNvSpPr txBox="1"/>
      </xdr:nvSpPr>
      <xdr:spPr>
        <a:xfrm>
          <a:off x="14401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xdr:rowOff>
    </xdr:from>
    <xdr:to>
      <xdr:col>69</xdr:col>
      <xdr:colOff>142875</xdr:colOff>
      <xdr:row>16</xdr:row>
      <xdr:rowOff>109220</xdr:rowOff>
    </xdr:to>
    <xdr:sp macro="" textlink="">
      <xdr:nvSpPr>
        <xdr:cNvPr id="149" name="楕円 148"/>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50" name="テキスト ボックス 149"/>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39624</xdr:rowOff>
    </xdr:from>
    <xdr:to>
      <xdr:col>65</xdr:col>
      <xdr:colOff>53975</xdr:colOff>
      <xdr:row>16</xdr:row>
      <xdr:rowOff>141224</xdr:rowOff>
    </xdr:to>
    <xdr:sp macro="" textlink="">
      <xdr:nvSpPr>
        <xdr:cNvPr id="151" name="楕円 150"/>
        <xdr:cNvSpPr/>
      </xdr:nvSpPr>
      <xdr:spPr>
        <a:xfrm>
          <a:off x="129540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151401</xdr:rowOff>
    </xdr:from>
    <xdr:ext cx="762000" cy="259045"/>
    <xdr:sp macro="" textlink="">
      <xdr:nvSpPr>
        <xdr:cNvPr id="152" name="テキスト ボックス 151"/>
        <xdr:cNvSpPr txBox="1"/>
      </xdr:nvSpPr>
      <xdr:spPr>
        <a:xfrm>
          <a:off x="12623800" y="25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扶助費に係る経常収支比率は</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％と、類似団体平均より</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ポイント高く、全国平均、奈良県平均よりも、それぞれ</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、３．</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ポイント低い状況にある。高齢化の影響もあり、社会保障費への負担は増加傾向である。今後も資格審査等の適正化に取り組み、削減に努める。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165100</xdr:rowOff>
    </xdr:to>
    <xdr:cxnSp macro="">
      <xdr:nvCxnSpPr>
        <xdr:cNvPr id="180" name="直線コネクタ 179"/>
        <xdr:cNvCxnSpPr/>
      </xdr:nvCxnSpPr>
      <xdr:spPr>
        <a:xfrm flipV="1">
          <a:off x="4826000" y="900430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3"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4" name="直線コネクタ 183"/>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107950</xdr:rowOff>
    </xdr:from>
    <xdr:to>
      <xdr:col>24</xdr:col>
      <xdr:colOff>25400</xdr:colOff>
      <xdr:row>58</xdr:row>
      <xdr:rowOff>107950</xdr:rowOff>
    </xdr:to>
    <xdr:cxnSp macro="">
      <xdr:nvCxnSpPr>
        <xdr:cNvPr id="185" name="直線コネクタ 184"/>
        <xdr:cNvCxnSpPr/>
      </xdr:nvCxnSpPr>
      <xdr:spPr>
        <a:xfrm>
          <a:off x="3987800" y="98806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86" name="扶助費平均値テキスト"/>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57</xdr:row>
      <xdr:rowOff>107950</xdr:rowOff>
    </xdr:to>
    <xdr:cxnSp macro="">
      <xdr:nvCxnSpPr>
        <xdr:cNvPr id="188" name="直線コネクタ 187"/>
        <xdr:cNvCxnSpPr/>
      </xdr:nvCxnSpPr>
      <xdr:spPr>
        <a:xfrm>
          <a:off x="3098800" y="9842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57150</xdr:rowOff>
    </xdr:from>
    <xdr:to>
      <xdr:col>20</xdr:col>
      <xdr:colOff>38100</xdr:colOff>
      <xdr:row>55</xdr:row>
      <xdr:rowOff>158750</xdr:rowOff>
    </xdr:to>
    <xdr:sp macro="" textlink="">
      <xdr:nvSpPr>
        <xdr:cNvPr id="189" name="フローチャート: 判断 188"/>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190" name="テキスト ボックス 189"/>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57</xdr:row>
      <xdr:rowOff>127000</xdr:rowOff>
    </xdr:to>
    <xdr:cxnSp macro="">
      <xdr:nvCxnSpPr>
        <xdr:cNvPr id="191" name="直線コネクタ 190"/>
        <xdr:cNvCxnSpPr/>
      </xdr:nvCxnSpPr>
      <xdr:spPr>
        <a:xfrm flipV="1">
          <a:off x="2209800" y="9842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2" name="フローチャート: 判断 191"/>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193" name="テキスト ボックス 192"/>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127000</xdr:rowOff>
    </xdr:from>
    <xdr:to>
      <xdr:col>11</xdr:col>
      <xdr:colOff>9525</xdr:colOff>
      <xdr:row>58</xdr:row>
      <xdr:rowOff>31750</xdr:rowOff>
    </xdr:to>
    <xdr:cxnSp macro="">
      <xdr:nvCxnSpPr>
        <xdr:cNvPr id="194" name="直線コネクタ 193"/>
        <xdr:cNvCxnSpPr/>
      </xdr:nvCxnSpPr>
      <xdr:spPr>
        <a:xfrm flipV="1">
          <a:off x="1320800" y="9899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6" name="テキスト ボックス 195"/>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8" name="テキスト ボックス 197"/>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57150</xdr:rowOff>
    </xdr:from>
    <xdr:to>
      <xdr:col>24</xdr:col>
      <xdr:colOff>76200</xdr:colOff>
      <xdr:row>58</xdr:row>
      <xdr:rowOff>158750</xdr:rowOff>
    </xdr:to>
    <xdr:sp macro="" textlink="">
      <xdr:nvSpPr>
        <xdr:cNvPr id="204" name="楕円 203"/>
        <xdr:cNvSpPr/>
      </xdr:nvSpPr>
      <xdr:spPr>
        <a:xfrm>
          <a:off x="47752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29227</xdr:rowOff>
    </xdr:from>
    <xdr:ext cx="762000" cy="259045"/>
    <xdr:sp macro="" textlink="">
      <xdr:nvSpPr>
        <xdr:cNvPr id="205" name="扶助費該当値テキスト"/>
        <xdr:cNvSpPr txBox="1"/>
      </xdr:nvSpPr>
      <xdr:spPr>
        <a:xfrm>
          <a:off x="49149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57150</xdr:rowOff>
    </xdr:from>
    <xdr:to>
      <xdr:col>20</xdr:col>
      <xdr:colOff>38100</xdr:colOff>
      <xdr:row>57</xdr:row>
      <xdr:rowOff>158750</xdr:rowOff>
    </xdr:to>
    <xdr:sp macro="" textlink="">
      <xdr:nvSpPr>
        <xdr:cNvPr id="206" name="楕円 205"/>
        <xdr:cNvSpPr/>
      </xdr:nvSpPr>
      <xdr:spPr>
        <a:xfrm>
          <a:off x="3937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207" name="テキスト ボックス 206"/>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08" name="楕円 207"/>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09" name="テキスト ボックス 208"/>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76200</xdr:rowOff>
    </xdr:from>
    <xdr:to>
      <xdr:col>11</xdr:col>
      <xdr:colOff>60325</xdr:colOff>
      <xdr:row>58</xdr:row>
      <xdr:rowOff>6350</xdr:rowOff>
    </xdr:to>
    <xdr:sp macro="" textlink="">
      <xdr:nvSpPr>
        <xdr:cNvPr id="210" name="楕円 209"/>
        <xdr:cNvSpPr/>
      </xdr:nvSpPr>
      <xdr:spPr>
        <a:xfrm>
          <a:off x="2159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162577</xdr:rowOff>
    </xdr:from>
    <xdr:ext cx="762000" cy="259045"/>
    <xdr:sp macro="" textlink="">
      <xdr:nvSpPr>
        <xdr:cNvPr id="211" name="テキスト ボックス 210"/>
        <xdr:cNvSpPr txBox="1"/>
      </xdr:nvSpPr>
      <xdr:spPr>
        <a:xfrm>
          <a:off x="1828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152400</xdr:rowOff>
    </xdr:from>
    <xdr:to>
      <xdr:col>6</xdr:col>
      <xdr:colOff>171450</xdr:colOff>
      <xdr:row>58</xdr:row>
      <xdr:rowOff>82550</xdr:rowOff>
    </xdr:to>
    <xdr:sp macro="" textlink="">
      <xdr:nvSpPr>
        <xdr:cNvPr id="212" name="楕円 211"/>
        <xdr:cNvSpPr/>
      </xdr:nvSpPr>
      <xdr:spPr>
        <a:xfrm>
          <a:off x="1270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67327</xdr:rowOff>
    </xdr:from>
    <xdr:ext cx="762000" cy="259045"/>
    <xdr:sp macro="" textlink="">
      <xdr:nvSpPr>
        <xdr:cNvPr id="213" name="テキスト ボックス 212"/>
        <xdr:cNvSpPr txBox="1"/>
      </xdr:nvSpPr>
      <xdr:spPr>
        <a:xfrm>
          <a:off x="939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その他の経常収支比率は、１２．</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％と、類似団体平均、全国平均</a:t>
          </a:r>
          <a:r>
            <a:rPr lang="ja-JP" altLang="en-US" sz="1100" b="0" i="0" baseline="0">
              <a:solidFill>
                <a:schemeClr val="dk1"/>
              </a:solidFill>
              <a:effectLst/>
              <a:latin typeface="+mn-lt"/>
              <a:ea typeface="+mn-ea"/>
              <a:cs typeface="+mn-cs"/>
            </a:rPr>
            <a:t>よりもそれぞれ</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０．５、０．１ポイント高く、</a:t>
          </a:r>
          <a:r>
            <a:rPr lang="ja-JP" altLang="ja-JP" sz="1100" b="0" i="0" baseline="0">
              <a:solidFill>
                <a:schemeClr val="dk1"/>
              </a:solidFill>
              <a:effectLst/>
              <a:latin typeface="+mn-lt"/>
              <a:ea typeface="+mn-ea"/>
              <a:cs typeface="+mn-cs"/>
            </a:rPr>
            <a:t>奈良県平均</a:t>
          </a:r>
          <a:r>
            <a:rPr lang="ja-JP" altLang="en-US" sz="1100" b="0" i="0" baseline="0">
              <a:solidFill>
                <a:schemeClr val="dk1"/>
              </a:solidFill>
              <a:effectLst/>
              <a:latin typeface="+mn-lt"/>
              <a:ea typeface="+mn-ea"/>
              <a:cs typeface="+mn-cs"/>
            </a:rPr>
            <a:t>よりも</a:t>
          </a:r>
          <a:r>
            <a:rPr lang="ja-JP" altLang="ja-JP" sz="1100" b="0" i="0" baseline="0">
              <a:solidFill>
                <a:schemeClr val="dk1"/>
              </a:solidFill>
              <a:effectLst/>
              <a:latin typeface="+mn-lt"/>
              <a:ea typeface="+mn-ea"/>
              <a:cs typeface="+mn-cs"/>
            </a:rPr>
            <a:t>０．６ポイント下回った。維持補修費、繰出金の増加等により、昨年度より</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％増加した。</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149860</xdr:rowOff>
    </xdr:from>
    <xdr:to>
      <xdr:col>82</xdr:col>
      <xdr:colOff>107950</xdr:colOff>
      <xdr:row>60</xdr:row>
      <xdr:rowOff>127000</xdr:rowOff>
    </xdr:to>
    <xdr:cxnSp macro="">
      <xdr:nvCxnSpPr>
        <xdr:cNvPr id="241" name="直線コネクタ 240"/>
        <xdr:cNvCxnSpPr/>
      </xdr:nvCxnSpPr>
      <xdr:spPr>
        <a:xfrm flipV="1">
          <a:off x="16510000" y="9065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2"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3" name="直線コネクタ 242"/>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64787</xdr:rowOff>
    </xdr:from>
    <xdr:ext cx="762000" cy="259045"/>
    <xdr:sp macro="" textlink="">
      <xdr:nvSpPr>
        <xdr:cNvPr id="244" name="その他最大値テキスト"/>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149860</xdr:rowOff>
    </xdr:from>
    <xdr:to>
      <xdr:col>82</xdr:col>
      <xdr:colOff>196850</xdr:colOff>
      <xdr:row>52</xdr:row>
      <xdr:rowOff>149860</xdr:rowOff>
    </xdr:to>
    <xdr:cxnSp macro="">
      <xdr:nvCxnSpPr>
        <xdr:cNvPr id="245" name="直線コネクタ 244"/>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66040</xdr:rowOff>
    </xdr:to>
    <xdr:cxnSp macro="">
      <xdr:nvCxnSpPr>
        <xdr:cNvPr id="246" name="直線コネクタ 245"/>
        <xdr:cNvCxnSpPr/>
      </xdr:nvCxnSpPr>
      <xdr:spPr>
        <a:xfrm>
          <a:off x="15671800" y="96139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165117</xdr:rowOff>
    </xdr:from>
    <xdr:ext cx="762000" cy="259045"/>
    <xdr:sp macro="" textlink="">
      <xdr:nvSpPr>
        <xdr:cNvPr id="247" name="その他平均値テキスト"/>
        <xdr:cNvSpPr txBox="1"/>
      </xdr:nvSpPr>
      <xdr:spPr>
        <a:xfrm>
          <a:off x="16598900" y="9423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48" name="フローチャート: 判断 247"/>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92710</xdr:rowOff>
    </xdr:from>
    <xdr:to>
      <xdr:col>78</xdr:col>
      <xdr:colOff>69850</xdr:colOff>
      <xdr:row>56</xdr:row>
      <xdr:rowOff>12700</xdr:rowOff>
    </xdr:to>
    <xdr:cxnSp macro="">
      <xdr:nvCxnSpPr>
        <xdr:cNvPr id="249" name="直線コネクタ 248"/>
        <xdr:cNvCxnSpPr/>
      </xdr:nvCxnSpPr>
      <xdr:spPr>
        <a:xfrm>
          <a:off x="14782800" y="95224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50" name="フローチャート: 判断 249"/>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93997</xdr:rowOff>
    </xdr:from>
    <xdr:ext cx="736600" cy="259045"/>
    <xdr:sp macro="" textlink="">
      <xdr:nvSpPr>
        <xdr:cNvPr id="251" name="テキスト ボックス 250"/>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92710</xdr:rowOff>
    </xdr:from>
    <xdr:to>
      <xdr:col>73</xdr:col>
      <xdr:colOff>180975</xdr:colOff>
      <xdr:row>56</xdr:row>
      <xdr:rowOff>12700</xdr:rowOff>
    </xdr:to>
    <xdr:cxnSp macro="">
      <xdr:nvCxnSpPr>
        <xdr:cNvPr id="252" name="直線コネクタ 251"/>
        <xdr:cNvCxnSpPr/>
      </xdr:nvCxnSpPr>
      <xdr:spPr>
        <a:xfrm flipV="1">
          <a:off x="13893800" y="95224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140970</xdr:rowOff>
    </xdr:from>
    <xdr:to>
      <xdr:col>74</xdr:col>
      <xdr:colOff>31750</xdr:colOff>
      <xdr:row>56</xdr:row>
      <xdr:rowOff>71120</xdr:rowOff>
    </xdr:to>
    <xdr:sp macro="" textlink="">
      <xdr:nvSpPr>
        <xdr:cNvPr id="253" name="フローチャート: 判断 252"/>
        <xdr:cNvSpPr/>
      </xdr:nvSpPr>
      <xdr:spPr>
        <a:xfrm>
          <a:off x="14732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55897</xdr:rowOff>
    </xdr:from>
    <xdr:ext cx="762000" cy="259045"/>
    <xdr:sp macro="" textlink="">
      <xdr:nvSpPr>
        <xdr:cNvPr id="254" name="テキスト ボックス 253"/>
        <xdr:cNvSpPr txBox="1"/>
      </xdr:nvSpPr>
      <xdr:spPr>
        <a:xfrm>
          <a:off x="14401800" y="965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56</xdr:row>
      <xdr:rowOff>35560</xdr:rowOff>
    </xdr:to>
    <xdr:cxnSp macro="">
      <xdr:nvCxnSpPr>
        <xdr:cNvPr id="255" name="直線コネクタ 254"/>
        <xdr:cNvCxnSpPr/>
      </xdr:nvCxnSpPr>
      <xdr:spPr>
        <a:xfrm flipV="1">
          <a:off x="13004800" y="9613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57" name="テキスト ボックス 256"/>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21607</xdr:rowOff>
    </xdr:from>
    <xdr:ext cx="762000" cy="259045"/>
    <xdr:sp macro="" textlink="">
      <xdr:nvSpPr>
        <xdr:cNvPr id="259" name="テキスト ボックス 258"/>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65" name="楕円 264"/>
        <xdr:cNvSpPr/>
      </xdr:nvSpPr>
      <xdr:spPr>
        <a:xfrm>
          <a:off x="164592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158767</xdr:rowOff>
    </xdr:from>
    <xdr:ext cx="762000" cy="259045"/>
    <xdr:sp macro="" textlink="">
      <xdr:nvSpPr>
        <xdr:cNvPr id="266" name="その他該当値テキスト"/>
        <xdr:cNvSpPr txBox="1"/>
      </xdr:nvSpPr>
      <xdr:spPr>
        <a:xfrm>
          <a:off x="16598900" y="958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67" name="楕円 266"/>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68" name="テキスト ボックス 267"/>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41910</xdr:rowOff>
    </xdr:from>
    <xdr:to>
      <xdr:col>74</xdr:col>
      <xdr:colOff>31750</xdr:colOff>
      <xdr:row>55</xdr:row>
      <xdr:rowOff>143510</xdr:rowOff>
    </xdr:to>
    <xdr:sp macro="" textlink="">
      <xdr:nvSpPr>
        <xdr:cNvPr id="269" name="楕円 268"/>
        <xdr:cNvSpPr/>
      </xdr:nvSpPr>
      <xdr:spPr>
        <a:xfrm>
          <a:off x="14732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70" name="テキスト ボックス 269"/>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1" name="楕円 270"/>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72" name="テキスト ボックス 271"/>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156210</xdr:rowOff>
    </xdr:from>
    <xdr:to>
      <xdr:col>65</xdr:col>
      <xdr:colOff>53975</xdr:colOff>
      <xdr:row>56</xdr:row>
      <xdr:rowOff>86360</xdr:rowOff>
    </xdr:to>
    <xdr:sp macro="" textlink="">
      <xdr:nvSpPr>
        <xdr:cNvPr id="273" name="楕円 272"/>
        <xdr:cNvSpPr/>
      </xdr:nvSpPr>
      <xdr:spPr>
        <a:xfrm>
          <a:off x="12954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96537</xdr:rowOff>
    </xdr:from>
    <xdr:ext cx="762000" cy="259045"/>
    <xdr:sp macro="" textlink="">
      <xdr:nvSpPr>
        <xdr:cNvPr id="274" name="テキスト ボックス 273"/>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補助費に係る経常収支比率は１</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％と、類似団体平均より２．</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ポイント低く、全国平均、奈良県平均よりも</a:t>
          </a:r>
          <a:r>
            <a:rPr lang="ja-JP" altLang="en-US" sz="1100" b="0" i="0" baseline="0">
              <a:solidFill>
                <a:schemeClr val="dk1"/>
              </a:solidFill>
              <a:effectLst/>
              <a:latin typeface="+mn-lt"/>
              <a:ea typeface="+mn-ea"/>
              <a:cs typeface="+mn-cs"/>
            </a:rPr>
            <a:t>それぞれ</a:t>
          </a:r>
          <a:r>
            <a:rPr lang="ja-JP" altLang="ja-JP" sz="1100" b="0" i="0" baseline="0">
              <a:solidFill>
                <a:schemeClr val="dk1"/>
              </a:solidFill>
              <a:effectLst/>
              <a:latin typeface="+mn-lt"/>
              <a:ea typeface="+mn-ea"/>
              <a:cs typeface="+mn-cs"/>
            </a:rPr>
            <a:t>２．４</a:t>
          </a:r>
          <a:r>
            <a:rPr lang="ja-JP" altLang="en-US" sz="1100" b="0" i="0" baseline="0">
              <a:solidFill>
                <a:schemeClr val="dk1"/>
              </a:solidFill>
              <a:effectLst/>
              <a:latin typeface="+mn-lt"/>
              <a:ea typeface="+mn-ea"/>
              <a:cs typeface="+mn-cs"/>
            </a:rPr>
            <a:t>、２．９</a:t>
          </a:r>
          <a:r>
            <a:rPr lang="ja-JP" altLang="ja-JP" sz="1100" b="0" i="0" baseline="0">
              <a:solidFill>
                <a:schemeClr val="dk1"/>
              </a:solidFill>
              <a:effectLst/>
              <a:latin typeface="+mn-lt"/>
              <a:ea typeface="+mn-ea"/>
              <a:cs typeface="+mn-cs"/>
            </a:rPr>
            <a:t>ポイント高くなっている。一部事務組合への負担金が占める割合が大きいため、町としての経費負担のあり方や、行政効果や活動実績等を再点検し、見直しや廃止を行ってきている。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14986</xdr:rowOff>
    </xdr:to>
    <xdr:cxnSp macro="">
      <xdr:nvCxnSpPr>
        <xdr:cNvPr id="299" name="直線コネクタ 298"/>
        <xdr:cNvCxnSpPr/>
      </xdr:nvCxnSpPr>
      <xdr:spPr>
        <a:xfrm flipV="1">
          <a:off x="16510000" y="5832856"/>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158513</xdr:rowOff>
    </xdr:from>
    <xdr:ext cx="762000" cy="259045"/>
    <xdr:sp macro="" textlink="">
      <xdr:nvSpPr>
        <xdr:cNvPr id="300" name="補助費等最小値テキスト"/>
        <xdr:cNvSpPr txBox="1"/>
      </xdr:nvSpPr>
      <xdr:spPr>
        <a:xfrm>
          <a:off x="16598900" y="70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14986</xdr:rowOff>
    </xdr:from>
    <xdr:to>
      <xdr:col>82</xdr:col>
      <xdr:colOff>196850</xdr:colOff>
      <xdr:row>41</xdr:row>
      <xdr:rowOff>14986</xdr:rowOff>
    </xdr:to>
    <xdr:cxnSp macro="">
      <xdr:nvCxnSpPr>
        <xdr:cNvPr id="301" name="直線コネクタ 300"/>
        <xdr:cNvCxnSpPr/>
      </xdr:nvCxnSpPr>
      <xdr:spPr>
        <a:xfrm>
          <a:off x="16421100" y="704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2"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3" name="直線コネクタ 302"/>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145288</xdr:rowOff>
    </xdr:from>
    <xdr:to>
      <xdr:col>82</xdr:col>
      <xdr:colOff>107950</xdr:colOff>
      <xdr:row>36</xdr:row>
      <xdr:rowOff>154432</xdr:rowOff>
    </xdr:to>
    <xdr:cxnSp macro="">
      <xdr:nvCxnSpPr>
        <xdr:cNvPr id="304" name="直線コネクタ 303"/>
        <xdr:cNvCxnSpPr/>
      </xdr:nvCxnSpPr>
      <xdr:spPr>
        <a:xfrm>
          <a:off x="15671800" y="631748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32275</xdr:rowOff>
    </xdr:from>
    <xdr:ext cx="762000" cy="259045"/>
    <xdr:sp macro="" textlink="">
      <xdr:nvSpPr>
        <xdr:cNvPr id="305" name="補助費等平均値テキスト"/>
        <xdr:cNvSpPr txBox="1"/>
      </xdr:nvSpPr>
      <xdr:spPr>
        <a:xfrm>
          <a:off x="16598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6" name="フローチャート: 判断 305"/>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145288</xdr:rowOff>
    </xdr:from>
    <xdr:to>
      <xdr:col>78</xdr:col>
      <xdr:colOff>69850</xdr:colOff>
      <xdr:row>37</xdr:row>
      <xdr:rowOff>10414</xdr:rowOff>
    </xdr:to>
    <xdr:cxnSp macro="">
      <xdr:nvCxnSpPr>
        <xdr:cNvPr id="307" name="直線コネクタ 306"/>
        <xdr:cNvCxnSpPr/>
      </xdr:nvCxnSpPr>
      <xdr:spPr>
        <a:xfrm flipV="1">
          <a:off x="14782800" y="63174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08" name="フローチャート: 判断 307"/>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09" name="テキスト ボックス 308"/>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10414</xdr:rowOff>
    </xdr:from>
    <xdr:to>
      <xdr:col>73</xdr:col>
      <xdr:colOff>180975</xdr:colOff>
      <xdr:row>37</xdr:row>
      <xdr:rowOff>69850</xdr:rowOff>
    </xdr:to>
    <xdr:cxnSp macro="">
      <xdr:nvCxnSpPr>
        <xdr:cNvPr id="310" name="直線コネクタ 309"/>
        <xdr:cNvCxnSpPr/>
      </xdr:nvCxnSpPr>
      <xdr:spPr>
        <a:xfrm flipV="1">
          <a:off x="13893800" y="635406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1" name="フローチャート: 判断 310"/>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12" name="テキスト ボックス 311"/>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69850</xdr:rowOff>
    </xdr:from>
    <xdr:to>
      <xdr:col>69</xdr:col>
      <xdr:colOff>92075</xdr:colOff>
      <xdr:row>37</xdr:row>
      <xdr:rowOff>69850</xdr:rowOff>
    </xdr:to>
    <xdr:cxnSp macro="">
      <xdr:nvCxnSpPr>
        <xdr:cNvPr id="313" name="直線コネクタ 312"/>
        <xdr:cNvCxnSpPr/>
      </xdr:nvCxnSpPr>
      <xdr:spPr>
        <a:xfrm>
          <a:off x="13004800" y="641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51054</xdr:rowOff>
    </xdr:from>
    <xdr:to>
      <xdr:col>69</xdr:col>
      <xdr:colOff>142875</xdr:colOff>
      <xdr:row>37</xdr:row>
      <xdr:rowOff>152654</xdr:rowOff>
    </xdr:to>
    <xdr:sp macro="" textlink="">
      <xdr:nvSpPr>
        <xdr:cNvPr id="314" name="フローチャート: 判断 313"/>
        <xdr:cNvSpPr/>
      </xdr:nvSpPr>
      <xdr:spPr>
        <a:xfrm>
          <a:off x="13843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137431</xdr:rowOff>
    </xdr:from>
    <xdr:ext cx="762000" cy="259045"/>
    <xdr:sp macro="" textlink="">
      <xdr:nvSpPr>
        <xdr:cNvPr id="315" name="テキスト ボックス 314"/>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16" name="フローチャート: 判断 315"/>
        <xdr:cNvSpPr/>
      </xdr:nvSpPr>
      <xdr:spPr>
        <a:xfrm>
          <a:off x="12954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17" name="テキスト ボックス 316"/>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23" name="楕円 322"/>
        <xdr:cNvSpPr/>
      </xdr:nvSpPr>
      <xdr:spPr>
        <a:xfrm>
          <a:off x="16459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120159</xdr:rowOff>
    </xdr:from>
    <xdr:ext cx="762000" cy="259045"/>
    <xdr:sp macro="" textlink="">
      <xdr:nvSpPr>
        <xdr:cNvPr id="324" name="補助費等該当値テキスト"/>
        <xdr:cNvSpPr txBox="1"/>
      </xdr:nvSpPr>
      <xdr:spPr>
        <a:xfrm>
          <a:off x="16598900" y="612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94488</xdr:rowOff>
    </xdr:from>
    <xdr:to>
      <xdr:col>78</xdr:col>
      <xdr:colOff>120650</xdr:colOff>
      <xdr:row>37</xdr:row>
      <xdr:rowOff>24638</xdr:rowOff>
    </xdr:to>
    <xdr:sp macro="" textlink="">
      <xdr:nvSpPr>
        <xdr:cNvPr id="325" name="楕円 324"/>
        <xdr:cNvSpPr/>
      </xdr:nvSpPr>
      <xdr:spPr>
        <a:xfrm>
          <a:off x="15621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26" name="テキスト ボックス 325"/>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131064</xdr:rowOff>
    </xdr:from>
    <xdr:to>
      <xdr:col>74</xdr:col>
      <xdr:colOff>31750</xdr:colOff>
      <xdr:row>37</xdr:row>
      <xdr:rowOff>61214</xdr:rowOff>
    </xdr:to>
    <xdr:sp macro="" textlink="">
      <xdr:nvSpPr>
        <xdr:cNvPr id="327" name="楕円 326"/>
        <xdr:cNvSpPr/>
      </xdr:nvSpPr>
      <xdr:spPr>
        <a:xfrm>
          <a:off x="14732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28" name="テキスト ボックス 327"/>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29" name="楕円 328"/>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130827</xdr:rowOff>
    </xdr:from>
    <xdr:ext cx="762000" cy="259045"/>
    <xdr:sp macro="" textlink="">
      <xdr:nvSpPr>
        <xdr:cNvPr id="330" name="テキスト ボックス 329"/>
        <xdr:cNvSpPr txBox="1"/>
      </xdr:nvSpPr>
      <xdr:spPr>
        <a:xfrm>
          <a:off x="13512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31" name="楕円 330"/>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130827</xdr:rowOff>
    </xdr:from>
    <xdr:ext cx="762000" cy="259045"/>
    <xdr:sp macro="" textlink="">
      <xdr:nvSpPr>
        <xdr:cNvPr id="332" name="テキスト ボックス 331"/>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起債の発行については、極力、交付税算入のあるものを発行する一方、繰上償還を実施してきたこともあり、公債費に係る経常収支比率は１</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％と、類似団体平均、全国平均、奈良県平均をそれぞれ</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．５ポイント下回った。今後も大規模事業の新規借入の予定があるため、縁故債の繰上償還等に取り組み、公債費の削減に努める。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157480</xdr:rowOff>
    </xdr:to>
    <xdr:cxnSp macro="">
      <xdr:nvCxnSpPr>
        <xdr:cNvPr id="359" name="直線コネクタ 358"/>
        <xdr:cNvCxnSpPr/>
      </xdr:nvCxnSpPr>
      <xdr:spPr>
        <a:xfrm flipV="1">
          <a:off x="4826000" y="1255141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129557</xdr:rowOff>
    </xdr:from>
    <xdr:ext cx="762000" cy="259045"/>
    <xdr:sp macro="" textlink="">
      <xdr:nvSpPr>
        <xdr:cNvPr id="360" name="公債費最小値テキスト"/>
        <xdr:cNvSpPr txBox="1"/>
      </xdr:nvSpPr>
      <xdr:spPr>
        <a:xfrm>
          <a:off x="4914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157480</xdr:rowOff>
    </xdr:from>
    <xdr:to>
      <xdr:col>24</xdr:col>
      <xdr:colOff>114300</xdr:colOff>
      <xdr:row>81</xdr:row>
      <xdr:rowOff>157480</xdr:rowOff>
    </xdr:to>
    <xdr:cxnSp macro="">
      <xdr:nvCxnSpPr>
        <xdr:cNvPr id="361" name="直線コネクタ 360"/>
        <xdr:cNvCxnSpPr/>
      </xdr:nvCxnSpPr>
      <xdr:spPr>
        <a:xfrm>
          <a:off x="4737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5080</xdr:rowOff>
    </xdr:from>
    <xdr:to>
      <xdr:col>24</xdr:col>
      <xdr:colOff>25400</xdr:colOff>
      <xdr:row>76</xdr:row>
      <xdr:rowOff>54611</xdr:rowOff>
    </xdr:to>
    <xdr:cxnSp macro="">
      <xdr:nvCxnSpPr>
        <xdr:cNvPr id="364" name="直線コネクタ 363"/>
        <xdr:cNvCxnSpPr/>
      </xdr:nvCxnSpPr>
      <xdr:spPr>
        <a:xfrm flipV="1">
          <a:off x="3987800" y="13035280"/>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33038</xdr:rowOff>
    </xdr:from>
    <xdr:ext cx="762000" cy="259045"/>
    <xdr:sp macro="" textlink="">
      <xdr:nvSpPr>
        <xdr:cNvPr id="365" name="公債費平均値テキスト"/>
        <xdr:cNvSpPr txBox="1"/>
      </xdr:nvSpPr>
      <xdr:spPr>
        <a:xfrm>
          <a:off x="4914900" y="1306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6" name="フローチャート: 判断 365"/>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27939</xdr:rowOff>
    </xdr:from>
    <xdr:to>
      <xdr:col>19</xdr:col>
      <xdr:colOff>187325</xdr:colOff>
      <xdr:row>76</xdr:row>
      <xdr:rowOff>54611</xdr:rowOff>
    </xdr:to>
    <xdr:cxnSp macro="">
      <xdr:nvCxnSpPr>
        <xdr:cNvPr id="367" name="直線コネクタ 366"/>
        <xdr:cNvCxnSpPr/>
      </xdr:nvCxnSpPr>
      <xdr:spPr>
        <a:xfrm>
          <a:off x="3098800" y="130581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8" name="フローチャート: 判断 367"/>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69" name="テキスト ボックス 368"/>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27939</xdr:rowOff>
    </xdr:from>
    <xdr:to>
      <xdr:col>15</xdr:col>
      <xdr:colOff>98425</xdr:colOff>
      <xdr:row>76</xdr:row>
      <xdr:rowOff>69850</xdr:rowOff>
    </xdr:to>
    <xdr:cxnSp macro="">
      <xdr:nvCxnSpPr>
        <xdr:cNvPr id="370" name="直線コネクタ 369"/>
        <xdr:cNvCxnSpPr/>
      </xdr:nvCxnSpPr>
      <xdr:spPr>
        <a:xfrm flipV="1">
          <a:off x="2209800" y="130581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120666</xdr:rowOff>
    </xdr:from>
    <xdr:ext cx="762000" cy="259045"/>
    <xdr:sp macro="" textlink="">
      <xdr:nvSpPr>
        <xdr:cNvPr id="372" name="テキスト ボックス 371"/>
        <xdr:cNvSpPr txBox="1"/>
      </xdr:nvSpPr>
      <xdr:spPr>
        <a:xfrm>
          <a:off x="2717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46989</xdr:rowOff>
    </xdr:from>
    <xdr:to>
      <xdr:col>11</xdr:col>
      <xdr:colOff>9525</xdr:colOff>
      <xdr:row>76</xdr:row>
      <xdr:rowOff>69850</xdr:rowOff>
    </xdr:to>
    <xdr:cxnSp macro="">
      <xdr:nvCxnSpPr>
        <xdr:cNvPr id="373" name="直線コネクタ 372"/>
        <xdr:cNvCxnSpPr/>
      </xdr:nvCxnSpPr>
      <xdr:spPr>
        <a:xfrm>
          <a:off x="1320800" y="130771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34289</xdr:rowOff>
    </xdr:from>
    <xdr:to>
      <xdr:col>11</xdr:col>
      <xdr:colOff>60325</xdr:colOff>
      <xdr:row>76</xdr:row>
      <xdr:rowOff>135889</xdr:rowOff>
    </xdr:to>
    <xdr:sp macro="" textlink="">
      <xdr:nvSpPr>
        <xdr:cNvPr id="374" name="フローチャート: 判断 373"/>
        <xdr:cNvSpPr/>
      </xdr:nvSpPr>
      <xdr:spPr>
        <a:xfrm>
          <a:off x="2159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120666</xdr:rowOff>
    </xdr:from>
    <xdr:ext cx="762000" cy="259045"/>
    <xdr:sp macro="" textlink="">
      <xdr:nvSpPr>
        <xdr:cNvPr id="375" name="テキスト ボックス 374"/>
        <xdr:cNvSpPr txBox="1"/>
      </xdr:nvSpPr>
      <xdr:spPr>
        <a:xfrm>
          <a:off x="1828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6" name="フローチャート: 判断 375"/>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132097</xdr:rowOff>
    </xdr:from>
    <xdr:ext cx="762000" cy="259045"/>
    <xdr:sp macro="" textlink="">
      <xdr:nvSpPr>
        <xdr:cNvPr id="377" name="テキスト ボックス 376"/>
        <xdr:cNvSpPr txBox="1"/>
      </xdr:nvSpPr>
      <xdr:spPr>
        <a:xfrm>
          <a:off x="939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125730</xdr:rowOff>
    </xdr:from>
    <xdr:to>
      <xdr:col>24</xdr:col>
      <xdr:colOff>76200</xdr:colOff>
      <xdr:row>76</xdr:row>
      <xdr:rowOff>55880</xdr:rowOff>
    </xdr:to>
    <xdr:sp macro="" textlink="">
      <xdr:nvSpPr>
        <xdr:cNvPr id="383" name="楕円 382"/>
        <xdr:cNvSpPr/>
      </xdr:nvSpPr>
      <xdr:spPr>
        <a:xfrm>
          <a:off x="47752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142257</xdr:rowOff>
    </xdr:from>
    <xdr:ext cx="762000" cy="259045"/>
    <xdr:sp macro="" textlink="">
      <xdr:nvSpPr>
        <xdr:cNvPr id="384" name="公債費該当値テキスト"/>
        <xdr:cNvSpPr txBox="1"/>
      </xdr:nvSpPr>
      <xdr:spPr>
        <a:xfrm>
          <a:off x="49149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3811</xdr:rowOff>
    </xdr:from>
    <xdr:to>
      <xdr:col>20</xdr:col>
      <xdr:colOff>38100</xdr:colOff>
      <xdr:row>76</xdr:row>
      <xdr:rowOff>105411</xdr:rowOff>
    </xdr:to>
    <xdr:sp macro="" textlink="">
      <xdr:nvSpPr>
        <xdr:cNvPr id="385" name="楕円 384"/>
        <xdr:cNvSpPr/>
      </xdr:nvSpPr>
      <xdr:spPr>
        <a:xfrm>
          <a:off x="3937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115587</xdr:rowOff>
    </xdr:from>
    <xdr:ext cx="736600" cy="259045"/>
    <xdr:sp macro="" textlink="">
      <xdr:nvSpPr>
        <xdr:cNvPr id="386" name="テキスト ボックス 385"/>
        <xdr:cNvSpPr txBox="1"/>
      </xdr:nvSpPr>
      <xdr:spPr>
        <a:xfrm>
          <a:off x="3606800" y="12802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148589</xdr:rowOff>
    </xdr:from>
    <xdr:to>
      <xdr:col>15</xdr:col>
      <xdr:colOff>149225</xdr:colOff>
      <xdr:row>76</xdr:row>
      <xdr:rowOff>78739</xdr:rowOff>
    </xdr:to>
    <xdr:sp macro="" textlink="">
      <xdr:nvSpPr>
        <xdr:cNvPr id="387" name="楕円 386"/>
        <xdr:cNvSpPr/>
      </xdr:nvSpPr>
      <xdr:spPr>
        <a:xfrm>
          <a:off x="3048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88917</xdr:rowOff>
    </xdr:from>
    <xdr:ext cx="762000" cy="259045"/>
    <xdr:sp macro="" textlink="">
      <xdr:nvSpPr>
        <xdr:cNvPr id="388" name="テキスト ボックス 387"/>
        <xdr:cNvSpPr txBox="1"/>
      </xdr:nvSpPr>
      <xdr:spPr>
        <a:xfrm>
          <a:off x="2717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19050</xdr:rowOff>
    </xdr:from>
    <xdr:to>
      <xdr:col>11</xdr:col>
      <xdr:colOff>60325</xdr:colOff>
      <xdr:row>76</xdr:row>
      <xdr:rowOff>120650</xdr:rowOff>
    </xdr:to>
    <xdr:sp macro="" textlink="">
      <xdr:nvSpPr>
        <xdr:cNvPr id="389" name="楕円 388"/>
        <xdr:cNvSpPr/>
      </xdr:nvSpPr>
      <xdr:spPr>
        <a:xfrm>
          <a:off x="2159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130827</xdr:rowOff>
    </xdr:from>
    <xdr:ext cx="762000" cy="259045"/>
    <xdr:sp macro="" textlink="">
      <xdr:nvSpPr>
        <xdr:cNvPr id="390" name="テキスト ボックス 389"/>
        <xdr:cNvSpPr txBox="1"/>
      </xdr:nvSpPr>
      <xdr:spPr>
        <a:xfrm>
          <a:off x="1828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167639</xdr:rowOff>
    </xdr:from>
    <xdr:to>
      <xdr:col>6</xdr:col>
      <xdr:colOff>171450</xdr:colOff>
      <xdr:row>76</xdr:row>
      <xdr:rowOff>97789</xdr:rowOff>
    </xdr:to>
    <xdr:sp macro="" textlink="">
      <xdr:nvSpPr>
        <xdr:cNvPr id="391" name="楕円 390"/>
        <xdr:cNvSpPr/>
      </xdr:nvSpPr>
      <xdr:spPr>
        <a:xfrm>
          <a:off x="1270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107967</xdr:rowOff>
    </xdr:from>
    <xdr:ext cx="762000" cy="259045"/>
    <xdr:sp macro="" textlink="">
      <xdr:nvSpPr>
        <xdr:cNvPr id="392" name="テキスト ボックス 391"/>
        <xdr:cNvSpPr txBox="1"/>
      </xdr:nvSpPr>
      <xdr:spPr>
        <a:xfrm>
          <a:off x="939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公債費以外の経常収支比率は、７</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％と、類似団体平均</a:t>
          </a:r>
          <a:r>
            <a:rPr lang="ja-JP" altLang="en-US" sz="1100" b="0" i="0" baseline="0">
              <a:solidFill>
                <a:schemeClr val="dk1"/>
              </a:solidFill>
              <a:effectLst/>
              <a:latin typeface="+mn-lt"/>
              <a:ea typeface="+mn-ea"/>
              <a:cs typeface="+mn-cs"/>
            </a:rPr>
            <a:t>よりも</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１．７ポイント高くなっている。</a:t>
          </a:r>
          <a:r>
            <a:rPr lang="ja-JP" altLang="ja-JP" sz="1100" b="0" i="0" baseline="0">
              <a:solidFill>
                <a:schemeClr val="dk1"/>
              </a:solidFill>
              <a:effectLst/>
              <a:latin typeface="+mn-lt"/>
              <a:ea typeface="+mn-ea"/>
              <a:cs typeface="+mn-cs"/>
            </a:rPr>
            <a:t>全国平均、奈良県平均</a:t>
          </a:r>
          <a:r>
            <a:rPr lang="ja-JP" altLang="en-US" sz="1100" b="0" i="0" baseline="0">
              <a:solidFill>
                <a:schemeClr val="dk1"/>
              </a:solidFill>
              <a:effectLst/>
              <a:latin typeface="+mn-lt"/>
              <a:ea typeface="+mn-ea"/>
              <a:cs typeface="+mn-cs"/>
            </a:rPr>
            <a:t>よりも、</a:t>
          </a:r>
          <a:r>
            <a:rPr lang="ja-JP" altLang="ja-JP" sz="1100" b="0" i="0" baseline="0">
              <a:solidFill>
                <a:schemeClr val="dk1"/>
              </a:solidFill>
              <a:effectLst/>
              <a:latin typeface="+mn-lt"/>
              <a:ea typeface="+mn-ea"/>
              <a:cs typeface="+mn-cs"/>
            </a:rPr>
            <a:t>それぞれ</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ポイント下回った。今後も町単独事業の見直しなどを実施し、</a:t>
          </a:r>
          <a:r>
            <a:rPr lang="ja-JP" altLang="ja-JP" sz="1100" b="0" i="0">
              <a:solidFill>
                <a:schemeClr val="dk1"/>
              </a:solidFill>
              <a:effectLst/>
              <a:latin typeface="+mn-lt"/>
              <a:ea typeface="+mn-ea"/>
              <a:cs typeface="+mn-cs"/>
            </a:rPr>
            <a:t>経常経費の支出抑制</a:t>
          </a:r>
          <a:r>
            <a:rPr lang="ja-JP" altLang="ja-JP" sz="1100" b="0" i="0" baseline="0">
              <a:solidFill>
                <a:schemeClr val="dk1"/>
              </a:solidFill>
              <a:effectLst/>
              <a:latin typeface="+mn-lt"/>
              <a:ea typeface="+mn-ea"/>
              <a:cs typeface="+mn-cs"/>
            </a:rPr>
            <a:t>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24130</xdr:rowOff>
    </xdr:to>
    <xdr:cxnSp macro="">
      <xdr:nvCxnSpPr>
        <xdr:cNvPr id="420" name="直線コネクタ 419"/>
        <xdr:cNvCxnSpPr/>
      </xdr:nvCxnSpPr>
      <xdr:spPr>
        <a:xfrm flipV="1">
          <a:off x="16510000" y="1246378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1" name="公債費以外最小値テキスト"/>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2" name="直線コネクタ 421"/>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23" name="公債費以外最大値テキスト"/>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24" name="直線コネクタ 423"/>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69850</xdr:rowOff>
    </xdr:from>
    <xdr:to>
      <xdr:col>82</xdr:col>
      <xdr:colOff>107950</xdr:colOff>
      <xdr:row>78</xdr:row>
      <xdr:rowOff>8889</xdr:rowOff>
    </xdr:to>
    <xdr:cxnSp macro="">
      <xdr:nvCxnSpPr>
        <xdr:cNvPr id="425" name="直線コネクタ 424"/>
        <xdr:cNvCxnSpPr/>
      </xdr:nvCxnSpPr>
      <xdr:spPr>
        <a:xfrm>
          <a:off x="15671800" y="13271500"/>
          <a:ext cx="8382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26" name="公債費以外平均値テキスト"/>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27" name="フローチャート: 判断 426"/>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168911</xdr:rowOff>
    </xdr:from>
    <xdr:to>
      <xdr:col>78</xdr:col>
      <xdr:colOff>69850</xdr:colOff>
      <xdr:row>77</xdr:row>
      <xdr:rowOff>69850</xdr:rowOff>
    </xdr:to>
    <xdr:cxnSp macro="">
      <xdr:nvCxnSpPr>
        <xdr:cNvPr id="428" name="直線コネクタ 427"/>
        <xdr:cNvCxnSpPr/>
      </xdr:nvCxnSpPr>
      <xdr:spPr>
        <a:xfrm>
          <a:off x="14782800" y="1319911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38100</xdr:rowOff>
    </xdr:from>
    <xdr:to>
      <xdr:col>78</xdr:col>
      <xdr:colOff>120650</xdr:colOff>
      <xdr:row>77</xdr:row>
      <xdr:rowOff>139700</xdr:rowOff>
    </xdr:to>
    <xdr:sp macro="" textlink="">
      <xdr:nvSpPr>
        <xdr:cNvPr id="429" name="フローチャート: 判断 428"/>
        <xdr:cNvSpPr/>
      </xdr:nvSpPr>
      <xdr:spPr>
        <a:xfrm>
          <a:off x="15621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124477</xdr:rowOff>
    </xdr:from>
    <xdr:ext cx="736600" cy="259045"/>
    <xdr:sp macro="" textlink="">
      <xdr:nvSpPr>
        <xdr:cNvPr id="430" name="テキスト ボックス 429"/>
        <xdr:cNvSpPr txBox="1"/>
      </xdr:nvSpPr>
      <xdr:spPr>
        <a:xfrm>
          <a:off x="15290800" y="1332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168911</xdr:rowOff>
    </xdr:from>
    <xdr:to>
      <xdr:col>73</xdr:col>
      <xdr:colOff>180975</xdr:colOff>
      <xdr:row>77</xdr:row>
      <xdr:rowOff>77470</xdr:rowOff>
    </xdr:to>
    <xdr:cxnSp macro="">
      <xdr:nvCxnSpPr>
        <xdr:cNvPr id="431" name="直線コネクタ 430"/>
        <xdr:cNvCxnSpPr/>
      </xdr:nvCxnSpPr>
      <xdr:spPr>
        <a:xfrm flipV="1">
          <a:off x="13893800" y="1319911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102870</xdr:rowOff>
    </xdr:from>
    <xdr:to>
      <xdr:col>74</xdr:col>
      <xdr:colOff>31750</xdr:colOff>
      <xdr:row>77</xdr:row>
      <xdr:rowOff>33020</xdr:rowOff>
    </xdr:to>
    <xdr:sp macro="" textlink="">
      <xdr:nvSpPr>
        <xdr:cNvPr id="432" name="フローチャート: 判断 431"/>
        <xdr:cNvSpPr/>
      </xdr:nvSpPr>
      <xdr:spPr>
        <a:xfrm>
          <a:off x="14732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43197</xdr:rowOff>
    </xdr:from>
    <xdr:ext cx="762000" cy="259045"/>
    <xdr:sp macro="" textlink="">
      <xdr:nvSpPr>
        <xdr:cNvPr id="433" name="テキスト ボックス 432"/>
        <xdr:cNvSpPr txBox="1"/>
      </xdr:nvSpPr>
      <xdr:spPr>
        <a:xfrm>
          <a:off x="14401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77470</xdr:rowOff>
    </xdr:from>
    <xdr:to>
      <xdr:col>69</xdr:col>
      <xdr:colOff>92075</xdr:colOff>
      <xdr:row>77</xdr:row>
      <xdr:rowOff>123189</xdr:rowOff>
    </xdr:to>
    <xdr:cxnSp macro="">
      <xdr:nvCxnSpPr>
        <xdr:cNvPr id="434" name="直線コネクタ 433"/>
        <xdr:cNvCxnSpPr/>
      </xdr:nvCxnSpPr>
      <xdr:spPr>
        <a:xfrm flipV="1">
          <a:off x="13004800" y="132791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5" name="フローチャート: 判断 434"/>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97807</xdr:rowOff>
    </xdr:from>
    <xdr:ext cx="762000" cy="259045"/>
    <xdr:sp macro="" textlink="">
      <xdr:nvSpPr>
        <xdr:cNvPr id="436" name="テキスト ボックス 435"/>
        <xdr:cNvSpPr txBox="1"/>
      </xdr:nvSpPr>
      <xdr:spPr>
        <a:xfrm>
          <a:off x="13512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38100</xdr:rowOff>
    </xdr:from>
    <xdr:to>
      <xdr:col>65</xdr:col>
      <xdr:colOff>53975</xdr:colOff>
      <xdr:row>78</xdr:row>
      <xdr:rowOff>139700</xdr:rowOff>
    </xdr:to>
    <xdr:sp macro="" textlink="">
      <xdr:nvSpPr>
        <xdr:cNvPr id="437" name="フローチャート: 判断 436"/>
        <xdr:cNvSpPr/>
      </xdr:nvSpPr>
      <xdr:spPr>
        <a:xfrm>
          <a:off x="12954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124477</xdr:rowOff>
    </xdr:from>
    <xdr:ext cx="762000" cy="259045"/>
    <xdr:sp macro="" textlink="">
      <xdr:nvSpPr>
        <xdr:cNvPr id="438" name="テキスト ボックス 437"/>
        <xdr:cNvSpPr txBox="1"/>
      </xdr:nvSpPr>
      <xdr:spPr>
        <a:xfrm>
          <a:off x="12623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129539</xdr:rowOff>
    </xdr:from>
    <xdr:to>
      <xdr:col>82</xdr:col>
      <xdr:colOff>158750</xdr:colOff>
      <xdr:row>78</xdr:row>
      <xdr:rowOff>59689</xdr:rowOff>
    </xdr:to>
    <xdr:sp macro="" textlink="">
      <xdr:nvSpPr>
        <xdr:cNvPr id="444" name="楕円 443"/>
        <xdr:cNvSpPr/>
      </xdr:nvSpPr>
      <xdr:spPr>
        <a:xfrm>
          <a:off x="164592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101616</xdr:rowOff>
    </xdr:from>
    <xdr:ext cx="762000" cy="259045"/>
    <xdr:sp macro="" textlink="">
      <xdr:nvSpPr>
        <xdr:cNvPr id="445" name="公債費以外該当値テキスト"/>
        <xdr:cNvSpPr txBox="1"/>
      </xdr:nvSpPr>
      <xdr:spPr>
        <a:xfrm>
          <a:off x="165989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19050</xdr:rowOff>
    </xdr:from>
    <xdr:to>
      <xdr:col>78</xdr:col>
      <xdr:colOff>120650</xdr:colOff>
      <xdr:row>77</xdr:row>
      <xdr:rowOff>120650</xdr:rowOff>
    </xdr:to>
    <xdr:sp macro="" textlink="">
      <xdr:nvSpPr>
        <xdr:cNvPr id="446" name="楕円 445"/>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130827</xdr:rowOff>
    </xdr:from>
    <xdr:ext cx="736600" cy="259045"/>
    <xdr:sp macro="" textlink="">
      <xdr:nvSpPr>
        <xdr:cNvPr id="447" name="テキスト ボックス 446"/>
        <xdr:cNvSpPr txBox="1"/>
      </xdr:nvSpPr>
      <xdr:spPr>
        <a:xfrm>
          <a:off x="15290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118111</xdr:rowOff>
    </xdr:from>
    <xdr:to>
      <xdr:col>74</xdr:col>
      <xdr:colOff>31750</xdr:colOff>
      <xdr:row>77</xdr:row>
      <xdr:rowOff>48261</xdr:rowOff>
    </xdr:to>
    <xdr:sp macro="" textlink="">
      <xdr:nvSpPr>
        <xdr:cNvPr id="448" name="楕円 447"/>
        <xdr:cNvSpPr/>
      </xdr:nvSpPr>
      <xdr:spPr>
        <a:xfrm>
          <a:off x="14732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33038</xdr:rowOff>
    </xdr:from>
    <xdr:ext cx="762000" cy="259045"/>
    <xdr:sp macro="" textlink="">
      <xdr:nvSpPr>
        <xdr:cNvPr id="449" name="テキスト ボックス 448"/>
        <xdr:cNvSpPr txBox="1"/>
      </xdr:nvSpPr>
      <xdr:spPr>
        <a:xfrm>
          <a:off x="14401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26670</xdr:rowOff>
    </xdr:from>
    <xdr:to>
      <xdr:col>69</xdr:col>
      <xdr:colOff>142875</xdr:colOff>
      <xdr:row>77</xdr:row>
      <xdr:rowOff>128270</xdr:rowOff>
    </xdr:to>
    <xdr:sp macro="" textlink="">
      <xdr:nvSpPr>
        <xdr:cNvPr id="450" name="楕円 449"/>
        <xdr:cNvSpPr/>
      </xdr:nvSpPr>
      <xdr:spPr>
        <a:xfrm>
          <a:off x="13843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138447</xdr:rowOff>
    </xdr:from>
    <xdr:ext cx="762000" cy="259045"/>
    <xdr:sp macro="" textlink="">
      <xdr:nvSpPr>
        <xdr:cNvPr id="451" name="テキスト ボックス 450"/>
        <xdr:cNvSpPr txBox="1"/>
      </xdr:nvSpPr>
      <xdr:spPr>
        <a:xfrm>
          <a:off x="13512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72389</xdr:rowOff>
    </xdr:from>
    <xdr:to>
      <xdr:col>65</xdr:col>
      <xdr:colOff>53975</xdr:colOff>
      <xdr:row>78</xdr:row>
      <xdr:rowOff>2539</xdr:rowOff>
    </xdr:to>
    <xdr:sp macro="" textlink="">
      <xdr:nvSpPr>
        <xdr:cNvPr id="452" name="楕円 451"/>
        <xdr:cNvSpPr/>
      </xdr:nvSpPr>
      <xdr:spPr>
        <a:xfrm>
          <a:off x="12954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12716</xdr:rowOff>
    </xdr:from>
    <xdr:ext cx="762000" cy="259045"/>
    <xdr:sp macro="" textlink="">
      <xdr:nvSpPr>
        <xdr:cNvPr id="453" name="テキスト ボックス 452"/>
        <xdr:cNvSpPr txBox="1"/>
      </xdr:nvSpPr>
      <xdr:spPr>
        <a:xfrm>
          <a:off x="12623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奈良県川西町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151026</xdr:rowOff>
    </xdr:from>
    <xdr:to>
      <xdr:col>29</xdr:col>
      <xdr:colOff>127000</xdr:colOff>
      <xdr:row>20</xdr:row>
      <xdr:rowOff>171166</xdr:rowOff>
    </xdr:to>
    <xdr:cxnSp macro="">
      <xdr:nvCxnSpPr>
        <xdr:cNvPr id="45" name="直線コネクタ 44"/>
        <xdr:cNvCxnSpPr/>
      </xdr:nvCxnSpPr>
      <xdr:spPr bwMode="auto">
        <a:xfrm flipV="1">
          <a:off x="5651500" y="2256051"/>
          <a:ext cx="0" cy="13917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143243</xdr:rowOff>
    </xdr:from>
    <xdr:ext cx="762000" cy="259045"/>
    <xdr:sp macro="" textlink="">
      <xdr:nvSpPr>
        <xdr:cNvPr id="46" name="人口1人当たり決算額の推移最小値テキスト130"/>
        <xdr:cNvSpPr txBox="1"/>
      </xdr:nvSpPr>
      <xdr:spPr>
        <a:xfrm>
          <a:off x="5740400" y="361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171166</xdr:rowOff>
    </xdr:from>
    <xdr:to>
      <xdr:col>30</xdr:col>
      <xdr:colOff>25400</xdr:colOff>
      <xdr:row>20</xdr:row>
      <xdr:rowOff>171166</xdr:rowOff>
    </xdr:to>
    <xdr:cxnSp macro="">
      <xdr:nvCxnSpPr>
        <xdr:cNvPr id="47" name="直線コネクタ 46"/>
        <xdr:cNvCxnSpPr/>
      </xdr:nvCxnSpPr>
      <xdr:spPr bwMode="auto">
        <a:xfrm>
          <a:off x="5562600" y="36477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65953</xdr:rowOff>
    </xdr:from>
    <xdr:ext cx="762000" cy="259045"/>
    <xdr:sp macro="" textlink="">
      <xdr:nvSpPr>
        <xdr:cNvPr id="48" name="人口1人当たり決算額の推移最大値テキスト130"/>
        <xdr:cNvSpPr txBox="1"/>
      </xdr:nvSpPr>
      <xdr:spPr>
        <a:xfrm>
          <a:off x="5740400" y="199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151026</xdr:rowOff>
    </xdr:from>
    <xdr:to>
      <xdr:col>30</xdr:col>
      <xdr:colOff>25400</xdr:colOff>
      <xdr:row>12</xdr:row>
      <xdr:rowOff>151026</xdr:rowOff>
    </xdr:to>
    <xdr:cxnSp macro="">
      <xdr:nvCxnSpPr>
        <xdr:cNvPr id="49" name="直線コネクタ 48"/>
        <xdr:cNvCxnSpPr/>
      </xdr:nvCxnSpPr>
      <xdr:spPr bwMode="auto">
        <a:xfrm>
          <a:off x="5562600" y="2256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9980</xdr:rowOff>
    </xdr:from>
    <xdr:to>
      <xdr:col>29</xdr:col>
      <xdr:colOff>127000</xdr:colOff>
      <xdr:row>19</xdr:row>
      <xdr:rowOff>47813</xdr:rowOff>
    </xdr:to>
    <xdr:cxnSp macro="">
      <xdr:nvCxnSpPr>
        <xdr:cNvPr id="50" name="直線コネクタ 49"/>
        <xdr:cNvCxnSpPr/>
      </xdr:nvCxnSpPr>
      <xdr:spPr bwMode="auto">
        <a:xfrm flipV="1">
          <a:off x="5003800" y="3315155"/>
          <a:ext cx="647700" cy="37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73060</xdr:rowOff>
    </xdr:from>
    <xdr:ext cx="762000" cy="259045"/>
    <xdr:sp macro="" textlink="">
      <xdr:nvSpPr>
        <xdr:cNvPr id="51" name="人口1人当たり決算額の推移平均値テキスト130"/>
        <xdr:cNvSpPr txBox="1"/>
      </xdr:nvSpPr>
      <xdr:spPr>
        <a:xfrm>
          <a:off x="5740400" y="2863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56533</xdr:rowOff>
    </xdr:from>
    <xdr:to>
      <xdr:col>29</xdr:col>
      <xdr:colOff>177800</xdr:colOff>
      <xdr:row>17</xdr:row>
      <xdr:rowOff>158133</xdr:rowOff>
    </xdr:to>
    <xdr:sp macro="" textlink="">
      <xdr:nvSpPr>
        <xdr:cNvPr id="52" name="フローチャート: 判断 51"/>
        <xdr:cNvSpPr/>
      </xdr:nvSpPr>
      <xdr:spPr bwMode="auto">
        <a:xfrm>
          <a:off x="5600700" y="3018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47813</xdr:rowOff>
    </xdr:from>
    <xdr:to>
      <xdr:col>26</xdr:col>
      <xdr:colOff>50800</xdr:colOff>
      <xdr:row>19</xdr:row>
      <xdr:rowOff>85479</xdr:rowOff>
    </xdr:to>
    <xdr:cxnSp macro="">
      <xdr:nvCxnSpPr>
        <xdr:cNvPr id="53" name="直線コネクタ 52"/>
        <xdr:cNvCxnSpPr/>
      </xdr:nvCxnSpPr>
      <xdr:spPr bwMode="auto">
        <a:xfrm flipV="1">
          <a:off x="4305300" y="3352988"/>
          <a:ext cx="698500" cy="37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109225</xdr:rowOff>
    </xdr:from>
    <xdr:to>
      <xdr:col>26</xdr:col>
      <xdr:colOff>101600</xdr:colOff>
      <xdr:row>18</xdr:row>
      <xdr:rowOff>39375</xdr:rowOff>
    </xdr:to>
    <xdr:sp macro="" textlink="">
      <xdr:nvSpPr>
        <xdr:cNvPr id="54" name="フローチャート: 判断 53"/>
        <xdr:cNvSpPr/>
      </xdr:nvSpPr>
      <xdr:spPr bwMode="auto">
        <a:xfrm>
          <a:off x="4953000" y="3071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49552</xdr:rowOff>
    </xdr:from>
    <xdr:ext cx="736600" cy="259045"/>
    <xdr:sp macro="" textlink="">
      <xdr:nvSpPr>
        <xdr:cNvPr id="55" name="テキスト ボックス 54"/>
        <xdr:cNvSpPr txBox="1"/>
      </xdr:nvSpPr>
      <xdr:spPr>
        <a:xfrm>
          <a:off x="4622800" y="284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85479</xdr:rowOff>
    </xdr:from>
    <xdr:to>
      <xdr:col>22</xdr:col>
      <xdr:colOff>114300</xdr:colOff>
      <xdr:row>19</xdr:row>
      <xdr:rowOff>107554</xdr:rowOff>
    </xdr:to>
    <xdr:cxnSp macro="">
      <xdr:nvCxnSpPr>
        <xdr:cNvPr id="56" name="直線コネクタ 55"/>
        <xdr:cNvCxnSpPr/>
      </xdr:nvCxnSpPr>
      <xdr:spPr bwMode="auto">
        <a:xfrm flipV="1">
          <a:off x="3606800" y="3390654"/>
          <a:ext cx="698500" cy="22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126873</xdr:rowOff>
    </xdr:from>
    <xdr:to>
      <xdr:col>22</xdr:col>
      <xdr:colOff>165100</xdr:colOff>
      <xdr:row>18</xdr:row>
      <xdr:rowOff>57023</xdr:rowOff>
    </xdr:to>
    <xdr:sp macro="" textlink="">
      <xdr:nvSpPr>
        <xdr:cNvPr id="57" name="フローチャート: 判断 56"/>
        <xdr:cNvSpPr/>
      </xdr:nvSpPr>
      <xdr:spPr bwMode="auto">
        <a:xfrm>
          <a:off x="4254500" y="3089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67200</xdr:rowOff>
    </xdr:from>
    <xdr:ext cx="762000" cy="259045"/>
    <xdr:sp macro="" textlink="">
      <xdr:nvSpPr>
        <xdr:cNvPr id="58" name="テキスト ボックス 57"/>
        <xdr:cNvSpPr txBox="1"/>
      </xdr:nvSpPr>
      <xdr:spPr>
        <a:xfrm>
          <a:off x="3924300" y="285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107554</xdr:rowOff>
    </xdr:from>
    <xdr:to>
      <xdr:col>18</xdr:col>
      <xdr:colOff>177800</xdr:colOff>
      <xdr:row>19</xdr:row>
      <xdr:rowOff>108331</xdr:rowOff>
    </xdr:to>
    <xdr:cxnSp macro="">
      <xdr:nvCxnSpPr>
        <xdr:cNvPr id="59" name="直線コネクタ 58"/>
        <xdr:cNvCxnSpPr/>
      </xdr:nvCxnSpPr>
      <xdr:spPr bwMode="auto">
        <a:xfrm flipV="1">
          <a:off x="2908300" y="3412729"/>
          <a:ext cx="698500" cy="7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165247</xdr:rowOff>
    </xdr:from>
    <xdr:to>
      <xdr:col>19</xdr:col>
      <xdr:colOff>38100</xdr:colOff>
      <xdr:row>18</xdr:row>
      <xdr:rowOff>95397</xdr:rowOff>
    </xdr:to>
    <xdr:sp macro="" textlink="">
      <xdr:nvSpPr>
        <xdr:cNvPr id="60" name="フローチャート: 判断 59"/>
        <xdr:cNvSpPr/>
      </xdr:nvSpPr>
      <xdr:spPr bwMode="auto">
        <a:xfrm>
          <a:off x="3556000" y="3127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105574</xdr:rowOff>
    </xdr:from>
    <xdr:ext cx="762000" cy="259045"/>
    <xdr:sp macro="" textlink="">
      <xdr:nvSpPr>
        <xdr:cNvPr id="61" name="テキスト ボックス 60"/>
        <xdr:cNvSpPr txBox="1"/>
      </xdr:nvSpPr>
      <xdr:spPr>
        <a:xfrm>
          <a:off x="3225800" y="2896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159639</xdr:rowOff>
    </xdr:from>
    <xdr:to>
      <xdr:col>15</xdr:col>
      <xdr:colOff>101600</xdr:colOff>
      <xdr:row>18</xdr:row>
      <xdr:rowOff>89789</xdr:rowOff>
    </xdr:to>
    <xdr:sp macro="" textlink="">
      <xdr:nvSpPr>
        <xdr:cNvPr id="62" name="フローチャート: 判断 61"/>
        <xdr:cNvSpPr/>
      </xdr:nvSpPr>
      <xdr:spPr bwMode="auto">
        <a:xfrm>
          <a:off x="2857500" y="3121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99966</xdr:rowOff>
    </xdr:from>
    <xdr:ext cx="762000" cy="259045"/>
    <xdr:sp macro="" textlink="">
      <xdr:nvSpPr>
        <xdr:cNvPr id="63" name="テキスト ボックス 62"/>
        <xdr:cNvSpPr txBox="1"/>
      </xdr:nvSpPr>
      <xdr:spPr>
        <a:xfrm>
          <a:off x="2527300" y="28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130630</xdr:rowOff>
    </xdr:from>
    <xdr:to>
      <xdr:col>29</xdr:col>
      <xdr:colOff>177800</xdr:colOff>
      <xdr:row>19</xdr:row>
      <xdr:rowOff>60780</xdr:rowOff>
    </xdr:to>
    <xdr:sp macro="" textlink="">
      <xdr:nvSpPr>
        <xdr:cNvPr id="69" name="楕円 68"/>
        <xdr:cNvSpPr/>
      </xdr:nvSpPr>
      <xdr:spPr bwMode="auto">
        <a:xfrm>
          <a:off x="5600700" y="3264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102707</xdr:rowOff>
    </xdr:from>
    <xdr:ext cx="762000" cy="259045"/>
    <xdr:sp macro="" textlink="">
      <xdr:nvSpPr>
        <xdr:cNvPr id="70" name="人口1人当たり決算額の推移該当値テキスト130"/>
        <xdr:cNvSpPr txBox="1"/>
      </xdr:nvSpPr>
      <xdr:spPr>
        <a:xfrm>
          <a:off x="5740400" y="3236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168463</xdr:rowOff>
    </xdr:from>
    <xdr:to>
      <xdr:col>26</xdr:col>
      <xdr:colOff>101600</xdr:colOff>
      <xdr:row>19</xdr:row>
      <xdr:rowOff>98613</xdr:rowOff>
    </xdr:to>
    <xdr:sp macro="" textlink="">
      <xdr:nvSpPr>
        <xdr:cNvPr id="71" name="楕円 70"/>
        <xdr:cNvSpPr/>
      </xdr:nvSpPr>
      <xdr:spPr bwMode="auto">
        <a:xfrm>
          <a:off x="4953000" y="3302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83390</xdr:rowOff>
    </xdr:from>
    <xdr:ext cx="736600" cy="259045"/>
    <xdr:sp macro="" textlink="">
      <xdr:nvSpPr>
        <xdr:cNvPr id="72" name="テキスト ボックス 71"/>
        <xdr:cNvSpPr txBox="1"/>
      </xdr:nvSpPr>
      <xdr:spPr>
        <a:xfrm>
          <a:off x="4622800" y="3388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34679</xdr:rowOff>
    </xdr:from>
    <xdr:to>
      <xdr:col>22</xdr:col>
      <xdr:colOff>165100</xdr:colOff>
      <xdr:row>19</xdr:row>
      <xdr:rowOff>136279</xdr:rowOff>
    </xdr:to>
    <xdr:sp macro="" textlink="">
      <xdr:nvSpPr>
        <xdr:cNvPr id="73" name="楕円 72"/>
        <xdr:cNvSpPr/>
      </xdr:nvSpPr>
      <xdr:spPr bwMode="auto">
        <a:xfrm>
          <a:off x="4254500" y="3339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121056</xdr:rowOff>
    </xdr:from>
    <xdr:ext cx="762000" cy="259045"/>
    <xdr:sp macro="" textlink="">
      <xdr:nvSpPr>
        <xdr:cNvPr id="74" name="テキスト ボックス 73"/>
        <xdr:cNvSpPr txBox="1"/>
      </xdr:nvSpPr>
      <xdr:spPr>
        <a:xfrm>
          <a:off x="3924300" y="342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56754</xdr:rowOff>
    </xdr:from>
    <xdr:to>
      <xdr:col>19</xdr:col>
      <xdr:colOff>38100</xdr:colOff>
      <xdr:row>19</xdr:row>
      <xdr:rowOff>158354</xdr:rowOff>
    </xdr:to>
    <xdr:sp macro="" textlink="">
      <xdr:nvSpPr>
        <xdr:cNvPr id="75" name="楕円 74"/>
        <xdr:cNvSpPr/>
      </xdr:nvSpPr>
      <xdr:spPr bwMode="auto">
        <a:xfrm>
          <a:off x="3556000" y="3361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143131</xdr:rowOff>
    </xdr:from>
    <xdr:ext cx="762000" cy="259045"/>
    <xdr:sp macro="" textlink="">
      <xdr:nvSpPr>
        <xdr:cNvPr id="76" name="テキスト ボックス 75"/>
        <xdr:cNvSpPr txBox="1"/>
      </xdr:nvSpPr>
      <xdr:spPr>
        <a:xfrm>
          <a:off x="3225800" y="344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57531</xdr:rowOff>
    </xdr:from>
    <xdr:to>
      <xdr:col>15</xdr:col>
      <xdr:colOff>101600</xdr:colOff>
      <xdr:row>19</xdr:row>
      <xdr:rowOff>159131</xdr:rowOff>
    </xdr:to>
    <xdr:sp macro="" textlink="">
      <xdr:nvSpPr>
        <xdr:cNvPr id="77" name="楕円 76"/>
        <xdr:cNvSpPr/>
      </xdr:nvSpPr>
      <xdr:spPr bwMode="auto">
        <a:xfrm>
          <a:off x="2857500" y="3362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143908</xdr:rowOff>
    </xdr:from>
    <xdr:ext cx="762000" cy="259045"/>
    <xdr:sp macro="" textlink="">
      <xdr:nvSpPr>
        <xdr:cNvPr id="78" name="テキスト ボックス 77"/>
        <xdr:cNvSpPr txBox="1"/>
      </xdr:nvSpPr>
      <xdr:spPr>
        <a:xfrm>
          <a:off x="2527300" y="3449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123489</xdr:rowOff>
    </xdr:from>
    <xdr:to>
      <xdr:col>29</xdr:col>
      <xdr:colOff>127000</xdr:colOff>
      <xdr:row>39</xdr:row>
      <xdr:rowOff>28425</xdr:rowOff>
    </xdr:to>
    <xdr:cxnSp macro="">
      <xdr:nvCxnSpPr>
        <xdr:cNvPr id="109" name="直線コネクタ 108"/>
        <xdr:cNvCxnSpPr/>
      </xdr:nvCxnSpPr>
      <xdr:spPr bwMode="auto">
        <a:xfrm flipV="1">
          <a:off x="5651500" y="6048039"/>
          <a:ext cx="0" cy="16194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502</xdr:rowOff>
    </xdr:from>
    <xdr:ext cx="762000" cy="259045"/>
    <xdr:sp macro="" textlink="">
      <xdr:nvSpPr>
        <xdr:cNvPr id="110" name="人口1人当たり決算額の推移最小値テキスト445"/>
        <xdr:cNvSpPr txBox="1"/>
      </xdr:nvSpPr>
      <xdr:spPr>
        <a:xfrm>
          <a:off x="5740400" y="763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28425</xdr:rowOff>
    </xdr:from>
    <xdr:to>
      <xdr:col>30</xdr:col>
      <xdr:colOff>25400</xdr:colOff>
      <xdr:row>39</xdr:row>
      <xdr:rowOff>28425</xdr:rowOff>
    </xdr:to>
    <xdr:cxnSp macro="">
      <xdr:nvCxnSpPr>
        <xdr:cNvPr id="111" name="直線コネクタ 110"/>
        <xdr:cNvCxnSpPr/>
      </xdr:nvCxnSpPr>
      <xdr:spPr bwMode="auto">
        <a:xfrm>
          <a:off x="5562600" y="76674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38416</xdr:rowOff>
    </xdr:from>
    <xdr:ext cx="762000" cy="259045"/>
    <xdr:sp macro="" textlink="">
      <xdr:nvSpPr>
        <xdr:cNvPr id="112" name="人口1人当たり決算額の推移最大値テキスト445"/>
        <xdr:cNvSpPr txBox="1"/>
      </xdr:nvSpPr>
      <xdr:spPr>
        <a:xfrm>
          <a:off x="5740400" y="579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123489</xdr:rowOff>
    </xdr:from>
    <xdr:to>
      <xdr:col>30</xdr:col>
      <xdr:colOff>25400</xdr:colOff>
      <xdr:row>33</xdr:row>
      <xdr:rowOff>123489</xdr:rowOff>
    </xdr:to>
    <xdr:cxnSp macro="">
      <xdr:nvCxnSpPr>
        <xdr:cNvPr id="113" name="直線コネクタ 112"/>
        <xdr:cNvCxnSpPr/>
      </xdr:nvCxnSpPr>
      <xdr:spPr bwMode="auto">
        <a:xfrm>
          <a:off x="5562600" y="60480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93461</xdr:rowOff>
    </xdr:from>
    <xdr:to>
      <xdr:col>29</xdr:col>
      <xdr:colOff>127000</xdr:colOff>
      <xdr:row>37</xdr:row>
      <xdr:rowOff>165388</xdr:rowOff>
    </xdr:to>
    <xdr:cxnSp macro="">
      <xdr:nvCxnSpPr>
        <xdr:cNvPr id="114" name="直線コネクタ 113"/>
        <xdr:cNvCxnSpPr/>
      </xdr:nvCxnSpPr>
      <xdr:spPr bwMode="auto">
        <a:xfrm>
          <a:off x="5003800" y="7218161"/>
          <a:ext cx="647700" cy="71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216302</xdr:rowOff>
    </xdr:from>
    <xdr:ext cx="762000" cy="259045"/>
    <xdr:sp macro="" textlink="">
      <xdr:nvSpPr>
        <xdr:cNvPr id="115" name="人口1人当たり決算額の推移平均値テキスト445"/>
        <xdr:cNvSpPr txBox="1"/>
      </xdr:nvSpPr>
      <xdr:spPr>
        <a:xfrm>
          <a:off x="5740400" y="6826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28325</xdr:rowOff>
    </xdr:from>
    <xdr:to>
      <xdr:col>29</xdr:col>
      <xdr:colOff>177800</xdr:colOff>
      <xdr:row>36</xdr:row>
      <xdr:rowOff>129925</xdr:rowOff>
    </xdr:to>
    <xdr:sp macro="" textlink="">
      <xdr:nvSpPr>
        <xdr:cNvPr id="116" name="フローチャート: 判断 115"/>
        <xdr:cNvSpPr/>
      </xdr:nvSpPr>
      <xdr:spPr bwMode="auto">
        <a:xfrm>
          <a:off x="5600700" y="6981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93461</xdr:rowOff>
    </xdr:from>
    <xdr:to>
      <xdr:col>26</xdr:col>
      <xdr:colOff>50800</xdr:colOff>
      <xdr:row>37</xdr:row>
      <xdr:rowOff>141761</xdr:rowOff>
    </xdr:to>
    <xdr:cxnSp macro="">
      <xdr:nvCxnSpPr>
        <xdr:cNvPr id="117" name="直線コネクタ 116"/>
        <xdr:cNvCxnSpPr/>
      </xdr:nvCxnSpPr>
      <xdr:spPr bwMode="auto">
        <a:xfrm flipV="1">
          <a:off x="4305300" y="7218161"/>
          <a:ext cx="698500" cy="48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52001</xdr:rowOff>
    </xdr:from>
    <xdr:to>
      <xdr:col>26</xdr:col>
      <xdr:colOff>101600</xdr:colOff>
      <xdr:row>36</xdr:row>
      <xdr:rowOff>153601</xdr:rowOff>
    </xdr:to>
    <xdr:sp macro="" textlink="">
      <xdr:nvSpPr>
        <xdr:cNvPr id="118" name="フローチャート: 判断 117"/>
        <xdr:cNvSpPr/>
      </xdr:nvSpPr>
      <xdr:spPr bwMode="auto">
        <a:xfrm>
          <a:off x="49530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163778</xdr:rowOff>
    </xdr:from>
    <xdr:ext cx="736600" cy="259045"/>
    <xdr:sp macro="" textlink="">
      <xdr:nvSpPr>
        <xdr:cNvPr id="119" name="テキスト ボックス 118"/>
        <xdr:cNvSpPr txBox="1"/>
      </xdr:nvSpPr>
      <xdr:spPr>
        <a:xfrm>
          <a:off x="4622800" y="6774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141761</xdr:rowOff>
    </xdr:from>
    <xdr:to>
      <xdr:col>22</xdr:col>
      <xdr:colOff>114300</xdr:colOff>
      <xdr:row>37</xdr:row>
      <xdr:rowOff>141777</xdr:rowOff>
    </xdr:to>
    <xdr:cxnSp macro="">
      <xdr:nvCxnSpPr>
        <xdr:cNvPr id="120" name="直線コネクタ 119"/>
        <xdr:cNvCxnSpPr/>
      </xdr:nvCxnSpPr>
      <xdr:spPr bwMode="auto">
        <a:xfrm flipV="1">
          <a:off x="3606800" y="7266461"/>
          <a:ext cx="698500" cy="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78372</xdr:rowOff>
    </xdr:from>
    <xdr:to>
      <xdr:col>22</xdr:col>
      <xdr:colOff>165100</xdr:colOff>
      <xdr:row>37</xdr:row>
      <xdr:rowOff>8522</xdr:rowOff>
    </xdr:to>
    <xdr:sp macro="" textlink="">
      <xdr:nvSpPr>
        <xdr:cNvPr id="121" name="フローチャート: 判断 120"/>
        <xdr:cNvSpPr/>
      </xdr:nvSpPr>
      <xdr:spPr bwMode="auto">
        <a:xfrm>
          <a:off x="42545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190149</xdr:rowOff>
    </xdr:from>
    <xdr:ext cx="762000" cy="259045"/>
    <xdr:sp macro="" textlink="">
      <xdr:nvSpPr>
        <xdr:cNvPr id="122" name="テキスト ボックス 121"/>
        <xdr:cNvSpPr txBox="1"/>
      </xdr:nvSpPr>
      <xdr:spPr>
        <a:xfrm>
          <a:off x="3924300" y="6800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141777</xdr:rowOff>
    </xdr:from>
    <xdr:to>
      <xdr:col>18</xdr:col>
      <xdr:colOff>177800</xdr:colOff>
      <xdr:row>37</xdr:row>
      <xdr:rowOff>150333</xdr:rowOff>
    </xdr:to>
    <xdr:cxnSp macro="">
      <xdr:nvCxnSpPr>
        <xdr:cNvPr id="123" name="直線コネクタ 122"/>
        <xdr:cNvCxnSpPr/>
      </xdr:nvCxnSpPr>
      <xdr:spPr bwMode="auto">
        <a:xfrm flipV="1">
          <a:off x="2908300" y="7266477"/>
          <a:ext cx="698500" cy="8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92692</xdr:rowOff>
    </xdr:from>
    <xdr:to>
      <xdr:col>19</xdr:col>
      <xdr:colOff>38100</xdr:colOff>
      <xdr:row>37</xdr:row>
      <xdr:rowOff>22842</xdr:rowOff>
    </xdr:to>
    <xdr:sp macro="" textlink="">
      <xdr:nvSpPr>
        <xdr:cNvPr id="124" name="フローチャート: 判断 123"/>
        <xdr:cNvSpPr/>
      </xdr:nvSpPr>
      <xdr:spPr bwMode="auto">
        <a:xfrm>
          <a:off x="35560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204469</xdr:rowOff>
    </xdr:from>
    <xdr:ext cx="762000" cy="259045"/>
    <xdr:sp macro="" textlink="">
      <xdr:nvSpPr>
        <xdr:cNvPr id="125" name="テキスト ボックス 124"/>
        <xdr:cNvSpPr txBox="1"/>
      </xdr:nvSpPr>
      <xdr:spPr>
        <a:xfrm>
          <a:off x="3225800" y="681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94994</xdr:rowOff>
    </xdr:from>
    <xdr:to>
      <xdr:col>15</xdr:col>
      <xdr:colOff>101600</xdr:colOff>
      <xdr:row>37</xdr:row>
      <xdr:rowOff>25144</xdr:rowOff>
    </xdr:to>
    <xdr:sp macro="" textlink="">
      <xdr:nvSpPr>
        <xdr:cNvPr id="126" name="フローチャート: 判断 125"/>
        <xdr:cNvSpPr/>
      </xdr:nvSpPr>
      <xdr:spPr bwMode="auto">
        <a:xfrm>
          <a:off x="28575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206771</xdr:rowOff>
    </xdr:from>
    <xdr:ext cx="762000" cy="259045"/>
    <xdr:sp macro="" textlink="">
      <xdr:nvSpPr>
        <xdr:cNvPr id="127" name="テキスト ボックス 126"/>
        <xdr:cNvSpPr txBox="1"/>
      </xdr:nvSpPr>
      <xdr:spPr>
        <a:xfrm>
          <a:off x="2527300" y="681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114588</xdr:rowOff>
    </xdr:from>
    <xdr:to>
      <xdr:col>29</xdr:col>
      <xdr:colOff>177800</xdr:colOff>
      <xdr:row>37</xdr:row>
      <xdr:rowOff>216188</xdr:rowOff>
    </xdr:to>
    <xdr:sp macro="" textlink="">
      <xdr:nvSpPr>
        <xdr:cNvPr id="133" name="楕円 132"/>
        <xdr:cNvSpPr/>
      </xdr:nvSpPr>
      <xdr:spPr bwMode="auto">
        <a:xfrm>
          <a:off x="5600700" y="7239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86665</xdr:rowOff>
    </xdr:from>
    <xdr:ext cx="762000" cy="259045"/>
    <xdr:sp macro="" textlink="">
      <xdr:nvSpPr>
        <xdr:cNvPr id="134" name="人口1人当たり決算額の推移該当値テキスト445"/>
        <xdr:cNvSpPr txBox="1"/>
      </xdr:nvSpPr>
      <xdr:spPr>
        <a:xfrm>
          <a:off x="5740400" y="721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42661</xdr:rowOff>
    </xdr:from>
    <xdr:to>
      <xdr:col>26</xdr:col>
      <xdr:colOff>101600</xdr:colOff>
      <xdr:row>37</xdr:row>
      <xdr:rowOff>144261</xdr:rowOff>
    </xdr:to>
    <xdr:sp macro="" textlink="">
      <xdr:nvSpPr>
        <xdr:cNvPr id="135" name="楕円 134"/>
        <xdr:cNvSpPr/>
      </xdr:nvSpPr>
      <xdr:spPr bwMode="auto">
        <a:xfrm>
          <a:off x="4953000" y="7167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129038</xdr:rowOff>
    </xdr:from>
    <xdr:ext cx="736600" cy="259045"/>
    <xdr:sp macro="" textlink="">
      <xdr:nvSpPr>
        <xdr:cNvPr id="136" name="テキスト ボックス 135"/>
        <xdr:cNvSpPr txBox="1"/>
      </xdr:nvSpPr>
      <xdr:spPr>
        <a:xfrm>
          <a:off x="4622800" y="7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90961</xdr:rowOff>
    </xdr:from>
    <xdr:to>
      <xdr:col>22</xdr:col>
      <xdr:colOff>165100</xdr:colOff>
      <xdr:row>37</xdr:row>
      <xdr:rowOff>192561</xdr:rowOff>
    </xdr:to>
    <xdr:sp macro="" textlink="">
      <xdr:nvSpPr>
        <xdr:cNvPr id="137" name="楕円 136"/>
        <xdr:cNvSpPr/>
      </xdr:nvSpPr>
      <xdr:spPr bwMode="auto">
        <a:xfrm>
          <a:off x="4254500" y="7215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177338</xdr:rowOff>
    </xdr:from>
    <xdr:ext cx="762000" cy="259045"/>
    <xdr:sp macro="" textlink="">
      <xdr:nvSpPr>
        <xdr:cNvPr id="138" name="テキスト ボックス 137"/>
        <xdr:cNvSpPr txBox="1"/>
      </xdr:nvSpPr>
      <xdr:spPr>
        <a:xfrm>
          <a:off x="3924300" y="730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90977</xdr:rowOff>
    </xdr:from>
    <xdr:to>
      <xdr:col>19</xdr:col>
      <xdr:colOff>38100</xdr:colOff>
      <xdr:row>37</xdr:row>
      <xdr:rowOff>192577</xdr:rowOff>
    </xdr:to>
    <xdr:sp macro="" textlink="">
      <xdr:nvSpPr>
        <xdr:cNvPr id="139" name="楕円 138"/>
        <xdr:cNvSpPr/>
      </xdr:nvSpPr>
      <xdr:spPr bwMode="auto">
        <a:xfrm>
          <a:off x="3556000" y="7215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177354</xdr:rowOff>
    </xdr:from>
    <xdr:ext cx="762000" cy="259045"/>
    <xdr:sp macro="" textlink="">
      <xdr:nvSpPr>
        <xdr:cNvPr id="140" name="テキスト ボックス 139"/>
        <xdr:cNvSpPr txBox="1"/>
      </xdr:nvSpPr>
      <xdr:spPr>
        <a:xfrm>
          <a:off x="3225800" y="7302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99533</xdr:rowOff>
    </xdr:from>
    <xdr:to>
      <xdr:col>15</xdr:col>
      <xdr:colOff>101600</xdr:colOff>
      <xdr:row>37</xdr:row>
      <xdr:rowOff>201133</xdr:rowOff>
    </xdr:to>
    <xdr:sp macro="" textlink="">
      <xdr:nvSpPr>
        <xdr:cNvPr id="141" name="楕円 140"/>
        <xdr:cNvSpPr/>
      </xdr:nvSpPr>
      <xdr:spPr bwMode="auto">
        <a:xfrm>
          <a:off x="2857500" y="7224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185910</xdr:rowOff>
    </xdr:from>
    <xdr:ext cx="762000" cy="259045"/>
    <xdr:sp macro="" textlink="">
      <xdr:nvSpPr>
        <xdr:cNvPr id="142" name="テキスト ボックス 141"/>
        <xdr:cNvSpPr txBox="1"/>
      </xdr:nvSpPr>
      <xdr:spPr>
        <a:xfrm>
          <a:off x="2527300" y="731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奈良県川西町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8,094
7,916
5.93
5,929,279
5,546,092
350,690
2,813,235
4,200,522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154285</xdr:rowOff>
    </xdr:from>
    <xdr:to>
      <xdr:col>24</xdr:col>
      <xdr:colOff>62865</xdr:colOff>
      <xdr:row>38</xdr:row>
      <xdr:rowOff>73254</xdr:rowOff>
    </xdr:to>
    <xdr:cxnSp macro="">
      <xdr:nvCxnSpPr>
        <xdr:cNvPr id="56" name="直線コネクタ 55"/>
        <xdr:cNvCxnSpPr/>
      </xdr:nvCxnSpPr>
      <xdr:spPr>
        <a:xfrm flipV="1">
          <a:off x="4633595" y="5297785"/>
          <a:ext cx="1270" cy="129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77081</xdr:rowOff>
    </xdr:from>
    <xdr:ext cx="534377" cy="259045"/>
    <xdr:sp macro="" textlink="">
      <xdr:nvSpPr>
        <xdr:cNvPr id="57" name="人件費最小値テキスト"/>
        <xdr:cNvSpPr txBox="1"/>
      </xdr:nvSpPr>
      <xdr:spPr>
        <a:xfrm>
          <a:off x="4686300" y="659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73254</xdr:rowOff>
    </xdr:from>
    <xdr:to>
      <xdr:col>24</xdr:col>
      <xdr:colOff>152400</xdr:colOff>
      <xdr:row>38</xdr:row>
      <xdr:rowOff>73254</xdr:rowOff>
    </xdr:to>
    <xdr:cxnSp macro="">
      <xdr:nvCxnSpPr>
        <xdr:cNvPr id="58" name="直線コネクタ 57"/>
        <xdr:cNvCxnSpPr/>
      </xdr:nvCxnSpPr>
      <xdr:spPr>
        <a:xfrm>
          <a:off x="4546600" y="658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100962</xdr:rowOff>
    </xdr:from>
    <xdr:ext cx="599010" cy="259045"/>
    <xdr:sp macro="" textlink="">
      <xdr:nvSpPr>
        <xdr:cNvPr id="59" name="人件費最大値テキスト"/>
        <xdr:cNvSpPr txBox="1"/>
      </xdr:nvSpPr>
      <xdr:spPr>
        <a:xfrm>
          <a:off x="4686300" y="507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154285</xdr:rowOff>
    </xdr:from>
    <xdr:to>
      <xdr:col>24</xdr:col>
      <xdr:colOff>152400</xdr:colOff>
      <xdr:row>30</xdr:row>
      <xdr:rowOff>154285</xdr:rowOff>
    </xdr:to>
    <xdr:cxnSp macro="">
      <xdr:nvCxnSpPr>
        <xdr:cNvPr id="60" name="直線コネクタ 59"/>
        <xdr:cNvCxnSpPr/>
      </xdr:nvCxnSpPr>
      <xdr:spPr>
        <a:xfrm>
          <a:off x="4546600" y="529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145529</xdr:rowOff>
    </xdr:from>
    <xdr:to>
      <xdr:col>24</xdr:col>
      <xdr:colOff>63500</xdr:colOff>
      <xdr:row>36</xdr:row>
      <xdr:rowOff>154300</xdr:rowOff>
    </xdr:to>
    <xdr:cxnSp macro="">
      <xdr:nvCxnSpPr>
        <xdr:cNvPr id="61" name="直線コネクタ 60"/>
        <xdr:cNvCxnSpPr/>
      </xdr:nvCxnSpPr>
      <xdr:spPr>
        <a:xfrm flipV="1">
          <a:off x="3797300" y="6317729"/>
          <a:ext cx="838200" cy="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162016</xdr:rowOff>
    </xdr:from>
    <xdr:ext cx="599010" cy="259045"/>
    <xdr:sp macro="" textlink="">
      <xdr:nvSpPr>
        <xdr:cNvPr id="62" name="人件費平均値テキスト"/>
        <xdr:cNvSpPr txBox="1"/>
      </xdr:nvSpPr>
      <xdr:spPr>
        <a:xfrm>
          <a:off x="4686300" y="5819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139139</xdr:rowOff>
    </xdr:from>
    <xdr:to>
      <xdr:col>24</xdr:col>
      <xdr:colOff>114300</xdr:colOff>
      <xdr:row>35</xdr:row>
      <xdr:rowOff>69289</xdr:rowOff>
    </xdr:to>
    <xdr:sp macro="" textlink="">
      <xdr:nvSpPr>
        <xdr:cNvPr id="63" name="フローチャート: 判断 62"/>
        <xdr:cNvSpPr/>
      </xdr:nvSpPr>
      <xdr:spPr>
        <a:xfrm>
          <a:off x="4584700" y="59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154300</xdr:rowOff>
    </xdr:from>
    <xdr:to>
      <xdr:col>19</xdr:col>
      <xdr:colOff>177800</xdr:colOff>
      <xdr:row>37</xdr:row>
      <xdr:rowOff>14671</xdr:rowOff>
    </xdr:to>
    <xdr:cxnSp macro="">
      <xdr:nvCxnSpPr>
        <xdr:cNvPr id="64" name="直線コネクタ 63"/>
        <xdr:cNvCxnSpPr/>
      </xdr:nvCxnSpPr>
      <xdr:spPr>
        <a:xfrm flipV="1">
          <a:off x="2908300" y="6326500"/>
          <a:ext cx="889000" cy="3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xdr:rowOff>
    </xdr:from>
    <xdr:to>
      <xdr:col>20</xdr:col>
      <xdr:colOff>38100</xdr:colOff>
      <xdr:row>35</xdr:row>
      <xdr:rowOff>101727</xdr:rowOff>
    </xdr:to>
    <xdr:sp macro="" textlink="">
      <xdr:nvSpPr>
        <xdr:cNvPr id="65" name="フローチャート: 判断 64"/>
        <xdr:cNvSpPr/>
      </xdr:nvSpPr>
      <xdr:spPr>
        <a:xfrm>
          <a:off x="37465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118254</xdr:rowOff>
    </xdr:from>
    <xdr:ext cx="599010" cy="259045"/>
    <xdr:sp macro="" textlink="">
      <xdr:nvSpPr>
        <xdr:cNvPr id="66" name="テキスト ボックス 65"/>
        <xdr:cNvSpPr txBox="1"/>
      </xdr:nvSpPr>
      <xdr:spPr>
        <a:xfrm>
          <a:off x="3497795" y="5776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14671</xdr:rowOff>
    </xdr:from>
    <xdr:to>
      <xdr:col>15</xdr:col>
      <xdr:colOff>50800</xdr:colOff>
      <xdr:row>37</xdr:row>
      <xdr:rowOff>60871</xdr:rowOff>
    </xdr:to>
    <xdr:cxnSp macro="">
      <xdr:nvCxnSpPr>
        <xdr:cNvPr id="67" name="直線コネクタ 66"/>
        <xdr:cNvCxnSpPr/>
      </xdr:nvCxnSpPr>
      <xdr:spPr>
        <a:xfrm flipV="1">
          <a:off x="2019300" y="6358321"/>
          <a:ext cx="889000" cy="4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8852</xdr:rowOff>
    </xdr:from>
    <xdr:to>
      <xdr:col>15</xdr:col>
      <xdr:colOff>101600</xdr:colOff>
      <xdr:row>35</xdr:row>
      <xdr:rowOff>110452</xdr:rowOff>
    </xdr:to>
    <xdr:sp macro="" textlink="">
      <xdr:nvSpPr>
        <xdr:cNvPr id="68" name="フローチャート: 判断 67"/>
        <xdr:cNvSpPr/>
      </xdr:nvSpPr>
      <xdr:spPr>
        <a:xfrm>
          <a:off x="2857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126979</xdr:rowOff>
    </xdr:from>
    <xdr:ext cx="599010" cy="259045"/>
    <xdr:sp macro="" textlink="">
      <xdr:nvSpPr>
        <xdr:cNvPr id="69" name="テキスト ボックス 68"/>
        <xdr:cNvSpPr txBox="1"/>
      </xdr:nvSpPr>
      <xdr:spPr>
        <a:xfrm>
          <a:off x="2608795" y="578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60871</xdr:rowOff>
    </xdr:from>
    <xdr:to>
      <xdr:col>10</xdr:col>
      <xdr:colOff>114300</xdr:colOff>
      <xdr:row>37</xdr:row>
      <xdr:rowOff>77208</xdr:rowOff>
    </xdr:to>
    <xdr:cxnSp macro="">
      <xdr:nvCxnSpPr>
        <xdr:cNvPr id="70" name="直線コネクタ 69"/>
        <xdr:cNvCxnSpPr/>
      </xdr:nvCxnSpPr>
      <xdr:spPr>
        <a:xfrm flipV="1">
          <a:off x="1130300" y="6404521"/>
          <a:ext cx="889000" cy="1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44902</xdr:rowOff>
    </xdr:from>
    <xdr:to>
      <xdr:col>10</xdr:col>
      <xdr:colOff>165100</xdr:colOff>
      <xdr:row>35</xdr:row>
      <xdr:rowOff>146502</xdr:rowOff>
    </xdr:to>
    <xdr:sp macro="" textlink="">
      <xdr:nvSpPr>
        <xdr:cNvPr id="71" name="フローチャート: 判断 70"/>
        <xdr:cNvSpPr/>
      </xdr:nvSpPr>
      <xdr:spPr>
        <a:xfrm>
          <a:off x="1968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163029</xdr:rowOff>
    </xdr:from>
    <xdr:ext cx="599010" cy="259045"/>
    <xdr:sp macro="" textlink="">
      <xdr:nvSpPr>
        <xdr:cNvPr id="72" name="テキスト ボックス 71"/>
        <xdr:cNvSpPr txBox="1"/>
      </xdr:nvSpPr>
      <xdr:spPr>
        <a:xfrm>
          <a:off x="1719795" y="582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143307</xdr:rowOff>
    </xdr:from>
    <xdr:to>
      <xdr:col>6</xdr:col>
      <xdr:colOff>38100</xdr:colOff>
      <xdr:row>36</xdr:row>
      <xdr:rowOff>73457</xdr:rowOff>
    </xdr:to>
    <xdr:sp macro="" textlink="">
      <xdr:nvSpPr>
        <xdr:cNvPr id="73" name="フローチャート: 判断 72"/>
        <xdr:cNvSpPr/>
      </xdr:nvSpPr>
      <xdr:spPr>
        <a:xfrm>
          <a:off x="1079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89984</xdr:rowOff>
    </xdr:from>
    <xdr:ext cx="599010" cy="259045"/>
    <xdr:sp macro="" textlink="">
      <xdr:nvSpPr>
        <xdr:cNvPr id="74" name="テキスト ボックス 73"/>
        <xdr:cNvSpPr txBox="1"/>
      </xdr:nvSpPr>
      <xdr:spPr>
        <a:xfrm>
          <a:off x="830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94729</xdr:rowOff>
    </xdr:from>
    <xdr:to>
      <xdr:col>24</xdr:col>
      <xdr:colOff>114300</xdr:colOff>
      <xdr:row>37</xdr:row>
      <xdr:rowOff>24879</xdr:rowOff>
    </xdr:to>
    <xdr:sp macro="" textlink="">
      <xdr:nvSpPr>
        <xdr:cNvPr id="80" name="楕円 79"/>
        <xdr:cNvSpPr/>
      </xdr:nvSpPr>
      <xdr:spPr>
        <a:xfrm>
          <a:off x="4584700" y="626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73156</xdr:rowOff>
    </xdr:from>
    <xdr:ext cx="599010" cy="259045"/>
    <xdr:sp macro="" textlink="">
      <xdr:nvSpPr>
        <xdr:cNvPr id="81" name="人件費該当値テキスト"/>
        <xdr:cNvSpPr txBox="1"/>
      </xdr:nvSpPr>
      <xdr:spPr>
        <a:xfrm>
          <a:off x="4686300" y="6245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103500</xdr:rowOff>
    </xdr:from>
    <xdr:to>
      <xdr:col>20</xdr:col>
      <xdr:colOff>38100</xdr:colOff>
      <xdr:row>37</xdr:row>
      <xdr:rowOff>33650</xdr:rowOff>
    </xdr:to>
    <xdr:sp macro="" textlink="">
      <xdr:nvSpPr>
        <xdr:cNvPr id="82" name="楕円 81"/>
        <xdr:cNvSpPr/>
      </xdr:nvSpPr>
      <xdr:spPr>
        <a:xfrm>
          <a:off x="3746500" y="627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24777</xdr:rowOff>
    </xdr:from>
    <xdr:ext cx="599010" cy="259045"/>
    <xdr:sp macro="" textlink="">
      <xdr:nvSpPr>
        <xdr:cNvPr id="83" name="テキスト ボックス 82"/>
        <xdr:cNvSpPr txBox="1"/>
      </xdr:nvSpPr>
      <xdr:spPr>
        <a:xfrm>
          <a:off x="3497795" y="6368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135321</xdr:rowOff>
    </xdr:from>
    <xdr:to>
      <xdr:col>15</xdr:col>
      <xdr:colOff>101600</xdr:colOff>
      <xdr:row>37</xdr:row>
      <xdr:rowOff>65471</xdr:rowOff>
    </xdr:to>
    <xdr:sp macro="" textlink="">
      <xdr:nvSpPr>
        <xdr:cNvPr id="84" name="楕円 83"/>
        <xdr:cNvSpPr/>
      </xdr:nvSpPr>
      <xdr:spPr>
        <a:xfrm>
          <a:off x="2857500" y="630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56598</xdr:rowOff>
    </xdr:from>
    <xdr:ext cx="534377" cy="259045"/>
    <xdr:sp macro="" textlink="">
      <xdr:nvSpPr>
        <xdr:cNvPr id="85" name="テキスト ボックス 84"/>
        <xdr:cNvSpPr txBox="1"/>
      </xdr:nvSpPr>
      <xdr:spPr>
        <a:xfrm>
          <a:off x="2641111" y="640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10071</xdr:rowOff>
    </xdr:from>
    <xdr:to>
      <xdr:col>10</xdr:col>
      <xdr:colOff>165100</xdr:colOff>
      <xdr:row>37</xdr:row>
      <xdr:rowOff>111671</xdr:rowOff>
    </xdr:to>
    <xdr:sp macro="" textlink="">
      <xdr:nvSpPr>
        <xdr:cNvPr id="86" name="楕円 85"/>
        <xdr:cNvSpPr/>
      </xdr:nvSpPr>
      <xdr:spPr>
        <a:xfrm>
          <a:off x="1968500" y="635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102798</xdr:rowOff>
    </xdr:from>
    <xdr:ext cx="534377" cy="259045"/>
    <xdr:sp macro="" textlink="">
      <xdr:nvSpPr>
        <xdr:cNvPr id="87" name="テキスト ボックス 86"/>
        <xdr:cNvSpPr txBox="1"/>
      </xdr:nvSpPr>
      <xdr:spPr>
        <a:xfrm>
          <a:off x="1752111" y="644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26408</xdr:rowOff>
    </xdr:from>
    <xdr:to>
      <xdr:col>6</xdr:col>
      <xdr:colOff>38100</xdr:colOff>
      <xdr:row>37</xdr:row>
      <xdr:rowOff>128008</xdr:rowOff>
    </xdr:to>
    <xdr:sp macro="" textlink="">
      <xdr:nvSpPr>
        <xdr:cNvPr id="88" name="楕円 87"/>
        <xdr:cNvSpPr/>
      </xdr:nvSpPr>
      <xdr:spPr>
        <a:xfrm>
          <a:off x="1079500" y="637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119135</xdr:rowOff>
    </xdr:from>
    <xdr:ext cx="534377" cy="259045"/>
    <xdr:sp macro="" textlink="">
      <xdr:nvSpPr>
        <xdr:cNvPr id="89" name="テキスト ボックス 88"/>
        <xdr:cNvSpPr txBox="1"/>
      </xdr:nvSpPr>
      <xdr:spPr>
        <a:xfrm>
          <a:off x="863111" y="646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105252</xdr:rowOff>
    </xdr:from>
    <xdr:to>
      <xdr:col>24</xdr:col>
      <xdr:colOff>62865</xdr:colOff>
      <xdr:row>59</xdr:row>
      <xdr:rowOff>4851</xdr:rowOff>
    </xdr:to>
    <xdr:cxnSp macro="">
      <xdr:nvCxnSpPr>
        <xdr:cNvPr id="115" name="直線コネクタ 114"/>
        <xdr:cNvCxnSpPr/>
      </xdr:nvCxnSpPr>
      <xdr:spPr>
        <a:xfrm flipV="1">
          <a:off x="4633595" y="8677752"/>
          <a:ext cx="1270" cy="144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8678</xdr:rowOff>
    </xdr:from>
    <xdr:ext cx="534377" cy="259045"/>
    <xdr:sp macro="" textlink="">
      <xdr:nvSpPr>
        <xdr:cNvPr id="116" name="物件費最小値テキスト"/>
        <xdr:cNvSpPr txBox="1"/>
      </xdr:nvSpPr>
      <xdr:spPr>
        <a:xfrm>
          <a:off x="4686300" y="1012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4851</xdr:rowOff>
    </xdr:from>
    <xdr:to>
      <xdr:col>24</xdr:col>
      <xdr:colOff>152400</xdr:colOff>
      <xdr:row>59</xdr:row>
      <xdr:rowOff>4851</xdr:rowOff>
    </xdr:to>
    <xdr:cxnSp macro="">
      <xdr:nvCxnSpPr>
        <xdr:cNvPr id="117" name="直線コネクタ 116"/>
        <xdr:cNvCxnSpPr/>
      </xdr:nvCxnSpPr>
      <xdr:spPr>
        <a:xfrm>
          <a:off x="4546600" y="1012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51929</xdr:rowOff>
    </xdr:from>
    <xdr:ext cx="599010" cy="259045"/>
    <xdr:sp macro="" textlink="">
      <xdr:nvSpPr>
        <xdr:cNvPr id="118" name="物件費最大値テキスト"/>
        <xdr:cNvSpPr txBox="1"/>
      </xdr:nvSpPr>
      <xdr:spPr>
        <a:xfrm>
          <a:off x="4686300" y="845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105252</xdr:rowOff>
    </xdr:from>
    <xdr:to>
      <xdr:col>24</xdr:col>
      <xdr:colOff>152400</xdr:colOff>
      <xdr:row>50</xdr:row>
      <xdr:rowOff>105252</xdr:rowOff>
    </xdr:to>
    <xdr:cxnSp macro="">
      <xdr:nvCxnSpPr>
        <xdr:cNvPr id="119" name="直線コネクタ 118"/>
        <xdr:cNvCxnSpPr/>
      </xdr:nvCxnSpPr>
      <xdr:spPr>
        <a:xfrm>
          <a:off x="4546600" y="867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115397</xdr:rowOff>
    </xdr:from>
    <xdr:to>
      <xdr:col>24</xdr:col>
      <xdr:colOff>63500</xdr:colOff>
      <xdr:row>58</xdr:row>
      <xdr:rowOff>136731</xdr:rowOff>
    </xdr:to>
    <xdr:cxnSp macro="">
      <xdr:nvCxnSpPr>
        <xdr:cNvPr id="120" name="直線コネクタ 119"/>
        <xdr:cNvCxnSpPr/>
      </xdr:nvCxnSpPr>
      <xdr:spPr>
        <a:xfrm>
          <a:off x="3797300" y="10059497"/>
          <a:ext cx="838200" cy="2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167250</xdr:rowOff>
    </xdr:from>
    <xdr:ext cx="599010" cy="259045"/>
    <xdr:sp macro="" textlink="">
      <xdr:nvSpPr>
        <xdr:cNvPr id="121" name="物件費平均値テキスト"/>
        <xdr:cNvSpPr txBox="1"/>
      </xdr:nvSpPr>
      <xdr:spPr>
        <a:xfrm>
          <a:off x="4686300" y="9768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144373</xdr:rowOff>
    </xdr:from>
    <xdr:to>
      <xdr:col>24</xdr:col>
      <xdr:colOff>114300</xdr:colOff>
      <xdr:row>58</xdr:row>
      <xdr:rowOff>74523</xdr:rowOff>
    </xdr:to>
    <xdr:sp macro="" textlink="">
      <xdr:nvSpPr>
        <xdr:cNvPr id="122" name="フローチャート: 判断 121"/>
        <xdr:cNvSpPr/>
      </xdr:nvSpPr>
      <xdr:spPr>
        <a:xfrm>
          <a:off x="4584700" y="99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115397</xdr:rowOff>
    </xdr:from>
    <xdr:to>
      <xdr:col>19</xdr:col>
      <xdr:colOff>177800</xdr:colOff>
      <xdr:row>58</xdr:row>
      <xdr:rowOff>142118</xdr:rowOff>
    </xdr:to>
    <xdr:cxnSp macro="">
      <xdr:nvCxnSpPr>
        <xdr:cNvPr id="123" name="直線コネクタ 122"/>
        <xdr:cNvCxnSpPr/>
      </xdr:nvCxnSpPr>
      <xdr:spPr>
        <a:xfrm flipV="1">
          <a:off x="2908300" y="10059497"/>
          <a:ext cx="889000" cy="2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147662</xdr:rowOff>
    </xdr:from>
    <xdr:to>
      <xdr:col>20</xdr:col>
      <xdr:colOff>38100</xdr:colOff>
      <xdr:row>58</xdr:row>
      <xdr:rowOff>77812</xdr:rowOff>
    </xdr:to>
    <xdr:sp macro="" textlink="">
      <xdr:nvSpPr>
        <xdr:cNvPr id="124" name="フローチャート: 判断 123"/>
        <xdr:cNvSpPr/>
      </xdr:nvSpPr>
      <xdr:spPr>
        <a:xfrm>
          <a:off x="3746500" y="992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94339</xdr:rowOff>
    </xdr:from>
    <xdr:ext cx="599010" cy="259045"/>
    <xdr:sp macro="" textlink="">
      <xdr:nvSpPr>
        <xdr:cNvPr id="125" name="テキスト ボックス 124"/>
        <xdr:cNvSpPr txBox="1"/>
      </xdr:nvSpPr>
      <xdr:spPr>
        <a:xfrm>
          <a:off x="3497795" y="9695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142118</xdr:rowOff>
    </xdr:from>
    <xdr:to>
      <xdr:col>15</xdr:col>
      <xdr:colOff>50800</xdr:colOff>
      <xdr:row>58</xdr:row>
      <xdr:rowOff>152993</xdr:rowOff>
    </xdr:to>
    <xdr:cxnSp macro="">
      <xdr:nvCxnSpPr>
        <xdr:cNvPr id="126" name="直線コネクタ 125"/>
        <xdr:cNvCxnSpPr/>
      </xdr:nvCxnSpPr>
      <xdr:spPr>
        <a:xfrm flipV="1">
          <a:off x="2019300" y="10086218"/>
          <a:ext cx="889000" cy="1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522</xdr:rowOff>
    </xdr:from>
    <xdr:to>
      <xdr:col>15</xdr:col>
      <xdr:colOff>101600</xdr:colOff>
      <xdr:row>58</xdr:row>
      <xdr:rowOff>102122</xdr:rowOff>
    </xdr:to>
    <xdr:sp macro="" textlink="">
      <xdr:nvSpPr>
        <xdr:cNvPr id="127" name="フローチャート: 判断 126"/>
        <xdr:cNvSpPr/>
      </xdr:nvSpPr>
      <xdr:spPr>
        <a:xfrm>
          <a:off x="2857500" y="99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118649</xdr:rowOff>
    </xdr:from>
    <xdr:ext cx="599010" cy="259045"/>
    <xdr:sp macro="" textlink="">
      <xdr:nvSpPr>
        <xdr:cNvPr id="128" name="テキスト ボックス 127"/>
        <xdr:cNvSpPr txBox="1"/>
      </xdr:nvSpPr>
      <xdr:spPr>
        <a:xfrm>
          <a:off x="2608795" y="971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152993</xdr:rowOff>
    </xdr:from>
    <xdr:to>
      <xdr:col>10</xdr:col>
      <xdr:colOff>114300</xdr:colOff>
      <xdr:row>58</xdr:row>
      <xdr:rowOff>168470</xdr:rowOff>
    </xdr:to>
    <xdr:cxnSp macro="">
      <xdr:nvCxnSpPr>
        <xdr:cNvPr id="129" name="直線コネクタ 128"/>
        <xdr:cNvCxnSpPr/>
      </xdr:nvCxnSpPr>
      <xdr:spPr>
        <a:xfrm flipV="1">
          <a:off x="1130300" y="10097093"/>
          <a:ext cx="889000" cy="1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7545</xdr:rowOff>
    </xdr:from>
    <xdr:to>
      <xdr:col>10</xdr:col>
      <xdr:colOff>165100</xdr:colOff>
      <xdr:row>58</xdr:row>
      <xdr:rowOff>109145</xdr:rowOff>
    </xdr:to>
    <xdr:sp macro="" textlink="">
      <xdr:nvSpPr>
        <xdr:cNvPr id="130" name="フローチャート: 判断 129"/>
        <xdr:cNvSpPr/>
      </xdr:nvSpPr>
      <xdr:spPr>
        <a:xfrm>
          <a:off x="1968500" y="995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125672</xdr:rowOff>
    </xdr:from>
    <xdr:ext cx="599010" cy="259045"/>
    <xdr:sp macro="" textlink="">
      <xdr:nvSpPr>
        <xdr:cNvPr id="131" name="テキスト ボックス 130"/>
        <xdr:cNvSpPr txBox="1"/>
      </xdr:nvSpPr>
      <xdr:spPr>
        <a:xfrm>
          <a:off x="1719795" y="9726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12198</xdr:rowOff>
    </xdr:from>
    <xdr:to>
      <xdr:col>6</xdr:col>
      <xdr:colOff>38100</xdr:colOff>
      <xdr:row>58</xdr:row>
      <xdr:rowOff>113798</xdr:rowOff>
    </xdr:to>
    <xdr:sp macro="" textlink="">
      <xdr:nvSpPr>
        <xdr:cNvPr id="132" name="フローチャート: 判断 131"/>
        <xdr:cNvSpPr/>
      </xdr:nvSpPr>
      <xdr:spPr>
        <a:xfrm>
          <a:off x="1079500" y="995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130325</xdr:rowOff>
    </xdr:from>
    <xdr:ext cx="599010" cy="259045"/>
    <xdr:sp macro="" textlink="">
      <xdr:nvSpPr>
        <xdr:cNvPr id="133" name="テキスト ボックス 132"/>
        <xdr:cNvSpPr txBox="1"/>
      </xdr:nvSpPr>
      <xdr:spPr>
        <a:xfrm>
          <a:off x="830795" y="973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85931</xdr:rowOff>
    </xdr:from>
    <xdr:to>
      <xdr:col>24</xdr:col>
      <xdr:colOff>114300</xdr:colOff>
      <xdr:row>59</xdr:row>
      <xdr:rowOff>16081</xdr:rowOff>
    </xdr:to>
    <xdr:sp macro="" textlink="">
      <xdr:nvSpPr>
        <xdr:cNvPr id="139" name="楕円 138"/>
        <xdr:cNvSpPr/>
      </xdr:nvSpPr>
      <xdr:spPr>
        <a:xfrm>
          <a:off x="4584700" y="1003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858</xdr:rowOff>
    </xdr:from>
    <xdr:ext cx="534377" cy="259045"/>
    <xdr:sp macro="" textlink="">
      <xdr:nvSpPr>
        <xdr:cNvPr id="140" name="物件費該当値テキスト"/>
        <xdr:cNvSpPr txBox="1"/>
      </xdr:nvSpPr>
      <xdr:spPr>
        <a:xfrm>
          <a:off x="4686300" y="994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64597</xdr:rowOff>
    </xdr:from>
    <xdr:to>
      <xdr:col>20</xdr:col>
      <xdr:colOff>38100</xdr:colOff>
      <xdr:row>58</xdr:row>
      <xdr:rowOff>166197</xdr:rowOff>
    </xdr:to>
    <xdr:sp macro="" textlink="">
      <xdr:nvSpPr>
        <xdr:cNvPr id="141" name="楕円 140"/>
        <xdr:cNvSpPr/>
      </xdr:nvSpPr>
      <xdr:spPr>
        <a:xfrm>
          <a:off x="3746500" y="1000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157324</xdr:rowOff>
    </xdr:from>
    <xdr:ext cx="534377" cy="259045"/>
    <xdr:sp macro="" textlink="">
      <xdr:nvSpPr>
        <xdr:cNvPr id="142" name="テキスト ボックス 141"/>
        <xdr:cNvSpPr txBox="1"/>
      </xdr:nvSpPr>
      <xdr:spPr>
        <a:xfrm>
          <a:off x="3530111" y="1010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91318</xdr:rowOff>
    </xdr:from>
    <xdr:to>
      <xdr:col>15</xdr:col>
      <xdr:colOff>101600</xdr:colOff>
      <xdr:row>59</xdr:row>
      <xdr:rowOff>21468</xdr:rowOff>
    </xdr:to>
    <xdr:sp macro="" textlink="">
      <xdr:nvSpPr>
        <xdr:cNvPr id="143" name="楕円 142"/>
        <xdr:cNvSpPr/>
      </xdr:nvSpPr>
      <xdr:spPr>
        <a:xfrm>
          <a:off x="2857500" y="1003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12595</xdr:rowOff>
    </xdr:from>
    <xdr:ext cx="534377" cy="259045"/>
    <xdr:sp macro="" textlink="">
      <xdr:nvSpPr>
        <xdr:cNvPr id="144" name="テキスト ボックス 143"/>
        <xdr:cNvSpPr txBox="1"/>
      </xdr:nvSpPr>
      <xdr:spPr>
        <a:xfrm>
          <a:off x="2641111" y="1012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102193</xdr:rowOff>
    </xdr:from>
    <xdr:to>
      <xdr:col>10</xdr:col>
      <xdr:colOff>165100</xdr:colOff>
      <xdr:row>59</xdr:row>
      <xdr:rowOff>32343</xdr:rowOff>
    </xdr:to>
    <xdr:sp macro="" textlink="">
      <xdr:nvSpPr>
        <xdr:cNvPr id="145" name="楕円 144"/>
        <xdr:cNvSpPr/>
      </xdr:nvSpPr>
      <xdr:spPr>
        <a:xfrm>
          <a:off x="1968500" y="1004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23470</xdr:rowOff>
    </xdr:from>
    <xdr:ext cx="534377" cy="259045"/>
    <xdr:sp macro="" textlink="">
      <xdr:nvSpPr>
        <xdr:cNvPr id="146" name="テキスト ボックス 145"/>
        <xdr:cNvSpPr txBox="1"/>
      </xdr:nvSpPr>
      <xdr:spPr>
        <a:xfrm>
          <a:off x="1752111" y="1013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117670</xdr:rowOff>
    </xdr:from>
    <xdr:to>
      <xdr:col>6</xdr:col>
      <xdr:colOff>38100</xdr:colOff>
      <xdr:row>59</xdr:row>
      <xdr:rowOff>47820</xdr:rowOff>
    </xdr:to>
    <xdr:sp macro="" textlink="">
      <xdr:nvSpPr>
        <xdr:cNvPr id="147" name="楕円 146"/>
        <xdr:cNvSpPr/>
      </xdr:nvSpPr>
      <xdr:spPr>
        <a:xfrm>
          <a:off x="1079500" y="1006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38947</xdr:rowOff>
    </xdr:from>
    <xdr:ext cx="534377" cy="259045"/>
    <xdr:sp macro="" textlink="">
      <xdr:nvSpPr>
        <xdr:cNvPr id="148" name="テキスト ボックス 147"/>
        <xdr:cNvSpPr txBox="1"/>
      </xdr:nvSpPr>
      <xdr:spPr>
        <a:xfrm>
          <a:off x="863111" y="1015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106896</xdr:rowOff>
    </xdr:from>
    <xdr:to>
      <xdr:col>24</xdr:col>
      <xdr:colOff>62865</xdr:colOff>
      <xdr:row>79</xdr:row>
      <xdr:rowOff>28296</xdr:rowOff>
    </xdr:to>
    <xdr:cxnSp macro="">
      <xdr:nvCxnSpPr>
        <xdr:cNvPr id="172" name="直線コネクタ 171"/>
        <xdr:cNvCxnSpPr/>
      </xdr:nvCxnSpPr>
      <xdr:spPr>
        <a:xfrm flipV="1">
          <a:off x="4633595" y="12279846"/>
          <a:ext cx="1270" cy="129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32123</xdr:rowOff>
    </xdr:from>
    <xdr:ext cx="378565" cy="259045"/>
    <xdr:sp macro="" textlink="">
      <xdr:nvSpPr>
        <xdr:cNvPr id="173" name="維持補修費最小値テキスト"/>
        <xdr:cNvSpPr txBox="1"/>
      </xdr:nvSpPr>
      <xdr:spPr>
        <a:xfrm>
          <a:off x="4686300" y="13576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28296</xdr:rowOff>
    </xdr:from>
    <xdr:to>
      <xdr:col>24</xdr:col>
      <xdr:colOff>152400</xdr:colOff>
      <xdr:row>79</xdr:row>
      <xdr:rowOff>28296</xdr:rowOff>
    </xdr:to>
    <xdr:cxnSp macro="">
      <xdr:nvCxnSpPr>
        <xdr:cNvPr id="174" name="直線コネクタ 173"/>
        <xdr:cNvCxnSpPr/>
      </xdr:nvCxnSpPr>
      <xdr:spPr>
        <a:xfrm>
          <a:off x="4546600" y="1357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53573</xdr:rowOff>
    </xdr:from>
    <xdr:ext cx="534377" cy="259045"/>
    <xdr:sp macro="" textlink="">
      <xdr:nvSpPr>
        <xdr:cNvPr id="175" name="維持補修費最大値テキスト"/>
        <xdr:cNvSpPr txBox="1"/>
      </xdr:nvSpPr>
      <xdr:spPr>
        <a:xfrm>
          <a:off x="4686300" y="120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106896</xdr:rowOff>
    </xdr:from>
    <xdr:to>
      <xdr:col>24</xdr:col>
      <xdr:colOff>152400</xdr:colOff>
      <xdr:row>71</xdr:row>
      <xdr:rowOff>106896</xdr:rowOff>
    </xdr:to>
    <xdr:cxnSp macro="">
      <xdr:nvCxnSpPr>
        <xdr:cNvPr id="176" name="直線コネクタ 175"/>
        <xdr:cNvCxnSpPr/>
      </xdr:nvCxnSpPr>
      <xdr:spPr>
        <a:xfrm>
          <a:off x="4546600" y="1227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151949</xdr:rowOff>
    </xdr:from>
    <xdr:to>
      <xdr:col>24</xdr:col>
      <xdr:colOff>63500</xdr:colOff>
      <xdr:row>78</xdr:row>
      <xdr:rowOff>165512</xdr:rowOff>
    </xdr:to>
    <xdr:cxnSp macro="">
      <xdr:nvCxnSpPr>
        <xdr:cNvPr id="177" name="直線コネクタ 176"/>
        <xdr:cNvCxnSpPr/>
      </xdr:nvCxnSpPr>
      <xdr:spPr>
        <a:xfrm>
          <a:off x="3797300" y="13525049"/>
          <a:ext cx="838200" cy="1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117263</xdr:rowOff>
    </xdr:from>
    <xdr:ext cx="534377" cy="259045"/>
    <xdr:sp macro="" textlink="">
      <xdr:nvSpPr>
        <xdr:cNvPr id="178" name="維持補修費平均値テキスト"/>
        <xdr:cNvSpPr txBox="1"/>
      </xdr:nvSpPr>
      <xdr:spPr>
        <a:xfrm>
          <a:off x="4686300" y="13147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94386</xdr:rowOff>
    </xdr:from>
    <xdr:to>
      <xdr:col>24</xdr:col>
      <xdr:colOff>114300</xdr:colOff>
      <xdr:row>78</xdr:row>
      <xdr:rowOff>24536</xdr:rowOff>
    </xdr:to>
    <xdr:sp macro="" textlink="">
      <xdr:nvSpPr>
        <xdr:cNvPr id="179" name="フローチャート: 判断 178"/>
        <xdr:cNvSpPr/>
      </xdr:nvSpPr>
      <xdr:spPr>
        <a:xfrm>
          <a:off x="4584700" y="1329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151949</xdr:rowOff>
    </xdr:from>
    <xdr:to>
      <xdr:col>19</xdr:col>
      <xdr:colOff>177800</xdr:colOff>
      <xdr:row>78</xdr:row>
      <xdr:rowOff>163398</xdr:rowOff>
    </xdr:to>
    <xdr:cxnSp macro="">
      <xdr:nvCxnSpPr>
        <xdr:cNvPr id="180" name="直線コネクタ 179"/>
        <xdr:cNvCxnSpPr/>
      </xdr:nvCxnSpPr>
      <xdr:spPr>
        <a:xfrm flipV="1">
          <a:off x="2908300" y="13525049"/>
          <a:ext cx="889000" cy="1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110350</xdr:rowOff>
    </xdr:from>
    <xdr:to>
      <xdr:col>20</xdr:col>
      <xdr:colOff>38100</xdr:colOff>
      <xdr:row>78</xdr:row>
      <xdr:rowOff>40500</xdr:rowOff>
    </xdr:to>
    <xdr:sp macro="" textlink="">
      <xdr:nvSpPr>
        <xdr:cNvPr id="181" name="フローチャート: 判断 180"/>
        <xdr:cNvSpPr/>
      </xdr:nvSpPr>
      <xdr:spPr>
        <a:xfrm>
          <a:off x="37465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57027</xdr:rowOff>
    </xdr:from>
    <xdr:ext cx="534377" cy="259045"/>
    <xdr:sp macro="" textlink="">
      <xdr:nvSpPr>
        <xdr:cNvPr id="182" name="テキスト ボックス 181"/>
        <xdr:cNvSpPr txBox="1"/>
      </xdr:nvSpPr>
      <xdr:spPr>
        <a:xfrm>
          <a:off x="3530111" y="130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163398</xdr:rowOff>
    </xdr:from>
    <xdr:to>
      <xdr:col>15</xdr:col>
      <xdr:colOff>50800</xdr:colOff>
      <xdr:row>78</xdr:row>
      <xdr:rowOff>164885</xdr:rowOff>
    </xdr:to>
    <xdr:cxnSp macro="">
      <xdr:nvCxnSpPr>
        <xdr:cNvPr id="183" name="直線コネクタ 182"/>
        <xdr:cNvCxnSpPr/>
      </xdr:nvCxnSpPr>
      <xdr:spPr>
        <a:xfrm flipV="1">
          <a:off x="2019300" y="13536498"/>
          <a:ext cx="889000" cy="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116027</xdr:rowOff>
    </xdr:from>
    <xdr:to>
      <xdr:col>15</xdr:col>
      <xdr:colOff>101600</xdr:colOff>
      <xdr:row>78</xdr:row>
      <xdr:rowOff>46177</xdr:rowOff>
    </xdr:to>
    <xdr:sp macro="" textlink="">
      <xdr:nvSpPr>
        <xdr:cNvPr id="184" name="フローチャート: 判断 183"/>
        <xdr:cNvSpPr/>
      </xdr:nvSpPr>
      <xdr:spPr>
        <a:xfrm>
          <a:off x="2857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62704</xdr:rowOff>
    </xdr:from>
    <xdr:ext cx="534377" cy="259045"/>
    <xdr:sp macro="" textlink="">
      <xdr:nvSpPr>
        <xdr:cNvPr id="185" name="テキスト ボックス 184"/>
        <xdr:cNvSpPr txBox="1"/>
      </xdr:nvSpPr>
      <xdr:spPr>
        <a:xfrm>
          <a:off x="2641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158845</xdr:rowOff>
    </xdr:from>
    <xdr:to>
      <xdr:col>10</xdr:col>
      <xdr:colOff>114300</xdr:colOff>
      <xdr:row>78</xdr:row>
      <xdr:rowOff>164885</xdr:rowOff>
    </xdr:to>
    <xdr:cxnSp macro="">
      <xdr:nvCxnSpPr>
        <xdr:cNvPr id="186" name="直線コネクタ 185"/>
        <xdr:cNvCxnSpPr/>
      </xdr:nvCxnSpPr>
      <xdr:spPr>
        <a:xfrm>
          <a:off x="1130300" y="13531945"/>
          <a:ext cx="889000" cy="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140773</xdr:rowOff>
    </xdr:from>
    <xdr:to>
      <xdr:col>10</xdr:col>
      <xdr:colOff>165100</xdr:colOff>
      <xdr:row>78</xdr:row>
      <xdr:rowOff>70923</xdr:rowOff>
    </xdr:to>
    <xdr:sp macro="" textlink="">
      <xdr:nvSpPr>
        <xdr:cNvPr id="187" name="フローチャート: 判断 186"/>
        <xdr:cNvSpPr/>
      </xdr:nvSpPr>
      <xdr:spPr>
        <a:xfrm>
          <a:off x="1968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87450</xdr:rowOff>
    </xdr:from>
    <xdr:ext cx="534377" cy="259045"/>
    <xdr:sp macro="" textlink="">
      <xdr:nvSpPr>
        <xdr:cNvPr id="188" name="テキスト ボックス 187"/>
        <xdr:cNvSpPr txBox="1"/>
      </xdr:nvSpPr>
      <xdr:spPr>
        <a:xfrm>
          <a:off x="1752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167824</xdr:rowOff>
    </xdr:from>
    <xdr:to>
      <xdr:col>6</xdr:col>
      <xdr:colOff>38100</xdr:colOff>
      <xdr:row>78</xdr:row>
      <xdr:rowOff>97974</xdr:rowOff>
    </xdr:to>
    <xdr:sp macro="" textlink="">
      <xdr:nvSpPr>
        <xdr:cNvPr id="189" name="フローチャート: 判断 188"/>
        <xdr:cNvSpPr/>
      </xdr:nvSpPr>
      <xdr:spPr>
        <a:xfrm>
          <a:off x="1079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114501</xdr:rowOff>
    </xdr:from>
    <xdr:ext cx="469744" cy="259045"/>
    <xdr:sp macro="" textlink="">
      <xdr:nvSpPr>
        <xdr:cNvPr id="190" name="テキスト ボックス 189"/>
        <xdr:cNvSpPr txBox="1"/>
      </xdr:nvSpPr>
      <xdr:spPr>
        <a:xfrm>
          <a:off x="895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114712</xdr:rowOff>
    </xdr:from>
    <xdr:to>
      <xdr:col>24</xdr:col>
      <xdr:colOff>114300</xdr:colOff>
      <xdr:row>79</xdr:row>
      <xdr:rowOff>44862</xdr:rowOff>
    </xdr:to>
    <xdr:sp macro="" textlink="">
      <xdr:nvSpPr>
        <xdr:cNvPr id="196" name="楕円 195"/>
        <xdr:cNvSpPr/>
      </xdr:nvSpPr>
      <xdr:spPr>
        <a:xfrm>
          <a:off x="4584700" y="1348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29639</xdr:rowOff>
    </xdr:from>
    <xdr:ext cx="469744" cy="259045"/>
    <xdr:sp macro="" textlink="">
      <xdr:nvSpPr>
        <xdr:cNvPr id="197" name="維持補修費該当値テキスト"/>
        <xdr:cNvSpPr txBox="1"/>
      </xdr:nvSpPr>
      <xdr:spPr>
        <a:xfrm>
          <a:off x="4686300" y="1340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101149</xdr:rowOff>
    </xdr:from>
    <xdr:to>
      <xdr:col>20</xdr:col>
      <xdr:colOff>38100</xdr:colOff>
      <xdr:row>79</xdr:row>
      <xdr:rowOff>31299</xdr:rowOff>
    </xdr:to>
    <xdr:sp macro="" textlink="">
      <xdr:nvSpPr>
        <xdr:cNvPr id="198" name="楕円 197"/>
        <xdr:cNvSpPr/>
      </xdr:nvSpPr>
      <xdr:spPr>
        <a:xfrm>
          <a:off x="3746500" y="1347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22426</xdr:rowOff>
    </xdr:from>
    <xdr:ext cx="469744" cy="259045"/>
    <xdr:sp macro="" textlink="">
      <xdr:nvSpPr>
        <xdr:cNvPr id="199" name="テキスト ボックス 198"/>
        <xdr:cNvSpPr txBox="1"/>
      </xdr:nvSpPr>
      <xdr:spPr>
        <a:xfrm>
          <a:off x="3562428" y="13566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112598</xdr:rowOff>
    </xdr:from>
    <xdr:to>
      <xdr:col>15</xdr:col>
      <xdr:colOff>101600</xdr:colOff>
      <xdr:row>79</xdr:row>
      <xdr:rowOff>42748</xdr:rowOff>
    </xdr:to>
    <xdr:sp macro="" textlink="">
      <xdr:nvSpPr>
        <xdr:cNvPr id="200" name="楕円 199"/>
        <xdr:cNvSpPr/>
      </xdr:nvSpPr>
      <xdr:spPr>
        <a:xfrm>
          <a:off x="2857500" y="1348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33875</xdr:rowOff>
    </xdr:from>
    <xdr:ext cx="469744" cy="259045"/>
    <xdr:sp macro="" textlink="">
      <xdr:nvSpPr>
        <xdr:cNvPr id="201" name="テキスト ボックス 200"/>
        <xdr:cNvSpPr txBox="1"/>
      </xdr:nvSpPr>
      <xdr:spPr>
        <a:xfrm>
          <a:off x="2673428" y="1357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114085</xdr:rowOff>
    </xdr:from>
    <xdr:to>
      <xdr:col>10</xdr:col>
      <xdr:colOff>165100</xdr:colOff>
      <xdr:row>79</xdr:row>
      <xdr:rowOff>44235</xdr:rowOff>
    </xdr:to>
    <xdr:sp macro="" textlink="">
      <xdr:nvSpPr>
        <xdr:cNvPr id="202" name="楕円 201"/>
        <xdr:cNvSpPr/>
      </xdr:nvSpPr>
      <xdr:spPr>
        <a:xfrm>
          <a:off x="1968500" y="134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35362</xdr:rowOff>
    </xdr:from>
    <xdr:ext cx="469744" cy="259045"/>
    <xdr:sp macro="" textlink="">
      <xdr:nvSpPr>
        <xdr:cNvPr id="203" name="テキスト ボックス 202"/>
        <xdr:cNvSpPr txBox="1"/>
      </xdr:nvSpPr>
      <xdr:spPr>
        <a:xfrm>
          <a:off x="1784428" y="1357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108045</xdr:rowOff>
    </xdr:from>
    <xdr:to>
      <xdr:col>6</xdr:col>
      <xdr:colOff>38100</xdr:colOff>
      <xdr:row>79</xdr:row>
      <xdr:rowOff>38195</xdr:rowOff>
    </xdr:to>
    <xdr:sp macro="" textlink="">
      <xdr:nvSpPr>
        <xdr:cNvPr id="204" name="楕円 203"/>
        <xdr:cNvSpPr/>
      </xdr:nvSpPr>
      <xdr:spPr>
        <a:xfrm>
          <a:off x="1079500" y="1348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29322</xdr:rowOff>
    </xdr:from>
    <xdr:ext cx="469744" cy="259045"/>
    <xdr:sp macro="" textlink="">
      <xdr:nvSpPr>
        <xdr:cNvPr id="205" name="テキスト ボックス 204"/>
        <xdr:cNvSpPr txBox="1"/>
      </xdr:nvSpPr>
      <xdr:spPr>
        <a:xfrm>
          <a:off x="895428" y="13573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88182</xdr:rowOff>
    </xdr:from>
    <xdr:to>
      <xdr:col>24</xdr:col>
      <xdr:colOff>62865</xdr:colOff>
      <xdr:row>99</xdr:row>
      <xdr:rowOff>40277</xdr:rowOff>
    </xdr:to>
    <xdr:cxnSp macro="">
      <xdr:nvCxnSpPr>
        <xdr:cNvPr id="228" name="直線コネクタ 227"/>
        <xdr:cNvCxnSpPr/>
      </xdr:nvCxnSpPr>
      <xdr:spPr>
        <a:xfrm flipV="1">
          <a:off x="4633595" y="15518682"/>
          <a:ext cx="1270" cy="1495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44104</xdr:rowOff>
    </xdr:from>
    <xdr:ext cx="534377" cy="259045"/>
    <xdr:sp macro="" textlink="">
      <xdr:nvSpPr>
        <xdr:cNvPr id="229" name="扶助費最小値テキスト"/>
        <xdr:cNvSpPr txBox="1"/>
      </xdr:nvSpPr>
      <xdr:spPr>
        <a:xfrm>
          <a:off x="4686300" y="1701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40277</xdr:rowOff>
    </xdr:from>
    <xdr:to>
      <xdr:col>24</xdr:col>
      <xdr:colOff>152400</xdr:colOff>
      <xdr:row>99</xdr:row>
      <xdr:rowOff>40277</xdr:rowOff>
    </xdr:to>
    <xdr:cxnSp macro="">
      <xdr:nvCxnSpPr>
        <xdr:cNvPr id="230" name="直線コネクタ 229"/>
        <xdr:cNvCxnSpPr/>
      </xdr:nvCxnSpPr>
      <xdr:spPr>
        <a:xfrm>
          <a:off x="4546600" y="1701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34859</xdr:rowOff>
    </xdr:from>
    <xdr:ext cx="599010" cy="259045"/>
    <xdr:sp macro="" textlink="">
      <xdr:nvSpPr>
        <xdr:cNvPr id="231" name="扶助費最大値テキスト"/>
        <xdr:cNvSpPr txBox="1"/>
      </xdr:nvSpPr>
      <xdr:spPr>
        <a:xfrm>
          <a:off x="4686300" y="1529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88182</xdr:rowOff>
    </xdr:from>
    <xdr:to>
      <xdr:col>24</xdr:col>
      <xdr:colOff>152400</xdr:colOff>
      <xdr:row>90</xdr:row>
      <xdr:rowOff>88182</xdr:rowOff>
    </xdr:to>
    <xdr:cxnSp macro="">
      <xdr:nvCxnSpPr>
        <xdr:cNvPr id="232" name="直線コネクタ 231"/>
        <xdr:cNvCxnSpPr/>
      </xdr:nvCxnSpPr>
      <xdr:spPr>
        <a:xfrm>
          <a:off x="4546600" y="1551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29798</xdr:rowOff>
    </xdr:from>
    <xdr:to>
      <xdr:col>24</xdr:col>
      <xdr:colOff>63500</xdr:colOff>
      <xdr:row>96</xdr:row>
      <xdr:rowOff>135640</xdr:rowOff>
    </xdr:to>
    <xdr:cxnSp macro="">
      <xdr:nvCxnSpPr>
        <xdr:cNvPr id="233" name="直線コネクタ 232"/>
        <xdr:cNvCxnSpPr/>
      </xdr:nvCxnSpPr>
      <xdr:spPr>
        <a:xfrm flipV="1">
          <a:off x="3797300" y="16488998"/>
          <a:ext cx="838200" cy="10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63440</xdr:rowOff>
    </xdr:from>
    <xdr:ext cx="534377" cy="259045"/>
    <xdr:sp macro="" textlink="">
      <xdr:nvSpPr>
        <xdr:cNvPr id="234" name="扶助費平均値テキスト"/>
        <xdr:cNvSpPr txBox="1"/>
      </xdr:nvSpPr>
      <xdr:spPr>
        <a:xfrm>
          <a:off x="4686300" y="16522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85013</xdr:rowOff>
    </xdr:from>
    <xdr:to>
      <xdr:col>24</xdr:col>
      <xdr:colOff>114300</xdr:colOff>
      <xdr:row>97</xdr:row>
      <xdr:rowOff>15163</xdr:rowOff>
    </xdr:to>
    <xdr:sp macro="" textlink="">
      <xdr:nvSpPr>
        <xdr:cNvPr id="235" name="フローチャート: 判断 234"/>
        <xdr:cNvSpPr/>
      </xdr:nvSpPr>
      <xdr:spPr>
        <a:xfrm>
          <a:off x="4584700" y="1654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12215</xdr:rowOff>
    </xdr:from>
    <xdr:to>
      <xdr:col>19</xdr:col>
      <xdr:colOff>177800</xdr:colOff>
      <xdr:row>96</xdr:row>
      <xdr:rowOff>135640</xdr:rowOff>
    </xdr:to>
    <xdr:cxnSp macro="">
      <xdr:nvCxnSpPr>
        <xdr:cNvPr id="236" name="直線コネクタ 235"/>
        <xdr:cNvCxnSpPr/>
      </xdr:nvCxnSpPr>
      <xdr:spPr>
        <a:xfrm>
          <a:off x="2908300" y="16471415"/>
          <a:ext cx="889000" cy="12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133604</xdr:rowOff>
    </xdr:from>
    <xdr:to>
      <xdr:col>20</xdr:col>
      <xdr:colOff>38100</xdr:colOff>
      <xdr:row>97</xdr:row>
      <xdr:rowOff>63754</xdr:rowOff>
    </xdr:to>
    <xdr:sp macro="" textlink="">
      <xdr:nvSpPr>
        <xdr:cNvPr id="237" name="フローチャート: 判断 236"/>
        <xdr:cNvSpPr/>
      </xdr:nvSpPr>
      <xdr:spPr>
        <a:xfrm>
          <a:off x="3746500" y="1659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54881</xdr:rowOff>
    </xdr:from>
    <xdr:ext cx="534377" cy="259045"/>
    <xdr:sp macro="" textlink="">
      <xdr:nvSpPr>
        <xdr:cNvPr id="238" name="テキスト ボックス 237"/>
        <xdr:cNvSpPr txBox="1"/>
      </xdr:nvSpPr>
      <xdr:spPr>
        <a:xfrm>
          <a:off x="3530111" y="1668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12215</xdr:rowOff>
    </xdr:from>
    <xdr:to>
      <xdr:col>15</xdr:col>
      <xdr:colOff>50800</xdr:colOff>
      <xdr:row>97</xdr:row>
      <xdr:rowOff>69940</xdr:rowOff>
    </xdr:to>
    <xdr:cxnSp macro="">
      <xdr:nvCxnSpPr>
        <xdr:cNvPr id="239" name="直線コネクタ 238"/>
        <xdr:cNvCxnSpPr/>
      </xdr:nvCxnSpPr>
      <xdr:spPr>
        <a:xfrm flipV="1">
          <a:off x="2019300" y="16471415"/>
          <a:ext cx="889000" cy="22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25039</xdr:rowOff>
    </xdr:from>
    <xdr:to>
      <xdr:col>15</xdr:col>
      <xdr:colOff>101600</xdr:colOff>
      <xdr:row>96</xdr:row>
      <xdr:rowOff>126639</xdr:rowOff>
    </xdr:to>
    <xdr:sp macro="" textlink="">
      <xdr:nvSpPr>
        <xdr:cNvPr id="240" name="フローチャート: 判断 239"/>
        <xdr:cNvSpPr/>
      </xdr:nvSpPr>
      <xdr:spPr>
        <a:xfrm>
          <a:off x="2857500" y="164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117766</xdr:rowOff>
    </xdr:from>
    <xdr:ext cx="534377" cy="259045"/>
    <xdr:sp macro="" textlink="">
      <xdr:nvSpPr>
        <xdr:cNvPr id="241" name="テキスト ボックス 240"/>
        <xdr:cNvSpPr txBox="1"/>
      </xdr:nvSpPr>
      <xdr:spPr>
        <a:xfrm>
          <a:off x="2641111" y="1657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69940</xdr:rowOff>
    </xdr:from>
    <xdr:to>
      <xdr:col>10</xdr:col>
      <xdr:colOff>114300</xdr:colOff>
      <xdr:row>97</xdr:row>
      <xdr:rowOff>116931</xdr:rowOff>
    </xdr:to>
    <xdr:cxnSp macro="">
      <xdr:nvCxnSpPr>
        <xdr:cNvPr id="242" name="直線コネクタ 241"/>
        <xdr:cNvCxnSpPr/>
      </xdr:nvCxnSpPr>
      <xdr:spPr>
        <a:xfrm flipV="1">
          <a:off x="1130300" y="16700590"/>
          <a:ext cx="889000" cy="4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75696</xdr:rowOff>
    </xdr:from>
    <xdr:to>
      <xdr:col>10</xdr:col>
      <xdr:colOff>165100</xdr:colOff>
      <xdr:row>98</xdr:row>
      <xdr:rowOff>5846</xdr:rowOff>
    </xdr:to>
    <xdr:sp macro="" textlink="">
      <xdr:nvSpPr>
        <xdr:cNvPr id="243" name="フローチャート: 判断 242"/>
        <xdr:cNvSpPr/>
      </xdr:nvSpPr>
      <xdr:spPr>
        <a:xfrm>
          <a:off x="1968500" y="167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168423</xdr:rowOff>
    </xdr:from>
    <xdr:ext cx="534377" cy="259045"/>
    <xdr:sp macro="" textlink="">
      <xdr:nvSpPr>
        <xdr:cNvPr id="244" name="テキスト ボックス 243"/>
        <xdr:cNvSpPr txBox="1"/>
      </xdr:nvSpPr>
      <xdr:spPr>
        <a:xfrm>
          <a:off x="1752111" y="1679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75002</xdr:rowOff>
    </xdr:from>
    <xdr:to>
      <xdr:col>6</xdr:col>
      <xdr:colOff>38100</xdr:colOff>
      <xdr:row>98</xdr:row>
      <xdr:rowOff>5152</xdr:rowOff>
    </xdr:to>
    <xdr:sp macro="" textlink="">
      <xdr:nvSpPr>
        <xdr:cNvPr id="245" name="フローチャート: 判断 244"/>
        <xdr:cNvSpPr/>
      </xdr:nvSpPr>
      <xdr:spPr>
        <a:xfrm>
          <a:off x="1079500" y="1670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167729</xdr:rowOff>
    </xdr:from>
    <xdr:ext cx="534377" cy="259045"/>
    <xdr:sp macro="" textlink="">
      <xdr:nvSpPr>
        <xdr:cNvPr id="246" name="テキスト ボックス 245"/>
        <xdr:cNvSpPr txBox="1"/>
      </xdr:nvSpPr>
      <xdr:spPr>
        <a:xfrm>
          <a:off x="863111" y="1679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150448</xdr:rowOff>
    </xdr:from>
    <xdr:to>
      <xdr:col>24</xdr:col>
      <xdr:colOff>114300</xdr:colOff>
      <xdr:row>96</xdr:row>
      <xdr:rowOff>80598</xdr:rowOff>
    </xdr:to>
    <xdr:sp macro="" textlink="">
      <xdr:nvSpPr>
        <xdr:cNvPr id="252" name="楕円 251"/>
        <xdr:cNvSpPr/>
      </xdr:nvSpPr>
      <xdr:spPr>
        <a:xfrm>
          <a:off x="4584700" y="1643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1875</xdr:rowOff>
    </xdr:from>
    <xdr:ext cx="534377" cy="259045"/>
    <xdr:sp macro="" textlink="">
      <xdr:nvSpPr>
        <xdr:cNvPr id="253" name="扶助費該当値テキスト"/>
        <xdr:cNvSpPr txBox="1"/>
      </xdr:nvSpPr>
      <xdr:spPr>
        <a:xfrm>
          <a:off x="4686300" y="1628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84840</xdr:rowOff>
    </xdr:from>
    <xdr:to>
      <xdr:col>20</xdr:col>
      <xdr:colOff>38100</xdr:colOff>
      <xdr:row>97</xdr:row>
      <xdr:rowOff>14990</xdr:rowOff>
    </xdr:to>
    <xdr:sp macro="" textlink="">
      <xdr:nvSpPr>
        <xdr:cNvPr id="254" name="楕円 253"/>
        <xdr:cNvSpPr/>
      </xdr:nvSpPr>
      <xdr:spPr>
        <a:xfrm>
          <a:off x="3746500" y="1654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31517</xdr:rowOff>
    </xdr:from>
    <xdr:ext cx="534377" cy="259045"/>
    <xdr:sp macro="" textlink="">
      <xdr:nvSpPr>
        <xdr:cNvPr id="255" name="テキスト ボックス 254"/>
        <xdr:cNvSpPr txBox="1"/>
      </xdr:nvSpPr>
      <xdr:spPr>
        <a:xfrm>
          <a:off x="3530111" y="1631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132865</xdr:rowOff>
    </xdr:from>
    <xdr:to>
      <xdr:col>15</xdr:col>
      <xdr:colOff>101600</xdr:colOff>
      <xdr:row>96</xdr:row>
      <xdr:rowOff>63015</xdr:rowOff>
    </xdr:to>
    <xdr:sp macro="" textlink="">
      <xdr:nvSpPr>
        <xdr:cNvPr id="256" name="楕円 255"/>
        <xdr:cNvSpPr/>
      </xdr:nvSpPr>
      <xdr:spPr>
        <a:xfrm>
          <a:off x="2857500" y="1642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79542</xdr:rowOff>
    </xdr:from>
    <xdr:ext cx="599010" cy="259045"/>
    <xdr:sp macro="" textlink="">
      <xdr:nvSpPr>
        <xdr:cNvPr id="257" name="テキスト ボックス 256"/>
        <xdr:cNvSpPr txBox="1"/>
      </xdr:nvSpPr>
      <xdr:spPr>
        <a:xfrm>
          <a:off x="2608795" y="16195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19140</xdr:rowOff>
    </xdr:from>
    <xdr:to>
      <xdr:col>10</xdr:col>
      <xdr:colOff>165100</xdr:colOff>
      <xdr:row>97</xdr:row>
      <xdr:rowOff>120740</xdr:rowOff>
    </xdr:to>
    <xdr:sp macro="" textlink="">
      <xdr:nvSpPr>
        <xdr:cNvPr id="258" name="楕円 257"/>
        <xdr:cNvSpPr/>
      </xdr:nvSpPr>
      <xdr:spPr>
        <a:xfrm>
          <a:off x="1968500" y="1664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137267</xdr:rowOff>
    </xdr:from>
    <xdr:ext cx="534377" cy="259045"/>
    <xdr:sp macro="" textlink="">
      <xdr:nvSpPr>
        <xdr:cNvPr id="259" name="テキスト ボックス 258"/>
        <xdr:cNvSpPr txBox="1"/>
      </xdr:nvSpPr>
      <xdr:spPr>
        <a:xfrm>
          <a:off x="1752111" y="1642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66131</xdr:rowOff>
    </xdr:from>
    <xdr:to>
      <xdr:col>6</xdr:col>
      <xdr:colOff>38100</xdr:colOff>
      <xdr:row>97</xdr:row>
      <xdr:rowOff>167731</xdr:rowOff>
    </xdr:to>
    <xdr:sp macro="" textlink="">
      <xdr:nvSpPr>
        <xdr:cNvPr id="260" name="楕円 259"/>
        <xdr:cNvSpPr/>
      </xdr:nvSpPr>
      <xdr:spPr>
        <a:xfrm>
          <a:off x="1079500" y="1669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12808</xdr:rowOff>
    </xdr:from>
    <xdr:ext cx="534377" cy="259045"/>
    <xdr:sp macro="" textlink="">
      <xdr:nvSpPr>
        <xdr:cNvPr id="261" name="テキスト ボックス 260"/>
        <xdr:cNvSpPr txBox="1"/>
      </xdr:nvSpPr>
      <xdr:spPr>
        <a:xfrm>
          <a:off x="863111" y="1647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58596</xdr:rowOff>
    </xdr:from>
    <xdr:to>
      <xdr:col>54</xdr:col>
      <xdr:colOff>189865</xdr:colOff>
      <xdr:row>38</xdr:row>
      <xdr:rowOff>94590</xdr:rowOff>
    </xdr:to>
    <xdr:cxnSp macro="">
      <xdr:nvCxnSpPr>
        <xdr:cNvPr id="287" name="直線コネクタ 286"/>
        <xdr:cNvCxnSpPr/>
      </xdr:nvCxnSpPr>
      <xdr:spPr>
        <a:xfrm flipV="1">
          <a:off x="10475595" y="5202096"/>
          <a:ext cx="1270" cy="140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98417</xdr:rowOff>
    </xdr:from>
    <xdr:ext cx="534377" cy="259045"/>
    <xdr:sp macro="" textlink="">
      <xdr:nvSpPr>
        <xdr:cNvPr id="288" name="補助費等最小値テキスト"/>
        <xdr:cNvSpPr txBox="1"/>
      </xdr:nvSpPr>
      <xdr:spPr>
        <a:xfrm>
          <a:off x="10528300" y="6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94590</xdr:rowOff>
    </xdr:from>
    <xdr:to>
      <xdr:col>55</xdr:col>
      <xdr:colOff>88900</xdr:colOff>
      <xdr:row>38</xdr:row>
      <xdr:rowOff>94590</xdr:rowOff>
    </xdr:to>
    <xdr:cxnSp macro="">
      <xdr:nvCxnSpPr>
        <xdr:cNvPr id="289" name="直線コネクタ 288"/>
        <xdr:cNvCxnSpPr/>
      </xdr:nvCxnSpPr>
      <xdr:spPr>
        <a:xfrm>
          <a:off x="10388600" y="660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5273</xdr:rowOff>
    </xdr:from>
    <xdr:ext cx="599010" cy="259045"/>
    <xdr:sp macro="" textlink="">
      <xdr:nvSpPr>
        <xdr:cNvPr id="290" name="補助費等最大値テキスト"/>
        <xdr:cNvSpPr txBox="1"/>
      </xdr:nvSpPr>
      <xdr:spPr>
        <a:xfrm>
          <a:off x="10528300" y="497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58596</xdr:rowOff>
    </xdr:from>
    <xdr:to>
      <xdr:col>55</xdr:col>
      <xdr:colOff>88900</xdr:colOff>
      <xdr:row>30</xdr:row>
      <xdr:rowOff>58596</xdr:rowOff>
    </xdr:to>
    <xdr:cxnSp macro="">
      <xdr:nvCxnSpPr>
        <xdr:cNvPr id="291" name="直線コネクタ 290"/>
        <xdr:cNvCxnSpPr/>
      </xdr:nvCxnSpPr>
      <xdr:spPr>
        <a:xfrm>
          <a:off x="10388600" y="520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153096</xdr:rowOff>
    </xdr:from>
    <xdr:to>
      <xdr:col>55</xdr:col>
      <xdr:colOff>0</xdr:colOff>
      <xdr:row>38</xdr:row>
      <xdr:rowOff>31183</xdr:rowOff>
    </xdr:to>
    <xdr:cxnSp macro="">
      <xdr:nvCxnSpPr>
        <xdr:cNvPr id="292" name="直線コネクタ 291"/>
        <xdr:cNvCxnSpPr/>
      </xdr:nvCxnSpPr>
      <xdr:spPr>
        <a:xfrm flipV="1">
          <a:off x="9639300" y="6496746"/>
          <a:ext cx="838200" cy="4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65936</xdr:rowOff>
    </xdr:from>
    <xdr:ext cx="599010" cy="259045"/>
    <xdr:sp macro="" textlink="">
      <xdr:nvSpPr>
        <xdr:cNvPr id="293" name="補助費等平均値テキスト"/>
        <xdr:cNvSpPr txBox="1"/>
      </xdr:nvSpPr>
      <xdr:spPr>
        <a:xfrm>
          <a:off x="10528300" y="6066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43059</xdr:rowOff>
    </xdr:from>
    <xdr:to>
      <xdr:col>55</xdr:col>
      <xdr:colOff>50800</xdr:colOff>
      <xdr:row>36</xdr:row>
      <xdr:rowOff>144659</xdr:rowOff>
    </xdr:to>
    <xdr:sp macro="" textlink="">
      <xdr:nvSpPr>
        <xdr:cNvPr id="294" name="フローチャート: 判断 293"/>
        <xdr:cNvSpPr/>
      </xdr:nvSpPr>
      <xdr:spPr>
        <a:xfrm>
          <a:off x="10426700" y="621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27320</xdr:rowOff>
    </xdr:from>
    <xdr:to>
      <xdr:col>50</xdr:col>
      <xdr:colOff>114300</xdr:colOff>
      <xdr:row>38</xdr:row>
      <xdr:rowOff>31183</xdr:rowOff>
    </xdr:to>
    <xdr:cxnSp macro="">
      <xdr:nvCxnSpPr>
        <xdr:cNvPr id="295" name="直線コネクタ 294"/>
        <xdr:cNvCxnSpPr/>
      </xdr:nvCxnSpPr>
      <xdr:spPr>
        <a:xfrm>
          <a:off x="8750300" y="6542420"/>
          <a:ext cx="889000" cy="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70070</xdr:rowOff>
    </xdr:from>
    <xdr:to>
      <xdr:col>50</xdr:col>
      <xdr:colOff>165100</xdr:colOff>
      <xdr:row>37</xdr:row>
      <xdr:rowOff>220</xdr:rowOff>
    </xdr:to>
    <xdr:sp macro="" textlink="">
      <xdr:nvSpPr>
        <xdr:cNvPr id="296" name="フローチャート: 判断 295"/>
        <xdr:cNvSpPr/>
      </xdr:nvSpPr>
      <xdr:spPr>
        <a:xfrm>
          <a:off x="95885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16747</xdr:rowOff>
    </xdr:from>
    <xdr:ext cx="599010" cy="259045"/>
    <xdr:sp macro="" textlink="">
      <xdr:nvSpPr>
        <xdr:cNvPr id="297" name="テキスト ボックス 296"/>
        <xdr:cNvSpPr txBox="1"/>
      </xdr:nvSpPr>
      <xdr:spPr>
        <a:xfrm>
          <a:off x="9339795" y="601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35752</xdr:rowOff>
    </xdr:from>
    <xdr:to>
      <xdr:col>45</xdr:col>
      <xdr:colOff>177800</xdr:colOff>
      <xdr:row>38</xdr:row>
      <xdr:rowOff>27320</xdr:rowOff>
    </xdr:to>
    <xdr:cxnSp macro="">
      <xdr:nvCxnSpPr>
        <xdr:cNvPr id="298" name="直線コネクタ 297"/>
        <xdr:cNvCxnSpPr/>
      </xdr:nvCxnSpPr>
      <xdr:spPr>
        <a:xfrm>
          <a:off x="7861300" y="6207952"/>
          <a:ext cx="889000" cy="33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106081</xdr:rowOff>
    </xdr:from>
    <xdr:to>
      <xdr:col>46</xdr:col>
      <xdr:colOff>38100</xdr:colOff>
      <xdr:row>37</xdr:row>
      <xdr:rowOff>36231</xdr:rowOff>
    </xdr:to>
    <xdr:sp macro="" textlink="">
      <xdr:nvSpPr>
        <xdr:cNvPr id="299" name="フローチャート: 判断 298"/>
        <xdr:cNvSpPr/>
      </xdr:nvSpPr>
      <xdr:spPr>
        <a:xfrm>
          <a:off x="8699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52758</xdr:rowOff>
    </xdr:from>
    <xdr:ext cx="599010" cy="259045"/>
    <xdr:sp macro="" textlink="">
      <xdr:nvSpPr>
        <xdr:cNvPr id="300" name="テキスト ボックス 299"/>
        <xdr:cNvSpPr txBox="1"/>
      </xdr:nvSpPr>
      <xdr:spPr>
        <a:xfrm>
          <a:off x="8450795" y="605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35752</xdr:rowOff>
    </xdr:from>
    <xdr:to>
      <xdr:col>41</xdr:col>
      <xdr:colOff>50800</xdr:colOff>
      <xdr:row>38</xdr:row>
      <xdr:rowOff>51702</xdr:rowOff>
    </xdr:to>
    <xdr:cxnSp macro="">
      <xdr:nvCxnSpPr>
        <xdr:cNvPr id="301" name="直線コネクタ 300"/>
        <xdr:cNvCxnSpPr/>
      </xdr:nvCxnSpPr>
      <xdr:spPr>
        <a:xfrm flipV="1">
          <a:off x="6972300" y="6207952"/>
          <a:ext cx="889000" cy="35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139649</xdr:rowOff>
    </xdr:from>
    <xdr:to>
      <xdr:col>41</xdr:col>
      <xdr:colOff>101600</xdr:colOff>
      <xdr:row>35</xdr:row>
      <xdr:rowOff>69799</xdr:rowOff>
    </xdr:to>
    <xdr:sp macro="" textlink="">
      <xdr:nvSpPr>
        <xdr:cNvPr id="302" name="フローチャート: 判断 301"/>
        <xdr:cNvSpPr/>
      </xdr:nvSpPr>
      <xdr:spPr>
        <a:xfrm>
          <a:off x="7810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86326</xdr:rowOff>
    </xdr:from>
    <xdr:ext cx="599010" cy="259045"/>
    <xdr:sp macro="" textlink="">
      <xdr:nvSpPr>
        <xdr:cNvPr id="303" name="テキスト ボックス 302"/>
        <xdr:cNvSpPr txBox="1"/>
      </xdr:nvSpPr>
      <xdr:spPr>
        <a:xfrm>
          <a:off x="7561795" y="574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17488</xdr:rowOff>
    </xdr:from>
    <xdr:to>
      <xdr:col>36</xdr:col>
      <xdr:colOff>165100</xdr:colOff>
      <xdr:row>37</xdr:row>
      <xdr:rowOff>119088</xdr:rowOff>
    </xdr:to>
    <xdr:sp macro="" textlink="">
      <xdr:nvSpPr>
        <xdr:cNvPr id="304" name="フローチャート: 判断 303"/>
        <xdr:cNvSpPr/>
      </xdr:nvSpPr>
      <xdr:spPr>
        <a:xfrm>
          <a:off x="6921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135615</xdr:rowOff>
    </xdr:from>
    <xdr:ext cx="599010" cy="259045"/>
    <xdr:sp macro="" textlink="">
      <xdr:nvSpPr>
        <xdr:cNvPr id="305" name="テキスト ボックス 304"/>
        <xdr:cNvSpPr txBox="1"/>
      </xdr:nvSpPr>
      <xdr:spPr>
        <a:xfrm>
          <a:off x="6672795" y="613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102296</xdr:rowOff>
    </xdr:from>
    <xdr:to>
      <xdr:col>55</xdr:col>
      <xdr:colOff>50800</xdr:colOff>
      <xdr:row>38</xdr:row>
      <xdr:rowOff>32446</xdr:rowOff>
    </xdr:to>
    <xdr:sp macro="" textlink="">
      <xdr:nvSpPr>
        <xdr:cNvPr id="311" name="楕円 310"/>
        <xdr:cNvSpPr/>
      </xdr:nvSpPr>
      <xdr:spPr>
        <a:xfrm>
          <a:off x="10426700" y="644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17223</xdr:rowOff>
    </xdr:from>
    <xdr:ext cx="534377" cy="259045"/>
    <xdr:sp macro="" textlink="">
      <xdr:nvSpPr>
        <xdr:cNvPr id="312" name="補助費等該当値テキスト"/>
        <xdr:cNvSpPr txBox="1"/>
      </xdr:nvSpPr>
      <xdr:spPr>
        <a:xfrm>
          <a:off x="10528300" y="636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151834</xdr:rowOff>
    </xdr:from>
    <xdr:to>
      <xdr:col>50</xdr:col>
      <xdr:colOff>165100</xdr:colOff>
      <xdr:row>38</xdr:row>
      <xdr:rowOff>81984</xdr:rowOff>
    </xdr:to>
    <xdr:sp macro="" textlink="">
      <xdr:nvSpPr>
        <xdr:cNvPr id="313" name="楕円 312"/>
        <xdr:cNvSpPr/>
      </xdr:nvSpPr>
      <xdr:spPr>
        <a:xfrm>
          <a:off x="9588500" y="649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73110</xdr:rowOff>
    </xdr:from>
    <xdr:ext cx="534377" cy="259045"/>
    <xdr:sp macro="" textlink="">
      <xdr:nvSpPr>
        <xdr:cNvPr id="314" name="テキスト ボックス 313"/>
        <xdr:cNvSpPr txBox="1"/>
      </xdr:nvSpPr>
      <xdr:spPr>
        <a:xfrm>
          <a:off x="9372111" y="658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147970</xdr:rowOff>
    </xdr:from>
    <xdr:to>
      <xdr:col>46</xdr:col>
      <xdr:colOff>38100</xdr:colOff>
      <xdr:row>38</xdr:row>
      <xdr:rowOff>78121</xdr:rowOff>
    </xdr:to>
    <xdr:sp macro="" textlink="">
      <xdr:nvSpPr>
        <xdr:cNvPr id="315" name="楕円 314"/>
        <xdr:cNvSpPr/>
      </xdr:nvSpPr>
      <xdr:spPr>
        <a:xfrm>
          <a:off x="8699500" y="649162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69247</xdr:rowOff>
    </xdr:from>
    <xdr:ext cx="534377" cy="259045"/>
    <xdr:sp macro="" textlink="">
      <xdr:nvSpPr>
        <xdr:cNvPr id="316" name="テキスト ボックス 315"/>
        <xdr:cNvSpPr txBox="1"/>
      </xdr:nvSpPr>
      <xdr:spPr>
        <a:xfrm>
          <a:off x="8483111" y="658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156402</xdr:rowOff>
    </xdr:from>
    <xdr:to>
      <xdr:col>41</xdr:col>
      <xdr:colOff>101600</xdr:colOff>
      <xdr:row>36</xdr:row>
      <xdr:rowOff>86552</xdr:rowOff>
    </xdr:to>
    <xdr:sp macro="" textlink="">
      <xdr:nvSpPr>
        <xdr:cNvPr id="317" name="楕円 316"/>
        <xdr:cNvSpPr/>
      </xdr:nvSpPr>
      <xdr:spPr>
        <a:xfrm>
          <a:off x="7810500" y="615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77679</xdr:rowOff>
    </xdr:from>
    <xdr:ext cx="599010" cy="259045"/>
    <xdr:sp macro="" textlink="">
      <xdr:nvSpPr>
        <xdr:cNvPr id="318" name="テキスト ボックス 317"/>
        <xdr:cNvSpPr txBox="1"/>
      </xdr:nvSpPr>
      <xdr:spPr>
        <a:xfrm>
          <a:off x="7561795" y="624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902</xdr:rowOff>
    </xdr:from>
    <xdr:to>
      <xdr:col>36</xdr:col>
      <xdr:colOff>165100</xdr:colOff>
      <xdr:row>38</xdr:row>
      <xdr:rowOff>102502</xdr:rowOff>
    </xdr:to>
    <xdr:sp macro="" textlink="">
      <xdr:nvSpPr>
        <xdr:cNvPr id="319" name="楕円 318"/>
        <xdr:cNvSpPr/>
      </xdr:nvSpPr>
      <xdr:spPr>
        <a:xfrm>
          <a:off x="6921500" y="651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93629</xdr:rowOff>
    </xdr:from>
    <xdr:ext cx="534377" cy="259045"/>
    <xdr:sp macro="" textlink="">
      <xdr:nvSpPr>
        <xdr:cNvPr id="320" name="テキスト ボックス 319"/>
        <xdr:cNvSpPr txBox="1"/>
      </xdr:nvSpPr>
      <xdr:spPr>
        <a:xfrm>
          <a:off x="6705111" y="660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70345</xdr:rowOff>
    </xdr:from>
    <xdr:to>
      <xdr:col>54</xdr:col>
      <xdr:colOff>189865</xdr:colOff>
      <xdr:row>58</xdr:row>
      <xdr:rowOff>135062</xdr:rowOff>
    </xdr:to>
    <xdr:cxnSp macro="">
      <xdr:nvCxnSpPr>
        <xdr:cNvPr id="342" name="直線コネクタ 341"/>
        <xdr:cNvCxnSpPr/>
      </xdr:nvCxnSpPr>
      <xdr:spPr>
        <a:xfrm flipV="1">
          <a:off x="10475595" y="8814295"/>
          <a:ext cx="1270" cy="126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138889</xdr:rowOff>
    </xdr:from>
    <xdr:ext cx="534377" cy="259045"/>
    <xdr:sp macro="" textlink="">
      <xdr:nvSpPr>
        <xdr:cNvPr id="343" name="普通建設事業費最小値テキスト"/>
        <xdr:cNvSpPr txBox="1"/>
      </xdr:nvSpPr>
      <xdr:spPr>
        <a:xfrm>
          <a:off x="10528300" y="100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135062</xdr:rowOff>
    </xdr:from>
    <xdr:to>
      <xdr:col>55</xdr:col>
      <xdr:colOff>88900</xdr:colOff>
      <xdr:row>58</xdr:row>
      <xdr:rowOff>135062</xdr:rowOff>
    </xdr:to>
    <xdr:cxnSp macro="">
      <xdr:nvCxnSpPr>
        <xdr:cNvPr id="344" name="直線コネクタ 343"/>
        <xdr:cNvCxnSpPr/>
      </xdr:nvCxnSpPr>
      <xdr:spPr>
        <a:xfrm>
          <a:off x="10388600" y="1007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17022</xdr:rowOff>
    </xdr:from>
    <xdr:ext cx="690189" cy="259045"/>
    <xdr:sp macro="" textlink="">
      <xdr:nvSpPr>
        <xdr:cNvPr id="345" name="普通建設事業費最大値テキスト"/>
        <xdr:cNvSpPr txBox="1"/>
      </xdr:nvSpPr>
      <xdr:spPr>
        <a:xfrm>
          <a:off x="10528300" y="85895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70345</xdr:rowOff>
    </xdr:from>
    <xdr:to>
      <xdr:col>55</xdr:col>
      <xdr:colOff>88900</xdr:colOff>
      <xdr:row>51</xdr:row>
      <xdr:rowOff>70345</xdr:rowOff>
    </xdr:to>
    <xdr:cxnSp macro="">
      <xdr:nvCxnSpPr>
        <xdr:cNvPr id="346" name="直線コネクタ 345"/>
        <xdr:cNvCxnSpPr/>
      </xdr:nvCxnSpPr>
      <xdr:spPr>
        <a:xfrm>
          <a:off x="10388600" y="881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98649</xdr:rowOff>
    </xdr:from>
    <xdr:to>
      <xdr:col>55</xdr:col>
      <xdr:colOff>0</xdr:colOff>
      <xdr:row>58</xdr:row>
      <xdr:rowOff>102413</xdr:rowOff>
    </xdr:to>
    <xdr:cxnSp macro="">
      <xdr:nvCxnSpPr>
        <xdr:cNvPr id="347" name="直線コネクタ 346"/>
        <xdr:cNvCxnSpPr/>
      </xdr:nvCxnSpPr>
      <xdr:spPr>
        <a:xfrm>
          <a:off x="9639300" y="10042749"/>
          <a:ext cx="838200" cy="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36256</xdr:rowOff>
    </xdr:from>
    <xdr:ext cx="599010" cy="259045"/>
    <xdr:sp macro="" textlink="">
      <xdr:nvSpPr>
        <xdr:cNvPr id="348" name="普通建設事業費平均値テキスト"/>
        <xdr:cNvSpPr txBox="1"/>
      </xdr:nvSpPr>
      <xdr:spPr>
        <a:xfrm>
          <a:off x="10528300" y="98089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13379</xdr:rowOff>
    </xdr:from>
    <xdr:to>
      <xdr:col>55</xdr:col>
      <xdr:colOff>50800</xdr:colOff>
      <xdr:row>58</xdr:row>
      <xdr:rowOff>114979</xdr:rowOff>
    </xdr:to>
    <xdr:sp macro="" textlink="">
      <xdr:nvSpPr>
        <xdr:cNvPr id="349" name="フローチャート: 判断 348"/>
        <xdr:cNvSpPr/>
      </xdr:nvSpPr>
      <xdr:spPr>
        <a:xfrm>
          <a:off x="10426700" y="995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85570</xdr:rowOff>
    </xdr:from>
    <xdr:to>
      <xdr:col>50</xdr:col>
      <xdr:colOff>114300</xdr:colOff>
      <xdr:row>58</xdr:row>
      <xdr:rowOff>98649</xdr:rowOff>
    </xdr:to>
    <xdr:cxnSp macro="">
      <xdr:nvCxnSpPr>
        <xdr:cNvPr id="350" name="直線コネクタ 349"/>
        <xdr:cNvCxnSpPr/>
      </xdr:nvCxnSpPr>
      <xdr:spPr>
        <a:xfrm>
          <a:off x="8750300" y="10029670"/>
          <a:ext cx="889000" cy="1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21981</xdr:rowOff>
    </xdr:from>
    <xdr:to>
      <xdr:col>50</xdr:col>
      <xdr:colOff>165100</xdr:colOff>
      <xdr:row>58</xdr:row>
      <xdr:rowOff>123581</xdr:rowOff>
    </xdr:to>
    <xdr:sp macro="" textlink="">
      <xdr:nvSpPr>
        <xdr:cNvPr id="351" name="フローチャート: 判断 350"/>
        <xdr:cNvSpPr/>
      </xdr:nvSpPr>
      <xdr:spPr>
        <a:xfrm>
          <a:off x="9588500" y="99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140108</xdr:rowOff>
    </xdr:from>
    <xdr:ext cx="599010" cy="259045"/>
    <xdr:sp macro="" textlink="">
      <xdr:nvSpPr>
        <xdr:cNvPr id="352" name="テキスト ボックス 351"/>
        <xdr:cNvSpPr txBox="1"/>
      </xdr:nvSpPr>
      <xdr:spPr>
        <a:xfrm>
          <a:off x="9339795" y="9741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85570</xdr:rowOff>
    </xdr:from>
    <xdr:to>
      <xdr:col>45</xdr:col>
      <xdr:colOff>177800</xdr:colOff>
      <xdr:row>58</xdr:row>
      <xdr:rowOff>102681</xdr:rowOff>
    </xdr:to>
    <xdr:cxnSp macro="">
      <xdr:nvCxnSpPr>
        <xdr:cNvPr id="353" name="直線コネクタ 352"/>
        <xdr:cNvCxnSpPr/>
      </xdr:nvCxnSpPr>
      <xdr:spPr>
        <a:xfrm flipV="1">
          <a:off x="7861300" y="10029670"/>
          <a:ext cx="889000" cy="1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25622</xdr:rowOff>
    </xdr:from>
    <xdr:to>
      <xdr:col>46</xdr:col>
      <xdr:colOff>38100</xdr:colOff>
      <xdr:row>58</xdr:row>
      <xdr:rowOff>127222</xdr:rowOff>
    </xdr:to>
    <xdr:sp macro="" textlink="">
      <xdr:nvSpPr>
        <xdr:cNvPr id="354" name="フローチャート: 判断 353"/>
        <xdr:cNvSpPr/>
      </xdr:nvSpPr>
      <xdr:spPr>
        <a:xfrm>
          <a:off x="8699500" y="996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143749</xdr:rowOff>
    </xdr:from>
    <xdr:ext cx="599010" cy="259045"/>
    <xdr:sp macro="" textlink="">
      <xdr:nvSpPr>
        <xdr:cNvPr id="355" name="テキスト ボックス 354"/>
        <xdr:cNvSpPr txBox="1"/>
      </xdr:nvSpPr>
      <xdr:spPr>
        <a:xfrm>
          <a:off x="8450795" y="974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92632</xdr:rowOff>
    </xdr:from>
    <xdr:to>
      <xdr:col>41</xdr:col>
      <xdr:colOff>50800</xdr:colOff>
      <xdr:row>58</xdr:row>
      <xdr:rowOff>102681</xdr:rowOff>
    </xdr:to>
    <xdr:cxnSp macro="">
      <xdr:nvCxnSpPr>
        <xdr:cNvPr id="356" name="直線コネクタ 355"/>
        <xdr:cNvCxnSpPr/>
      </xdr:nvCxnSpPr>
      <xdr:spPr>
        <a:xfrm>
          <a:off x="6972300" y="10036732"/>
          <a:ext cx="889000" cy="1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31571</xdr:rowOff>
    </xdr:from>
    <xdr:to>
      <xdr:col>41</xdr:col>
      <xdr:colOff>101600</xdr:colOff>
      <xdr:row>58</xdr:row>
      <xdr:rowOff>133171</xdr:rowOff>
    </xdr:to>
    <xdr:sp macro="" textlink="">
      <xdr:nvSpPr>
        <xdr:cNvPr id="357" name="フローチャート: 判断 356"/>
        <xdr:cNvSpPr/>
      </xdr:nvSpPr>
      <xdr:spPr>
        <a:xfrm>
          <a:off x="7810500" y="997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149698</xdr:rowOff>
    </xdr:from>
    <xdr:ext cx="599010" cy="259045"/>
    <xdr:sp macro="" textlink="">
      <xdr:nvSpPr>
        <xdr:cNvPr id="358" name="テキスト ボックス 357"/>
        <xdr:cNvSpPr txBox="1"/>
      </xdr:nvSpPr>
      <xdr:spPr>
        <a:xfrm>
          <a:off x="7561795" y="9750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22543</xdr:rowOff>
    </xdr:from>
    <xdr:to>
      <xdr:col>36</xdr:col>
      <xdr:colOff>165100</xdr:colOff>
      <xdr:row>58</xdr:row>
      <xdr:rowOff>124143</xdr:rowOff>
    </xdr:to>
    <xdr:sp macro="" textlink="">
      <xdr:nvSpPr>
        <xdr:cNvPr id="359" name="フローチャート: 判断 358"/>
        <xdr:cNvSpPr/>
      </xdr:nvSpPr>
      <xdr:spPr>
        <a:xfrm>
          <a:off x="6921500" y="99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140670</xdr:rowOff>
    </xdr:from>
    <xdr:ext cx="599010" cy="259045"/>
    <xdr:sp macro="" textlink="">
      <xdr:nvSpPr>
        <xdr:cNvPr id="360" name="テキスト ボックス 359"/>
        <xdr:cNvSpPr txBox="1"/>
      </xdr:nvSpPr>
      <xdr:spPr>
        <a:xfrm>
          <a:off x="6672795" y="974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51613</xdr:rowOff>
    </xdr:from>
    <xdr:to>
      <xdr:col>55</xdr:col>
      <xdr:colOff>50800</xdr:colOff>
      <xdr:row>58</xdr:row>
      <xdr:rowOff>153213</xdr:rowOff>
    </xdr:to>
    <xdr:sp macro="" textlink="">
      <xdr:nvSpPr>
        <xdr:cNvPr id="366" name="楕円 365"/>
        <xdr:cNvSpPr/>
      </xdr:nvSpPr>
      <xdr:spPr>
        <a:xfrm>
          <a:off x="10426700" y="999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163256</xdr:rowOff>
    </xdr:from>
    <xdr:ext cx="534377" cy="259045"/>
    <xdr:sp macro="" textlink="">
      <xdr:nvSpPr>
        <xdr:cNvPr id="367" name="普通建設事業費該当値テキスト"/>
        <xdr:cNvSpPr txBox="1"/>
      </xdr:nvSpPr>
      <xdr:spPr>
        <a:xfrm>
          <a:off x="10528300" y="993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47849</xdr:rowOff>
    </xdr:from>
    <xdr:to>
      <xdr:col>50</xdr:col>
      <xdr:colOff>165100</xdr:colOff>
      <xdr:row>58</xdr:row>
      <xdr:rowOff>149449</xdr:rowOff>
    </xdr:to>
    <xdr:sp macro="" textlink="">
      <xdr:nvSpPr>
        <xdr:cNvPr id="368" name="楕円 367"/>
        <xdr:cNvSpPr/>
      </xdr:nvSpPr>
      <xdr:spPr>
        <a:xfrm>
          <a:off x="9588500" y="999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140576</xdr:rowOff>
    </xdr:from>
    <xdr:ext cx="534377" cy="259045"/>
    <xdr:sp macro="" textlink="">
      <xdr:nvSpPr>
        <xdr:cNvPr id="369" name="テキスト ボックス 368"/>
        <xdr:cNvSpPr txBox="1"/>
      </xdr:nvSpPr>
      <xdr:spPr>
        <a:xfrm>
          <a:off x="9372111" y="1008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34770</xdr:rowOff>
    </xdr:from>
    <xdr:to>
      <xdr:col>46</xdr:col>
      <xdr:colOff>38100</xdr:colOff>
      <xdr:row>58</xdr:row>
      <xdr:rowOff>136370</xdr:rowOff>
    </xdr:to>
    <xdr:sp macro="" textlink="">
      <xdr:nvSpPr>
        <xdr:cNvPr id="370" name="楕円 369"/>
        <xdr:cNvSpPr/>
      </xdr:nvSpPr>
      <xdr:spPr>
        <a:xfrm>
          <a:off x="8699500" y="997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127497</xdr:rowOff>
    </xdr:from>
    <xdr:ext cx="599010" cy="259045"/>
    <xdr:sp macro="" textlink="">
      <xdr:nvSpPr>
        <xdr:cNvPr id="371" name="テキスト ボックス 370"/>
        <xdr:cNvSpPr txBox="1"/>
      </xdr:nvSpPr>
      <xdr:spPr>
        <a:xfrm>
          <a:off x="8450795" y="10071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51881</xdr:rowOff>
    </xdr:from>
    <xdr:to>
      <xdr:col>41</xdr:col>
      <xdr:colOff>101600</xdr:colOff>
      <xdr:row>58</xdr:row>
      <xdr:rowOff>153481</xdr:rowOff>
    </xdr:to>
    <xdr:sp macro="" textlink="">
      <xdr:nvSpPr>
        <xdr:cNvPr id="372" name="楕円 371"/>
        <xdr:cNvSpPr/>
      </xdr:nvSpPr>
      <xdr:spPr>
        <a:xfrm>
          <a:off x="7810500" y="999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144608</xdr:rowOff>
    </xdr:from>
    <xdr:ext cx="534377" cy="259045"/>
    <xdr:sp macro="" textlink="">
      <xdr:nvSpPr>
        <xdr:cNvPr id="373" name="テキスト ボックス 372"/>
        <xdr:cNvSpPr txBox="1"/>
      </xdr:nvSpPr>
      <xdr:spPr>
        <a:xfrm>
          <a:off x="7594111" y="1008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41832</xdr:rowOff>
    </xdr:from>
    <xdr:to>
      <xdr:col>36</xdr:col>
      <xdr:colOff>165100</xdr:colOff>
      <xdr:row>58</xdr:row>
      <xdr:rowOff>143432</xdr:rowOff>
    </xdr:to>
    <xdr:sp macro="" textlink="">
      <xdr:nvSpPr>
        <xdr:cNvPr id="374" name="楕円 373"/>
        <xdr:cNvSpPr/>
      </xdr:nvSpPr>
      <xdr:spPr>
        <a:xfrm>
          <a:off x="6921500" y="998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134559</xdr:rowOff>
    </xdr:from>
    <xdr:ext cx="599010" cy="259045"/>
    <xdr:sp macro="" textlink="">
      <xdr:nvSpPr>
        <xdr:cNvPr id="375" name="テキスト ボックス 374"/>
        <xdr:cNvSpPr txBox="1"/>
      </xdr:nvSpPr>
      <xdr:spPr>
        <a:xfrm>
          <a:off x="6672795" y="10078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117781</xdr:rowOff>
    </xdr:from>
    <xdr:to>
      <xdr:col>54</xdr:col>
      <xdr:colOff>189865</xdr:colOff>
      <xdr:row>78</xdr:row>
      <xdr:rowOff>139700</xdr:rowOff>
    </xdr:to>
    <xdr:cxnSp macro="">
      <xdr:nvCxnSpPr>
        <xdr:cNvPr id="397" name="直線コネクタ 396"/>
        <xdr:cNvCxnSpPr/>
      </xdr:nvCxnSpPr>
      <xdr:spPr>
        <a:xfrm flipV="1">
          <a:off x="10475595" y="12290731"/>
          <a:ext cx="1270" cy="12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165895</xdr:rowOff>
    </xdr:from>
    <xdr:ext cx="249299" cy="259045"/>
    <xdr:sp macro="" textlink="">
      <xdr:nvSpPr>
        <xdr:cNvPr id="398" name="普通建設事業費 （ うち新規整備　）最小値テキスト"/>
        <xdr:cNvSpPr txBox="1"/>
      </xdr:nvSpPr>
      <xdr:spPr>
        <a:xfrm>
          <a:off x="10528300" y="13538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64458</xdr:rowOff>
    </xdr:from>
    <xdr:ext cx="690189" cy="259045"/>
    <xdr:sp macro="" textlink="">
      <xdr:nvSpPr>
        <xdr:cNvPr id="400" name="普通建設事業費 （ うち新規整備　）最大値テキスト"/>
        <xdr:cNvSpPr txBox="1"/>
      </xdr:nvSpPr>
      <xdr:spPr>
        <a:xfrm>
          <a:off x="10528300" y="120659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2,672,941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117781</xdr:rowOff>
    </xdr:from>
    <xdr:to>
      <xdr:col>55</xdr:col>
      <xdr:colOff>88900</xdr:colOff>
      <xdr:row>71</xdr:row>
      <xdr:rowOff>117781</xdr:rowOff>
    </xdr:to>
    <xdr:cxnSp macro="">
      <xdr:nvCxnSpPr>
        <xdr:cNvPr id="401" name="直線コネクタ 400"/>
        <xdr:cNvCxnSpPr/>
      </xdr:nvCxnSpPr>
      <xdr:spPr>
        <a:xfrm>
          <a:off x="10388600" y="122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130294</xdr:rowOff>
    </xdr:from>
    <xdr:to>
      <xdr:col>55</xdr:col>
      <xdr:colOff>0</xdr:colOff>
      <xdr:row>78</xdr:row>
      <xdr:rowOff>131397</xdr:rowOff>
    </xdr:to>
    <xdr:cxnSp macro="">
      <xdr:nvCxnSpPr>
        <xdr:cNvPr id="402" name="直線コネクタ 401"/>
        <xdr:cNvCxnSpPr/>
      </xdr:nvCxnSpPr>
      <xdr:spPr>
        <a:xfrm flipV="1">
          <a:off x="9639300" y="13503394"/>
          <a:ext cx="838200" cy="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83345</xdr:rowOff>
    </xdr:from>
    <xdr:ext cx="534377" cy="259045"/>
    <xdr:sp macro="" textlink="">
      <xdr:nvSpPr>
        <xdr:cNvPr id="403" name="普通建設事業費 （ うち新規整備　）平均値テキスト"/>
        <xdr:cNvSpPr txBox="1"/>
      </xdr:nvSpPr>
      <xdr:spPr>
        <a:xfrm>
          <a:off x="10528300" y="13284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60468</xdr:rowOff>
    </xdr:from>
    <xdr:to>
      <xdr:col>55</xdr:col>
      <xdr:colOff>50800</xdr:colOff>
      <xdr:row>78</xdr:row>
      <xdr:rowOff>162068</xdr:rowOff>
    </xdr:to>
    <xdr:sp macro="" textlink="">
      <xdr:nvSpPr>
        <xdr:cNvPr id="404" name="フローチャート: 判断 403"/>
        <xdr:cNvSpPr/>
      </xdr:nvSpPr>
      <xdr:spPr>
        <a:xfrm>
          <a:off x="10426700" y="1343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130772</xdr:rowOff>
    </xdr:from>
    <xdr:to>
      <xdr:col>50</xdr:col>
      <xdr:colOff>114300</xdr:colOff>
      <xdr:row>78</xdr:row>
      <xdr:rowOff>131397</xdr:rowOff>
    </xdr:to>
    <xdr:cxnSp macro="">
      <xdr:nvCxnSpPr>
        <xdr:cNvPr id="405" name="直線コネクタ 404"/>
        <xdr:cNvCxnSpPr/>
      </xdr:nvCxnSpPr>
      <xdr:spPr>
        <a:xfrm>
          <a:off x="8750300" y="13503872"/>
          <a:ext cx="889000" cy="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63246</xdr:rowOff>
    </xdr:from>
    <xdr:to>
      <xdr:col>50</xdr:col>
      <xdr:colOff>165100</xdr:colOff>
      <xdr:row>78</xdr:row>
      <xdr:rowOff>164846</xdr:rowOff>
    </xdr:to>
    <xdr:sp macro="" textlink="">
      <xdr:nvSpPr>
        <xdr:cNvPr id="406" name="フローチャート: 判断 405"/>
        <xdr:cNvSpPr/>
      </xdr:nvSpPr>
      <xdr:spPr>
        <a:xfrm>
          <a:off x="9588500" y="1343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9923</xdr:rowOff>
    </xdr:from>
    <xdr:ext cx="534377" cy="259045"/>
    <xdr:sp macro="" textlink="">
      <xdr:nvSpPr>
        <xdr:cNvPr id="407" name="テキスト ボックス 406"/>
        <xdr:cNvSpPr txBox="1"/>
      </xdr:nvSpPr>
      <xdr:spPr>
        <a:xfrm>
          <a:off x="9372111" y="1321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130772</xdr:rowOff>
    </xdr:from>
    <xdr:to>
      <xdr:col>45</xdr:col>
      <xdr:colOff>177800</xdr:colOff>
      <xdr:row>78</xdr:row>
      <xdr:rowOff>137649</xdr:rowOff>
    </xdr:to>
    <xdr:cxnSp macro="">
      <xdr:nvCxnSpPr>
        <xdr:cNvPr id="408" name="直線コネクタ 407"/>
        <xdr:cNvCxnSpPr/>
      </xdr:nvCxnSpPr>
      <xdr:spPr>
        <a:xfrm flipV="1">
          <a:off x="7861300" y="13503872"/>
          <a:ext cx="889000" cy="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69791</xdr:rowOff>
    </xdr:from>
    <xdr:to>
      <xdr:col>46</xdr:col>
      <xdr:colOff>38100</xdr:colOff>
      <xdr:row>78</xdr:row>
      <xdr:rowOff>171391</xdr:rowOff>
    </xdr:to>
    <xdr:sp macro="" textlink="">
      <xdr:nvSpPr>
        <xdr:cNvPr id="409" name="フローチャート: 判断 408"/>
        <xdr:cNvSpPr/>
      </xdr:nvSpPr>
      <xdr:spPr>
        <a:xfrm>
          <a:off x="8699500" y="1344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16468</xdr:rowOff>
    </xdr:from>
    <xdr:ext cx="534377" cy="259045"/>
    <xdr:sp macro="" textlink="">
      <xdr:nvSpPr>
        <xdr:cNvPr id="410" name="テキスト ボックス 409"/>
        <xdr:cNvSpPr txBox="1"/>
      </xdr:nvSpPr>
      <xdr:spPr>
        <a:xfrm>
          <a:off x="8483111" y="1321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137091</xdr:rowOff>
    </xdr:from>
    <xdr:to>
      <xdr:col>41</xdr:col>
      <xdr:colOff>50800</xdr:colOff>
      <xdr:row>78</xdr:row>
      <xdr:rowOff>137649</xdr:rowOff>
    </xdr:to>
    <xdr:cxnSp macro="">
      <xdr:nvCxnSpPr>
        <xdr:cNvPr id="411" name="直線コネクタ 410"/>
        <xdr:cNvCxnSpPr/>
      </xdr:nvCxnSpPr>
      <xdr:spPr>
        <a:xfrm>
          <a:off x="6972300" y="13510191"/>
          <a:ext cx="889000" cy="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71045</xdr:rowOff>
    </xdr:from>
    <xdr:to>
      <xdr:col>41</xdr:col>
      <xdr:colOff>101600</xdr:colOff>
      <xdr:row>79</xdr:row>
      <xdr:rowOff>1195</xdr:rowOff>
    </xdr:to>
    <xdr:sp macro="" textlink="">
      <xdr:nvSpPr>
        <xdr:cNvPr id="412" name="フローチャート: 判断 411"/>
        <xdr:cNvSpPr/>
      </xdr:nvSpPr>
      <xdr:spPr>
        <a:xfrm>
          <a:off x="7810500" y="1344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17722</xdr:rowOff>
    </xdr:from>
    <xdr:ext cx="534377" cy="259045"/>
    <xdr:sp macro="" textlink="">
      <xdr:nvSpPr>
        <xdr:cNvPr id="413" name="テキスト ボックス 412"/>
        <xdr:cNvSpPr txBox="1"/>
      </xdr:nvSpPr>
      <xdr:spPr>
        <a:xfrm>
          <a:off x="7594111" y="1321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65677</xdr:rowOff>
    </xdr:from>
    <xdr:to>
      <xdr:col>36</xdr:col>
      <xdr:colOff>165100</xdr:colOff>
      <xdr:row>78</xdr:row>
      <xdr:rowOff>167277</xdr:rowOff>
    </xdr:to>
    <xdr:sp macro="" textlink="">
      <xdr:nvSpPr>
        <xdr:cNvPr id="414" name="フローチャート: 判断 413"/>
        <xdr:cNvSpPr/>
      </xdr:nvSpPr>
      <xdr:spPr>
        <a:xfrm>
          <a:off x="6921500" y="1343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12354</xdr:rowOff>
    </xdr:from>
    <xdr:ext cx="534377" cy="259045"/>
    <xdr:sp macro="" textlink="">
      <xdr:nvSpPr>
        <xdr:cNvPr id="415" name="テキスト ボックス 414"/>
        <xdr:cNvSpPr txBox="1"/>
      </xdr:nvSpPr>
      <xdr:spPr>
        <a:xfrm>
          <a:off x="6705111" y="1321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79494</xdr:rowOff>
    </xdr:from>
    <xdr:to>
      <xdr:col>55</xdr:col>
      <xdr:colOff>50800</xdr:colOff>
      <xdr:row>79</xdr:row>
      <xdr:rowOff>9644</xdr:rowOff>
    </xdr:to>
    <xdr:sp macro="" textlink="">
      <xdr:nvSpPr>
        <xdr:cNvPr id="421" name="楕円 420"/>
        <xdr:cNvSpPr/>
      </xdr:nvSpPr>
      <xdr:spPr>
        <a:xfrm>
          <a:off x="10426700" y="1345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38894</xdr:rowOff>
    </xdr:from>
    <xdr:ext cx="534377" cy="259045"/>
    <xdr:sp macro="" textlink="">
      <xdr:nvSpPr>
        <xdr:cNvPr id="422" name="普通建設事業費 （ うち新規整備　）該当値テキスト"/>
        <xdr:cNvSpPr txBox="1"/>
      </xdr:nvSpPr>
      <xdr:spPr>
        <a:xfrm>
          <a:off x="10528300" y="1341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80597</xdr:rowOff>
    </xdr:from>
    <xdr:to>
      <xdr:col>50</xdr:col>
      <xdr:colOff>165100</xdr:colOff>
      <xdr:row>79</xdr:row>
      <xdr:rowOff>10747</xdr:rowOff>
    </xdr:to>
    <xdr:sp macro="" textlink="">
      <xdr:nvSpPr>
        <xdr:cNvPr id="423" name="楕円 422"/>
        <xdr:cNvSpPr/>
      </xdr:nvSpPr>
      <xdr:spPr>
        <a:xfrm>
          <a:off x="9588500" y="1345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1874</xdr:rowOff>
    </xdr:from>
    <xdr:ext cx="534377" cy="259045"/>
    <xdr:sp macro="" textlink="">
      <xdr:nvSpPr>
        <xdr:cNvPr id="424" name="テキスト ボックス 423"/>
        <xdr:cNvSpPr txBox="1"/>
      </xdr:nvSpPr>
      <xdr:spPr>
        <a:xfrm>
          <a:off x="9372111" y="1354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79972</xdr:rowOff>
    </xdr:from>
    <xdr:to>
      <xdr:col>46</xdr:col>
      <xdr:colOff>38100</xdr:colOff>
      <xdr:row>79</xdr:row>
      <xdr:rowOff>10122</xdr:rowOff>
    </xdr:to>
    <xdr:sp macro="" textlink="">
      <xdr:nvSpPr>
        <xdr:cNvPr id="425" name="楕円 424"/>
        <xdr:cNvSpPr/>
      </xdr:nvSpPr>
      <xdr:spPr>
        <a:xfrm>
          <a:off x="8699500" y="1345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1249</xdr:rowOff>
    </xdr:from>
    <xdr:ext cx="534377" cy="259045"/>
    <xdr:sp macro="" textlink="">
      <xdr:nvSpPr>
        <xdr:cNvPr id="426" name="テキスト ボックス 425"/>
        <xdr:cNvSpPr txBox="1"/>
      </xdr:nvSpPr>
      <xdr:spPr>
        <a:xfrm>
          <a:off x="8483111" y="1354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86849</xdr:rowOff>
    </xdr:from>
    <xdr:to>
      <xdr:col>41</xdr:col>
      <xdr:colOff>101600</xdr:colOff>
      <xdr:row>79</xdr:row>
      <xdr:rowOff>16999</xdr:rowOff>
    </xdr:to>
    <xdr:sp macro="" textlink="">
      <xdr:nvSpPr>
        <xdr:cNvPr id="427" name="楕円 426"/>
        <xdr:cNvSpPr/>
      </xdr:nvSpPr>
      <xdr:spPr>
        <a:xfrm>
          <a:off x="7810500" y="1345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8126</xdr:rowOff>
    </xdr:from>
    <xdr:ext cx="469744" cy="259045"/>
    <xdr:sp macro="" textlink="">
      <xdr:nvSpPr>
        <xdr:cNvPr id="428" name="テキスト ボックス 427"/>
        <xdr:cNvSpPr txBox="1"/>
      </xdr:nvSpPr>
      <xdr:spPr>
        <a:xfrm>
          <a:off x="7626428" y="13552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86291</xdr:rowOff>
    </xdr:from>
    <xdr:to>
      <xdr:col>36</xdr:col>
      <xdr:colOff>165100</xdr:colOff>
      <xdr:row>79</xdr:row>
      <xdr:rowOff>16441</xdr:rowOff>
    </xdr:to>
    <xdr:sp macro="" textlink="">
      <xdr:nvSpPr>
        <xdr:cNvPr id="429" name="楕円 428"/>
        <xdr:cNvSpPr/>
      </xdr:nvSpPr>
      <xdr:spPr>
        <a:xfrm>
          <a:off x="6921500" y="1345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7568</xdr:rowOff>
    </xdr:from>
    <xdr:ext cx="469744" cy="259045"/>
    <xdr:sp macro="" textlink="">
      <xdr:nvSpPr>
        <xdr:cNvPr id="430" name="テキスト ボックス 429"/>
        <xdr:cNvSpPr txBox="1"/>
      </xdr:nvSpPr>
      <xdr:spPr>
        <a:xfrm>
          <a:off x="6737428" y="1355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165908</xdr:rowOff>
    </xdr:from>
    <xdr:to>
      <xdr:col>54</xdr:col>
      <xdr:colOff>189865</xdr:colOff>
      <xdr:row>99</xdr:row>
      <xdr:rowOff>79773</xdr:rowOff>
    </xdr:to>
    <xdr:cxnSp macro="">
      <xdr:nvCxnSpPr>
        <xdr:cNvPr id="456" name="直線コネクタ 455"/>
        <xdr:cNvCxnSpPr/>
      </xdr:nvCxnSpPr>
      <xdr:spPr>
        <a:xfrm flipV="1">
          <a:off x="10475595" y="15424958"/>
          <a:ext cx="1270" cy="162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83600</xdr:rowOff>
    </xdr:from>
    <xdr:ext cx="469744" cy="259045"/>
    <xdr:sp macro="" textlink="">
      <xdr:nvSpPr>
        <xdr:cNvPr id="457" name="普通建設事業費 （ うち更新整備　）最小値テキスト"/>
        <xdr:cNvSpPr txBox="1"/>
      </xdr:nvSpPr>
      <xdr:spPr>
        <a:xfrm>
          <a:off x="10528300" y="1705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79773</xdr:rowOff>
    </xdr:from>
    <xdr:to>
      <xdr:col>55</xdr:col>
      <xdr:colOff>88900</xdr:colOff>
      <xdr:row>99</xdr:row>
      <xdr:rowOff>79773</xdr:rowOff>
    </xdr:to>
    <xdr:cxnSp macro="">
      <xdr:nvCxnSpPr>
        <xdr:cNvPr id="458" name="直線コネクタ 457"/>
        <xdr:cNvCxnSpPr/>
      </xdr:nvCxnSpPr>
      <xdr:spPr>
        <a:xfrm>
          <a:off x="10388600" y="1705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112585</xdr:rowOff>
    </xdr:from>
    <xdr:ext cx="599010" cy="259045"/>
    <xdr:sp macro="" textlink="">
      <xdr:nvSpPr>
        <xdr:cNvPr id="459" name="普通建設事業費 （ うち更新整備　）最大値テキスト"/>
        <xdr:cNvSpPr txBox="1"/>
      </xdr:nvSpPr>
      <xdr:spPr>
        <a:xfrm>
          <a:off x="10528300" y="1520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165908</xdr:rowOff>
    </xdr:from>
    <xdr:to>
      <xdr:col>55</xdr:col>
      <xdr:colOff>88900</xdr:colOff>
      <xdr:row>89</xdr:row>
      <xdr:rowOff>165908</xdr:rowOff>
    </xdr:to>
    <xdr:cxnSp macro="">
      <xdr:nvCxnSpPr>
        <xdr:cNvPr id="460" name="直線コネクタ 459"/>
        <xdr:cNvCxnSpPr/>
      </xdr:nvCxnSpPr>
      <xdr:spPr>
        <a:xfrm>
          <a:off x="10388600" y="154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148734</xdr:rowOff>
    </xdr:from>
    <xdr:to>
      <xdr:col>55</xdr:col>
      <xdr:colOff>0</xdr:colOff>
      <xdr:row>98</xdr:row>
      <xdr:rowOff>166756</xdr:rowOff>
    </xdr:to>
    <xdr:cxnSp macro="">
      <xdr:nvCxnSpPr>
        <xdr:cNvPr id="461" name="直線コネクタ 460"/>
        <xdr:cNvCxnSpPr/>
      </xdr:nvCxnSpPr>
      <xdr:spPr>
        <a:xfrm flipV="1">
          <a:off x="9639300" y="16950834"/>
          <a:ext cx="838200" cy="1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122334</xdr:rowOff>
    </xdr:from>
    <xdr:ext cx="534377" cy="259045"/>
    <xdr:sp macro="" textlink="">
      <xdr:nvSpPr>
        <xdr:cNvPr id="462" name="普通建設事業費 （ うち更新整備　）平均値テキスト"/>
        <xdr:cNvSpPr txBox="1"/>
      </xdr:nvSpPr>
      <xdr:spPr>
        <a:xfrm>
          <a:off x="10528300" y="16581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99457</xdr:rowOff>
    </xdr:from>
    <xdr:to>
      <xdr:col>55</xdr:col>
      <xdr:colOff>50800</xdr:colOff>
      <xdr:row>98</xdr:row>
      <xdr:rowOff>29607</xdr:rowOff>
    </xdr:to>
    <xdr:sp macro="" textlink="">
      <xdr:nvSpPr>
        <xdr:cNvPr id="463" name="フローチャート: 判断 462"/>
        <xdr:cNvSpPr/>
      </xdr:nvSpPr>
      <xdr:spPr>
        <a:xfrm>
          <a:off x="10426700" y="1673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31790</xdr:rowOff>
    </xdr:from>
    <xdr:to>
      <xdr:col>50</xdr:col>
      <xdr:colOff>114300</xdr:colOff>
      <xdr:row>98</xdr:row>
      <xdr:rowOff>166756</xdr:rowOff>
    </xdr:to>
    <xdr:cxnSp macro="">
      <xdr:nvCxnSpPr>
        <xdr:cNvPr id="464" name="直線コネクタ 463"/>
        <xdr:cNvCxnSpPr/>
      </xdr:nvCxnSpPr>
      <xdr:spPr>
        <a:xfrm>
          <a:off x="8750300" y="16833890"/>
          <a:ext cx="889000" cy="13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132860</xdr:rowOff>
    </xdr:from>
    <xdr:to>
      <xdr:col>50</xdr:col>
      <xdr:colOff>165100</xdr:colOff>
      <xdr:row>98</xdr:row>
      <xdr:rowOff>63010</xdr:rowOff>
    </xdr:to>
    <xdr:sp macro="" textlink="">
      <xdr:nvSpPr>
        <xdr:cNvPr id="465" name="フローチャート: 判断 464"/>
        <xdr:cNvSpPr/>
      </xdr:nvSpPr>
      <xdr:spPr>
        <a:xfrm>
          <a:off x="9588500" y="1676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79537</xdr:rowOff>
    </xdr:from>
    <xdr:ext cx="534377" cy="259045"/>
    <xdr:sp macro="" textlink="">
      <xdr:nvSpPr>
        <xdr:cNvPr id="466" name="テキスト ボックス 465"/>
        <xdr:cNvSpPr txBox="1"/>
      </xdr:nvSpPr>
      <xdr:spPr>
        <a:xfrm>
          <a:off x="9372111" y="1653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31790</xdr:rowOff>
    </xdr:from>
    <xdr:to>
      <xdr:col>45</xdr:col>
      <xdr:colOff>177800</xdr:colOff>
      <xdr:row>98</xdr:row>
      <xdr:rowOff>35654</xdr:rowOff>
    </xdr:to>
    <xdr:cxnSp macro="">
      <xdr:nvCxnSpPr>
        <xdr:cNvPr id="467" name="直線コネクタ 466"/>
        <xdr:cNvCxnSpPr/>
      </xdr:nvCxnSpPr>
      <xdr:spPr>
        <a:xfrm flipV="1">
          <a:off x="7861300" y="16833890"/>
          <a:ext cx="889000" cy="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133255</xdr:rowOff>
    </xdr:from>
    <xdr:to>
      <xdr:col>46</xdr:col>
      <xdr:colOff>38100</xdr:colOff>
      <xdr:row>98</xdr:row>
      <xdr:rowOff>63405</xdr:rowOff>
    </xdr:to>
    <xdr:sp macro="" textlink="">
      <xdr:nvSpPr>
        <xdr:cNvPr id="468" name="フローチャート: 判断 467"/>
        <xdr:cNvSpPr/>
      </xdr:nvSpPr>
      <xdr:spPr>
        <a:xfrm>
          <a:off x="8699500" y="1676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79932</xdr:rowOff>
    </xdr:from>
    <xdr:ext cx="534377" cy="259045"/>
    <xdr:sp macro="" textlink="">
      <xdr:nvSpPr>
        <xdr:cNvPr id="469" name="テキスト ボックス 468"/>
        <xdr:cNvSpPr txBox="1"/>
      </xdr:nvSpPr>
      <xdr:spPr>
        <a:xfrm>
          <a:off x="8483111" y="1653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35654</xdr:rowOff>
    </xdr:from>
    <xdr:to>
      <xdr:col>41</xdr:col>
      <xdr:colOff>50800</xdr:colOff>
      <xdr:row>98</xdr:row>
      <xdr:rowOff>100972</xdr:rowOff>
    </xdr:to>
    <xdr:cxnSp macro="">
      <xdr:nvCxnSpPr>
        <xdr:cNvPr id="470" name="直線コネクタ 469"/>
        <xdr:cNvCxnSpPr/>
      </xdr:nvCxnSpPr>
      <xdr:spPr>
        <a:xfrm flipV="1">
          <a:off x="6972300" y="16837754"/>
          <a:ext cx="889000" cy="6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153574</xdr:rowOff>
    </xdr:from>
    <xdr:to>
      <xdr:col>41</xdr:col>
      <xdr:colOff>101600</xdr:colOff>
      <xdr:row>98</xdr:row>
      <xdr:rowOff>83724</xdr:rowOff>
    </xdr:to>
    <xdr:sp macro="" textlink="">
      <xdr:nvSpPr>
        <xdr:cNvPr id="471" name="フローチャート: 判断 470"/>
        <xdr:cNvSpPr/>
      </xdr:nvSpPr>
      <xdr:spPr>
        <a:xfrm>
          <a:off x="7810500" y="1678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100251</xdr:rowOff>
    </xdr:from>
    <xdr:ext cx="534377" cy="259045"/>
    <xdr:sp macro="" textlink="">
      <xdr:nvSpPr>
        <xdr:cNvPr id="472" name="テキスト ボックス 471"/>
        <xdr:cNvSpPr txBox="1"/>
      </xdr:nvSpPr>
      <xdr:spPr>
        <a:xfrm>
          <a:off x="7594111" y="1655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135489</xdr:rowOff>
    </xdr:from>
    <xdr:to>
      <xdr:col>36</xdr:col>
      <xdr:colOff>165100</xdr:colOff>
      <xdr:row>98</xdr:row>
      <xdr:rowOff>65639</xdr:rowOff>
    </xdr:to>
    <xdr:sp macro="" textlink="">
      <xdr:nvSpPr>
        <xdr:cNvPr id="473" name="フローチャート: 判断 472"/>
        <xdr:cNvSpPr/>
      </xdr:nvSpPr>
      <xdr:spPr>
        <a:xfrm>
          <a:off x="6921500" y="1676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82166</xdr:rowOff>
    </xdr:from>
    <xdr:ext cx="534377" cy="259045"/>
    <xdr:sp macro="" textlink="">
      <xdr:nvSpPr>
        <xdr:cNvPr id="474" name="テキスト ボックス 473"/>
        <xdr:cNvSpPr txBox="1"/>
      </xdr:nvSpPr>
      <xdr:spPr>
        <a:xfrm>
          <a:off x="6705111" y="1654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97934</xdr:rowOff>
    </xdr:from>
    <xdr:to>
      <xdr:col>55</xdr:col>
      <xdr:colOff>50800</xdr:colOff>
      <xdr:row>99</xdr:row>
      <xdr:rowOff>28084</xdr:rowOff>
    </xdr:to>
    <xdr:sp macro="" textlink="">
      <xdr:nvSpPr>
        <xdr:cNvPr id="480" name="楕円 479"/>
        <xdr:cNvSpPr/>
      </xdr:nvSpPr>
      <xdr:spPr>
        <a:xfrm>
          <a:off x="10426700" y="1690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12861</xdr:rowOff>
    </xdr:from>
    <xdr:ext cx="534377" cy="259045"/>
    <xdr:sp macro="" textlink="">
      <xdr:nvSpPr>
        <xdr:cNvPr id="481" name="普通建設事業費 （ うち更新整備　）該当値テキスト"/>
        <xdr:cNvSpPr txBox="1"/>
      </xdr:nvSpPr>
      <xdr:spPr>
        <a:xfrm>
          <a:off x="10528300" y="1681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115956</xdr:rowOff>
    </xdr:from>
    <xdr:to>
      <xdr:col>50</xdr:col>
      <xdr:colOff>165100</xdr:colOff>
      <xdr:row>99</xdr:row>
      <xdr:rowOff>46106</xdr:rowOff>
    </xdr:to>
    <xdr:sp macro="" textlink="">
      <xdr:nvSpPr>
        <xdr:cNvPr id="482" name="楕円 481"/>
        <xdr:cNvSpPr/>
      </xdr:nvSpPr>
      <xdr:spPr>
        <a:xfrm>
          <a:off x="9588500" y="1691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37233</xdr:rowOff>
    </xdr:from>
    <xdr:ext cx="534377" cy="259045"/>
    <xdr:sp macro="" textlink="">
      <xdr:nvSpPr>
        <xdr:cNvPr id="483" name="テキスト ボックス 482"/>
        <xdr:cNvSpPr txBox="1"/>
      </xdr:nvSpPr>
      <xdr:spPr>
        <a:xfrm>
          <a:off x="9372111" y="1701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152440</xdr:rowOff>
    </xdr:from>
    <xdr:to>
      <xdr:col>46</xdr:col>
      <xdr:colOff>38100</xdr:colOff>
      <xdr:row>98</xdr:row>
      <xdr:rowOff>82590</xdr:rowOff>
    </xdr:to>
    <xdr:sp macro="" textlink="">
      <xdr:nvSpPr>
        <xdr:cNvPr id="484" name="楕円 483"/>
        <xdr:cNvSpPr/>
      </xdr:nvSpPr>
      <xdr:spPr>
        <a:xfrm>
          <a:off x="8699500" y="1678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73717</xdr:rowOff>
    </xdr:from>
    <xdr:ext cx="534377" cy="259045"/>
    <xdr:sp macro="" textlink="">
      <xdr:nvSpPr>
        <xdr:cNvPr id="485" name="テキスト ボックス 484"/>
        <xdr:cNvSpPr txBox="1"/>
      </xdr:nvSpPr>
      <xdr:spPr>
        <a:xfrm>
          <a:off x="8483111" y="1687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156304</xdr:rowOff>
    </xdr:from>
    <xdr:to>
      <xdr:col>41</xdr:col>
      <xdr:colOff>101600</xdr:colOff>
      <xdr:row>98</xdr:row>
      <xdr:rowOff>86454</xdr:rowOff>
    </xdr:to>
    <xdr:sp macro="" textlink="">
      <xdr:nvSpPr>
        <xdr:cNvPr id="486" name="楕円 485"/>
        <xdr:cNvSpPr/>
      </xdr:nvSpPr>
      <xdr:spPr>
        <a:xfrm>
          <a:off x="7810500" y="1678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77581</xdr:rowOff>
    </xdr:from>
    <xdr:ext cx="534377" cy="259045"/>
    <xdr:sp macro="" textlink="">
      <xdr:nvSpPr>
        <xdr:cNvPr id="487" name="テキスト ボックス 486"/>
        <xdr:cNvSpPr txBox="1"/>
      </xdr:nvSpPr>
      <xdr:spPr>
        <a:xfrm>
          <a:off x="7594111" y="1687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50172</xdr:rowOff>
    </xdr:from>
    <xdr:to>
      <xdr:col>36</xdr:col>
      <xdr:colOff>165100</xdr:colOff>
      <xdr:row>98</xdr:row>
      <xdr:rowOff>151772</xdr:rowOff>
    </xdr:to>
    <xdr:sp macro="" textlink="">
      <xdr:nvSpPr>
        <xdr:cNvPr id="488" name="楕円 487"/>
        <xdr:cNvSpPr/>
      </xdr:nvSpPr>
      <xdr:spPr>
        <a:xfrm>
          <a:off x="6921500" y="1685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142899</xdr:rowOff>
    </xdr:from>
    <xdr:ext cx="534377" cy="259045"/>
    <xdr:sp macro="" textlink="">
      <xdr:nvSpPr>
        <xdr:cNvPr id="489" name="テキスト ボックス 488"/>
        <xdr:cNvSpPr txBox="1"/>
      </xdr:nvSpPr>
      <xdr:spPr>
        <a:xfrm>
          <a:off x="6705111" y="1694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15004</xdr:rowOff>
    </xdr:from>
    <xdr:to>
      <xdr:col>85</xdr:col>
      <xdr:colOff>126364</xdr:colOff>
      <xdr:row>39</xdr:row>
      <xdr:rowOff>98878</xdr:rowOff>
    </xdr:to>
    <xdr:cxnSp macro="">
      <xdr:nvCxnSpPr>
        <xdr:cNvPr id="515" name="直線コネクタ 514"/>
        <xdr:cNvCxnSpPr/>
      </xdr:nvCxnSpPr>
      <xdr:spPr>
        <a:xfrm flipV="1">
          <a:off x="16317595" y="5158504"/>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133131</xdr:rowOff>
    </xdr:from>
    <xdr:ext cx="599010" cy="259045"/>
    <xdr:sp macro="" textlink="">
      <xdr:nvSpPr>
        <xdr:cNvPr id="518" name="災害復旧事業費最大値テキスト"/>
        <xdr:cNvSpPr txBox="1"/>
      </xdr:nvSpPr>
      <xdr:spPr>
        <a:xfrm>
          <a:off x="16370300" y="493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15004</xdr:rowOff>
    </xdr:from>
    <xdr:to>
      <xdr:col>86</xdr:col>
      <xdr:colOff>25400</xdr:colOff>
      <xdr:row>30</xdr:row>
      <xdr:rowOff>15004</xdr:rowOff>
    </xdr:to>
    <xdr:cxnSp macro="">
      <xdr:nvCxnSpPr>
        <xdr:cNvPr id="519" name="直線コネクタ 518"/>
        <xdr:cNvCxnSpPr/>
      </xdr:nvCxnSpPr>
      <xdr:spPr>
        <a:xfrm>
          <a:off x="16230600" y="515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0" name="直線コネクタ 519"/>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115631</xdr:rowOff>
    </xdr:from>
    <xdr:ext cx="534377" cy="259045"/>
    <xdr:sp macro="" textlink="">
      <xdr:nvSpPr>
        <xdr:cNvPr id="521" name="災害復旧事業費平均値テキスト"/>
        <xdr:cNvSpPr txBox="1"/>
      </xdr:nvSpPr>
      <xdr:spPr>
        <a:xfrm>
          <a:off x="16370300" y="6459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92753</xdr:rowOff>
    </xdr:from>
    <xdr:to>
      <xdr:col>85</xdr:col>
      <xdr:colOff>177800</xdr:colOff>
      <xdr:row>39</xdr:row>
      <xdr:rowOff>22903</xdr:rowOff>
    </xdr:to>
    <xdr:sp macro="" textlink="">
      <xdr:nvSpPr>
        <xdr:cNvPr id="522" name="フローチャート: 判断 521"/>
        <xdr:cNvSpPr/>
      </xdr:nvSpPr>
      <xdr:spPr>
        <a:xfrm>
          <a:off x="16268700" y="66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3" name="直線コネクタ 522"/>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128807</xdr:rowOff>
    </xdr:from>
    <xdr:to>
      <xdr:col>81</xdr:col>
      <xdr:colOff>101600</xdr:colOff>
      <xdr:row>39</xdr:row>
      <xdr:rowOff>58957</xdr:rowOff>
    </xdr:to>
    <xdr:sp macro="" textlink="">
      <xdr:nvSpPr>
        <xdr:cNvPr id="524" name="フローチャート: 判断 523"/>
        <xdr:cNvSpPr/>
      </xdr:nvSpPr>
      <xdr:spPr>
        <a:xfrm>
          <a:off x="15430500" y="6643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75484</xdr:rowOff>
    </xdr:from>
    <xdr:ext cx="469744" cy="259045"/>
    <xdr:sp macro="" textlink="">
      <xdr:nvSpPr>
        <xdr:cNvPr id="525" name="テキスト ボックス 524"/>
        <xdr:cNvSpPr txBox="1"/>
      </xdr:nvSpPr>
      <xdr:spPr>
        <a:xfrm>
          <a:off x="15246428" y="641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6" name="直線コネクタ 525"/>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109724</xdr:rowOff>
    </xdr:from>
    <xdr:to>
      <xdr:col>76</xdr:col>
      <xdr:colOff>165100</xdr:colOff>
      <xdr:row>39</xdr:row>
      <xdr:rowOff>39874</xdr:rowOff>
    </xdr:to>
    <xdr:sp macro="" textlink="">
      <xdr:nvSpPr>
        <xdr:cNvPr id="527" name="フローチャート: 判断 526"/>
        <xdr:cNvSpPr/>
      </xdr:nvSpPr>
      <xdr:spPr>
        <a:xfrm>
          <a:off x="14541500" y="662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56401</xdr:rowOff>
    </xdr:from>
    <xdr:ext cx="534377" cy="259045"/>
    <xdr:sp macro="" textlink="">
      <xdr:nvSpPr>
        <xdr:cNvPr id="528" name="テキスト ボックス 527"/>
        <xdr:cNvSpPr txBox="1"/>
      </xdr:nvSpPr>
      <xdr:spPr>
        <a:xfrm>
          <a:off x="14325111" y="640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9" name="直線コネクタ 528"/>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76262</xdr:rowOff>
    </xdr:from>
    <xdr:to>
      <xdr:col>72</xdr:col>
      <xdr:colOff>38100</xdr:colOff>
      <xdr:row>39</xdr:row>
      <xdr:rowOff>6412</xdr:rowOff>
    </xdr:to>
    <xdr:sp macro="" textlink="">
      <xdr:nvSpPr>
        <xdr:cNvPr id="530" name="フローチャート: 判断 529"/>
        <xdr:cNvSpPr/>
      </xdr:nvSpPr>
      <xdr:spPr>
        <a:xfrm>
          <a:off x="13652500" y="659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22939</xdr:rowOff>
    </xdr:from>
    <xdr:ext cx="534377" cy="259045"/>
    <xdr:sp macro="" textlink="">
      <xdr:nvSpPr>
        <xdr:cNvPr id="531" name="テキスト ボックス 530"/>
        <xdr:cNvSpPr txBox="1"/>
      </xdr:nvSpPr>
      <xdr:spPr>
        <a:xfrm>
          <a:off x="13436111" y="636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81704</xdr:rowOff>
    </xdr:from>
    <xdr:to>
      <xdr:col>67</xdr:col>
      <xdr:colOff>101600</xdr:colOff>
      <xdr:row>39</xdr:row>
      <xdr:rowOff>11854</xdr:rowOff>
    </xdr:to>
    <xdr:sp macro="" textlink="">
      <xdr:nvSpPr>
        <xdr:cNvPr id="532" name="フローチャート: 判断 531"/>
        <xdr:cNvSpPr/>
      </xdr:nvSpPr>
      <xdr:spPr>
        <a:xfrm>
          <a:off x="12763500" y="65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28382</xdr:rowOff>
    </xdr:from>
    <xdr:ext cx="534377" cy="259045"/>
    <xdr:sp macro="" textlink="">
      <xdr:nvSpPr>
        <xdr:cNvPr id="533" name="テキスト ボックス 532"/>
        <xdr:cNvSpPr txBox="1"/>
      </xdr:nvSpPr>
      <xdr:spPr>
        <a:xfrm>
          <a:off x="12547111" y="637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9" name="楕円 538"/>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0"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1" name="楕円 540"/>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2" name="テキスト ボックス 541"/>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3" name="楕円 542"/>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4" name="テキスト ボックス 543"/>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5" name="楕円 544"/>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6" name="テキスト ボックス 545"/>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7" name="楕円 546"/>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8" name="テキスト ボックス 547"/>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91725</xdr:rowOff>
    </xdr:from>
    <xdr:to>
      <xdr:col>85</xdr:col>
      <xdr:colOff>126364</xdr:colOff>
      <xdr:row>79</xdr:row>
      <xdr:rowOff>23933</xdr:rowOff>
    </xdr:to>
    <xdr:cxnSp macro="">
      <xdr:nvCxnSpPr>
        <xdr:cNvPr id="621" name="直線コネクタ 620"/>
        <xdr:cNvCxnSpPr/>
      </xdr:nvCxnSpPr>
      <xdr:spPr>
        <a:xfrm flipV="1">
          <a:off x="16317595" y="12093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27760</xdr:rowOff>
    </xdr:from>
    <xdr:ext cx="469744" cy="259045"/>
    <xdr:sp macro="" textlink="">
      <xdr:nvSpPr>
        <xdr:cNvPr id="622" name="公債費最小値テキスト"/>
        <xdr:cNvSpPr txBox="1"/>
      </xdr:nvSpPr>
      <xdr:spPr>
        <a:xfrm>
          <a:off x="16370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23933</xdr:rowOff>
    </xdr:from>
    <xdr:to>
      <xdr:col>86</xdr:col>
      <xdr:colOff>25400</xdr:colOff>
      <xdr:row>79</xdr:row>
      <xdr:rowOff>23933</xdr:rowOff>
    </xdr:to>
    <xdr:cxnSp macro="">
      <xdr:nvCxnSpPr>
        <xdr:cNvPr id="623" name="直線コネクタ 622"/>
        <xdr:cNvCxnSpPr/>
      </xdr:nvCxnSpPr>
      <xdr:spPr>
        <a:xfrm>
          <a:off x="16230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38402</xdr:rowOff>
    </xdr:from>
    <xdr:ext cx="599010" cy="259045"/>
    <xdr:sp macro="" textlink="">
      <xdr:nvSpPr>
        <xdr:cNvPr id="624" name="公債費最大値テキスト"/>
        <xdr:cNvSpPr txBox="1"/>
      </xdr:nvSpPr>
      <xdr:spPr>
        <a:xfrm>
          <a:off x="16370300" y="1186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91725</xdr:rowOff>
    </xdr:from>
    <xdr:to>
      <xdr:col>86</xdr:col>
      <xdr:colOff>25400</xdr:colOff>
      <xdr:row>70</xdr:row>
      <xdr:rowOff>91725</xdr:rowOff>
    </xdr:to>
    <xdr:cxnSp macro="">
      <xdr:nvCxnSpPr>
        <xdr:cNvPr id="625" name="直線コネクタ 624"/>
        <xdr:cNvCxnSpPr/>
      </xdr:nvCxnSpPr>
      <xdr:spPr>
        <a:xfrm>
          <a:off x="16230600" y="12093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103997</xdr:rowOff>
    </xdr:from>
    <xdr:to>
      <xdr:col>85</xdr:col>
      <xdr:colOff>127000</xdr:colOff>
      <xdr:row>77</xdr:row>
      <xdr:rowOff>115396</xdr:rowOff>
    </xdr:to>
    <xdr:cxnSp macro="">
      <xdr:nvCxnSpPr>
        <xdr:cNvPr id="626" name="直線コネクタ 625"/>
        <xdr:cNvCxnSpPr/>
      </xdr:nvCxnSpPr>
      <xdr:spPr>
        <a:xfrm>
          <a:off x="15481300" y="13305647"/>
          <a:ext cx="838200" cy="1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19335</xdr:rowOff>
    </xdr:from>
    <xdr:ext cx="534377" cy="259045"/>
    <xdr:sp macro="" textlink="">
      <xdr:nvSpPr>
        <xdr:cNvPr id="627" name="公債費平均値テキスト"/>
        <xdr:cNvSpPr txBox="1"/>
      </xdr:nvSpPr>
      <xdr:spPr>
        <a:xfrm>
          <a:off x="16370300" y="13049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167908</xdr:rowOff>
    </xdr:from>
    <xdr:to>
      <xdr:col>85</xdr:col>
      <xdr:colOff>177800</xdr:colOff>
      <xdr:row>77</xdr:row>
      <xdr:rowOff>98058</xdr:rowOff>
    </xdr:to>
    <xdr:sp macro="" textlink="">
      <xdr:nvSpPr>
        <xdr:cNvPr id="628" name="フローチャート: 判断 627"/>
        <xdr:cNvSpPr/>
      </xdr:nvSpPr>
      <xdr:spPr>
        <a:xfrm>
          <a:off x="16268700" y="13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103997</xdr:rowOff>
    </xdr:from>
    <xdr:to>
      <xdr:col>81</xdr:col>
      <xdr:colOff>50800</xdr:colOff>
      <xdr:row>77</xdr:row>
      <xdr:rowOff>111883</xdr:rowOff>
    </xdr:to>
    <xdr:cxnSp macro="">
      <xdr:nvCxnSpPr>
        <xdr:cNvPr id="629" name="直線コネクタ 628"/>
        <xdr:cNvCxnSpPr/>
      </xdr:nvCxnSpPr>
      <xdr:spPr>
        <a:xfrm flipV="1">
          <a:off x="14592300" y="13305647"/>
          <a:ext cx="889000" cy="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4432</xdr:rowOff>
    </xdr:from>
    <xdr:to>
      <xdr:col>81</xdr:col>
      <xdr:colOff>101600</xdr:colOff>
      <xdr:row>77</xdr:row>
      <xdr:rowOff>106032</xdr:rowOff>
    </xdr:to>
    <xdr:sp macro="" textlink="">
      <xdr:nvSpPr>
        <xdr:cNvPr id="630" name="フローチャート: 判断 629"/>
        <xdr:cNvSpPr/>
      </xdr:nvSpPr>
      <xdr:spPr>
        <a:xfrm>
          <a:off x="154305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122559</xdr:rowOff>
    </xdr:from>
    <xdr:ext cx="534377" cy="259045"/>
    <xdr:sp macro="" textlink="">
      <xdr:nvSpPr>
        <xdr:cNvPr id="631" name="テキスト ボックス 630"/>
        <xdr:cNvSpPr txBox="1"/>
      </xdr:nvSpPr>
      <xdr:spPr>
        <a:xfrm>
          <a:off x="15214111" y="129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86810</xdr:rowOff>
    </xdr:from>
    <xdr:to>
      <xdr:col>76</xdr:col>
      <xdr:colOff>114300</xdr:colOff>
      <xdr:row>77</xdr:row>
      <xdr:rowOff>111883</xdr:rowOff>
    </xdr:to>
    <xdr:cxnSp macro="">
      <xdr:nvCxnSpPr>
        <xdr:cNvPr id="632" name="直線コネクタ 631"/>
        <xdr:cNvCxnSpPr/>
      </xdr:nvCxnSpPr>
      <xdr:spPr>
        <a:xfrm>
          <a:off x="13703300" y="13288460"/>
          <a:ext cx="889000" cy="2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16777</xdr:rowOff>
    </xdr:from>
    <xdr:to>
      <xdr:col>76</xdr:col>
      <xdr:colOff>165100</xdr:colOff>
      <xdr:row>77</xdr:row>
      <xdr:rowOff>118377</xdr:rowOff>
    </xdr:to>
    <xdr:sp macro="" textlink="">
      <xdr:nvSpPr>
        <xdr:cNvPr id="633" name="フローチャート: 判断 632"/>
        <xdr:cNvSpPr/>
      </xdr:nvSpPr>
      <xdr:spPr>
        <a:xfrm>
          <a:off x="14541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134904</xdr:rowOff>
    </xdr:from>
    <xdr:ext cx="534377" cy="259045"/>
    <xdr:sp macro="" textlink="">
      <xdr:nvSpPr>
        <xdr:cNvPr id="634" name="テキスト ボックス 633"/>
        <xdr:cNvSpPr txBox="1"/>
      </xdr:nvSpPr>
      <xdr:spPr>
        <a:xfrm>
          <a:off x="14325111" y="129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86810</xdr:rowOff>
    </xdr:from>
    <xdr:to>
      <xdr:col>71</xdr:col>
      <xdr:colOff>177800</xdr:colOff>
      <xdr:row>78</xdr:row>
      <xdr:rowOff>33508</xdr:rowOff>
    </xdr:to>
    <xdr:cxnSp macro="">
      <xdr:nvCxnSpPr>
        <xdr:cNvPr id="635" name="直線コネクタ 634"/>
        <xdr:cNvCxnSpPr/>
      </xdr:nvCxnSpPr>
      <xdr:spPr>
        <a:xfrm flipV="1">
          <a:off x="12814300" y="13288460"/>
          <a:ext cx="889000" cy="11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59985</xdr:rowOff>
    </xdr:from>
    <xdr:to>
      <xdr:col>72</xdr:col>
      <xdr:colOff>38100</xdr:colOff>
      <xdr:row>77</xdr:row>
      <xdr:rowOff>161585</xdr:rowOff>
    </xdr:to>
    <xdr:sp macro="" textlink="">
      <xdr:nvSpPr>
        <xdr:cNvPr id="636" name="フローチャート: 判断 635"/>
        <xdr:cNvSpPr/>
      </xdr:nvSpPr>
      <xdr:spPr>
        <a:xfrm>
          <a:off x="13652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152712</xdr:rowOff>
    </xdr:from>
    <xdr:ext cx="534377" cy="259045"/>
    <xdr:sp macro="" textlink="">
      <xdr:nvSpPr>
        <xdr:cNvPr id="637" name="テキスト ボックス 636"/>
        <xdr:cNvSpPr txBox="1"/>
      </xdr:nvSpPr>
      <xdr:spPr>
        <a:xfrm>
          <a:off x="13436111" y="1335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63697</xdr:rowOff>
    </xdr:from>
    <xdr:to>
      <xdr:col>67</xdr:col>
      <xdr:colOff>101600</xdr:colOff>
      <xdr:row>77</xdr:row>
      <xdr:rowOff>165297</xdr:rowOff>
    </xdr:to>
    <xdr:sp macro="" textlink="">
      <xdr:nvSpPr>
        <xdr:cNvPr id="638" name="フローチャート: 判断 637"/>
        <xdr:cNvSpPr/>
      </xdr:nvSpPr>
      <xdr:spPr>
        <a:xfrm>
          <a:off x="12763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10374</xdr:rowOff>
    </xdr:from>
    <xdr:ext cx="534377" cy="259045"/>
    <xdr:sp macro="" textlink="">
      <xdr:nvSpPr>
        <xdr:cNvPr id="639" name="テキスト ボックス 638"/>
        <xdr:cNvSpPr txBox="1"/>
      </xdr:nvSpPr>
      <xdr:spPr>
        <a:xfrm>
          <a:off x="12547111" y="130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64596</xdr:rowOff>
    </xdr:from>
    <xdr:to>
      <xdr:col>85</xdr:col>
      <xdr:colOff>177800</xdr:colOff>
      <xdr:row>77</xdr:row>
      <xdr:rowOff>166196</xdr:rowOff>
    </xdr:to>
    <xdr:sp macro="" textlink="">
      <xdr:nvSpPr>
        <xdr:cNvPr id="645" name="楕円 644"/>
        <xdr:cNvSpPr/>
      </xdr:nvSpPr>
      <xdr:spPr>
        <a:xfrm>
          <a:off x="16268700" y="1326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43023</xdr:rowOff>
    </xdr:from>
    <xdr:ext cx="534377" cy="259045"/>
    <xdr:sp macro="" textlink="">
      <xdr:nvSpPr>
        <xdr:cNvPr id="646" name="公債費該当値テキスト"/>
        <xdr:cNvSpPr txBox="1"/>
      </xdr:nvSpPr>
      <xdr:spPr>
        <a:xfrm>
          <a:off x="16370300" y="1324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53197</xdr:rowOff>
    </xdr:from>
    <xdr:to>
      <xdr:col>81</xdr:col>
      <xdr:colOff>101600</xdr:colOff>
      <xdr:row>77</xdr:row>
      <xdr:rowOff>154797</xdr:rowOff>
    </xdr:to>
    <xdr:sp macro="" textlink="">
      <xdr:nvSpPr>
        <xdr:cNvPr id="647" name="楕円 646"/>
        <xdr:cNvSpPr/>
      </xdr:nvSpPr>
      <xdr:spPr>
        <a:xfrm>
          <a:off x="15430500" y="1325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145924</xdr:rowOff>
    </xdr:from>
    <xdr:ext cx="534377" cy="259045"/>
    <xdr:sp macro="" textlink="">
      <xdr:nvSpPr>
        <xdr:cNvPr id="648" name="テキスト ボックス 647"/>
        <xdr:cNvSpPr txBox="1"/>
      </xdr:nvSpPr>
      <xdr:spPr>
        <a:xfrm>
          <a:off x="15214111" y="1334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61083</xdr:rowOff>
    </xdr:from>
    <xdr:to>
      <xdr:col>76</xdr:col>
      <xdr:colOff>165100</xdr:colOff>
      <xdr:row>77</xdr:row>
      <xdr:rowOff>162683</xdr:rowOff>
    </xdr:to>
    <xdr:sp macro="" textlink="">
      <xdr:nvSpPr>
        <xdr:cNvPr id="649" name="楕円 648"/>
        <xdr:cNvSpPr/>
      </xdr:nvSpPr>
      <xdr:spPr>
        <a:xfrm>
          <a:off x="14541500" y="1326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153810</xdr:rowOff>
    </xdr:from>
    <xdr:ext cx="534377" cy="259045"/>
    <xdr:sp macro="" textlink="">
      <xdr:nvSpPr>
        <xdr:cNvPr id="650" name="テキスト ボックス 649"/>
        <xdr:cNvSpPr txBox="1"/>
      </xdr:nvSpPr>
      <xdr:spPr>
        <a:xfrm>
          <a:off x="14325111" y="1335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36010</xdr:rowOff>
    </xdr:from>
    <xdr:to>
      <xdr:col>72</xdr:col>
      <xdr:colOff>38100</xdr:colOff>
      <xdr:row>77</xdr:row>
      <xdr:rowOff>137610</xdr:rowOff>
    </xdr:to>
    <xdr:sp macro="" textlink="">
      <xdr:nvSpPr>
        <xdr:cNvPr id="651" name="楕円 650"/>
        <xdr:cNvSpPr/>
      </xdr:nvSpPr>
      <xdr:spPr>
        <a:xfrm>
          <a:off x="13652500" y="1323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154137</xdr:rowOff>
    </xdr:from>
    <xdr:ext cx="534377" cy="259045"/>
    <xdr:sp macro="" textlink="">
      <xdr:nvSpPr>
        <xdr:cNvPr id="652" name="テキスト ボックス 651"/>
        <xdr:cNvSpPr txBox="1"/>
      </xdr:nvSpPr>
      <xdr:spPr>
        <a:xfrm>
          <a:off x="13436111" y="1301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154158</xdr:rowOff>
    </xdr:from>
    <xdr:to>
      <xdr:col>67</xdr:col>
      <xdr:colOff>101600</xdr:colOff>
      <xdr:row>78</xdr:row>
      <xdr:rowOff>84308</xdr:rowOff>
    </xdr:to>
    <xdr:sp macro="" textlink="">
      <xdr:nvSpPr>
        <xdr:cNvPr id="653" name="楕円 652"/>
        <xdr:cNvSpPr/>
      </xdr:nvSpPr>
      <xdr:spPr>
        <a:xfrm>
          <a:off x="12763500" y="1335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75435</xdr:rowOff>
    </xdr:from>
    <xdr:ext cx="534377" cy="259045"/>
    <xdr:sp macro="" textlink="">
      <xdr:nvSpPr>
        <xdr:cNvPr id="654" name="テキスト ボックス 653"/>
        <xdr:cNvSpPr txBox="1"/>
      </xdr:nvSpPr>
      <xdr:spPr>
        <a:xfrm>
          <a:off x="12547111" y="1344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56226</xdr:rowOff>
    </xdr:from>
    <xdr:to>
      <xdr:col>85</xdr:col>
      <xdr:colOff>126364</xdr:colOff>
      <xdr:row>98</xdr:row>
      <xdr:rowOff>133028</xdr:rowOff>
    </xdr:to>
    <xdr:cxnSp macro="">
      <xdr:nvCxnSpPr>
        <xdr:cNvPr id="676" name="直線コネクタ 675"/>
        <xdr:cNvCxnSpPr/>
      </xdr:nvCxnSpPr>
      <xdr:spPr>
        <a:xfrm flipV="1">
          <a:off x="16317595" y="15658176"/>
          <a:ext cx="1269" cy="127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136855</xdr:rowOff>
    </xdr:from>
    <xdr:ext cx="469744" cy="259045"/>
    <xdr:sp macro="" textlink="">
      <xdr:nvSpPr>
        <xdr:cNvPr id="677" name="積立金最小値テキスト"/>
        <xdr:cNvSpPr txBox="1"/>
      </xdr:nvSpPr>
      <xdr:spPr>
        <a:xfrm>
          <a:off x="16370300" y="1693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133028</xdr:rowOff>
    </xdr:from>
    <xdr:to>
      <xdr:col>86</xdr:col>
      <xdr:colOff>25400</xdr:colOff>
      <xdr:row>98</xdr:row>
      <xdr:rowOff>133028</xdr:rowOff>
    </xdr:to>
    <xdr:cxnSp macro="">
      <xdr:nvCxnSpPr>
        <xdr:cNvPr id="678" name="直線コネクタ 677"/>
        <xdr:cNvCxnSpPr/>
      </xdr:nvCxnSpPr>
      <xdr:spPr>
        <a:xfrm>
          <a:off x="16230600" y="1693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2903</xdr:rowOff>
    </xdr:from>
    <xdr:ext cx="599010" cy="259045"/>
    <xdr:sp macro="" textlink="">
      <xdr:nvSpPr>
        <xdr:cNvPr id="679" name="積立金最大値テキスト"/>
        <xdr:cNvSpPr txBox="1"/>
      </xdr:nvSpPr>
      <xdr:spPr>
        <a:xfrm>
          <a:off x="16370300" y="1543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56226</xdr:rowOff>
    </xdr:from>
    <xdr:to>
      <xdr:col>86</xdr:col>
      <xdr:colOff>25400</xdr:colOff>
      <xdr:row>91</xdr:row>
      <xdr:rowOff>56226</xdr:rowOff>
    </xdr:to>
    <xdr:cxnSp macro="">
      <xdr:nvCxnSpPr>
        <xdr:cNvPr id="680" name="直線コネクタ 679"/>
        <xdr:cNvCxnSpPr/>
      </xdr:nvCxnSpPr>
      <xdr:spPr>
        <a:xfrm>
          <a:off x="16230600" y="1565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75316</xdr:rowOff>
    </xdr:from>
    <xdr:to>
      <xdr:col>85</xdr:col>
      <xdr:colOff>127000</xdr:colOff>
      <xdr:row>98</xdr:row>
      <xdr:rowOff>88962</xdr:rowOff>
    </xdr:to>
    <xdr:cxnSp macro="">
      <xdr:nvCxnSpPr>
        <xdr:cNvPr id="681" name="直線コネクタ 680"/>
        <xdr:cNvCxnSpPr/>
      </xdr:nvCxnSpPr>
      <xdr:spPr>
        <a:xfrm flipV="1">
          <a:off x="15481300" y="16705966"/>
          <a:ext cx="838200" cy="18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68198</xdr:rowOff>
    </xdr:from>
    <xdr:ext cx="534377" cy="259045"/>
    <xdr:sp macro="" textlink="">
      <xdr:nvSpPr>
        <xdr:cNvPr id="682" name="積立金平均値テキスト"/>
        <xdr:cNvSpPr txBox="1"/>
      </xdr:nvSpPr>
      <xdr:spPr>
        <a:xfrm>
          <a:off x="16370300" y="16698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89771</xdr:rowOff>
    </xdr:from>
    <xdr:to>
      <xdr:col>85</xdr:col>
      <xdr:colOff>177800</xdr:colOff>
      <xdr:row>98</xdr:row>
      <xdr:rowOff>19921</xdr:rowOff>
    </xdr:to>
    <xdr:sp macro="" textlink="">
      <xdr:nvSpPr>
        <xdr:cNvPr id="683" name="フローチャート: 判断 682"/>
        <xdr:cNvSpPr/>
      </xdr:nvSpPr>
      <xdr:spPr>
        <a:xfrm>
          <a:off x="16268700" y="1672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62559</xdr:rowOff>
    </xdr:from>
    <xdr:to>
      <xdr:col>81</xdr:col>
      <xdr:colOff>50800</xdr:colOff>
      <xdr:row>98</xdr:row>
      <xdr:rowOff>88962</xdr:rowOff>
    </xdr:to>
    <xdr:cxnSp macro="">
      <xdr:nvCxnSpPr>
        <xdr:cNvPr id="684" name="直線コネクタ 683"/>
        <xdr:cNvCxnSpPr/>
      </xdr:nvCxnSpPr>
      <xdr:spPr>
        <a:xfrm>
          <a:off x="14592300" y="16864659"/>
          <a:ext cx="889000" cy="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90638</xdr:rowOff>
    </xdr:from>
    <xdr:to>
      <xdr:col>81</xdr:col>
      <xdr:colOff>101600</xdr:colOff>
      <xdr:row>98</xdr:row>
      <xdr:rowOff>20788</xdr:rowOff>
    </xdr:to>
    <xdr:sp macro="" textlink="">
      <xdr:nvSpPr>
        <xdr:cNvPr id="685" name="フローチャート: 判断 684"/>
        <xdr:cNvSpPr/>
      </xdr:nvSpPr>
      <xdr:spPr>
        <a:xfrm>
          <a:off x="15430500" y="1672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37315</xdr:rowOff>
    </xdr:from>
    <xdr:ext cx="534377" cy="259045"/>
    <xdr:sp macro="" textlink="">
      <xdr:nvSpPr>
        <xdr:cNvPr id="686" name="テキスト ボックス 685"/>
        <xdr:cNvSpPr txBox="1"/>
      </xdr:nvSpPr>
      <xdr:spPr>
        <a:xfrm>
          <a:off x="15214111" y="1649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136818</xdr:rowOff>
    </xdr:from>
    <xdr:to>
      <xdr:col>76</xdr:col>
      <xdr:colOff>114300</xdr:colOff>
      <xdr:row>98</xdr:row>
      <xdr:rowOff>62559</xdr:rowOff>
    </xdr:to>
    <xdr:cxnSp macro="">
      <xdr:nvCxnSpPr>
        <xdr:cNvPr id="687" name="直線コネクタ 686"/>
        <xdr:cNvCxnSpPr/>
      </xdr:nvCxnSpPr>
      <xdr:spPr>
        <a:xfrm>
          <a:off x="13703300" y="16767468"/>
          <a:ext cx="889000" cy="9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77646</xdr:rowOff>
    </xdr:from>
    <xdr:to>
      <xdr:col>76</xdr:col>
      <xdr:colOff>165100</xdr:colOff>
      <xdr:row>98</xdr:row>
      <xdr:rowOff>7796</xdr:rowOff>
    </xdr:to>
    <xdr:sp macro="" textlink="">
      <xdr:nvSpPr>
        <xdr:cNvPr id="688" name="フローチャート: 判断 687"/>
        <xdr:cNvSpPr/>
      </xdr:nvSpPr>
      <xdr:spPr>
        <a:xfrm>
          <a:off x="14541500" y="1670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24323</xdr:rowOff>
    </xdr:from>
    <xdr:ext cx="534377" cy="259045"/>
    <xdr:sp macro="" textlink="">
      <xdr:nvSpPr>
        <xdr:cNvPr id="689" name="テキスト ボックス 688"/>
        <xdr:cNvSpPr txBox="1"/>
      </xdr:nvSpPr>
      <xdr:spPr>
        <a:xfrm>
          <a:off x="14325111" y="1648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136818</xdr:rowOff>
    </xdr:from>
    <xdr:to>
      <xdr:col>71</xdr:col>
      <xdr:colOff>177800</xdr:colOff>
      <xdr:row>98</xdr:row>
      <xdr:rowOff>71645</xdr:rowOff>
    </xdr:to>
    <xdr:cxnSp macro="">
      <xdr:nvCxnSpPr>
        <xdr:cNvPr id="690" name="直線コネクタ 689"/>
        <xdr:cNvCxnSpPr/>
      </xdr:nvCxnSpPr>
      <xdr:spPr>
        <a:xfrm flipV="1">
          <a:off x="12814300" y="16767468"/>
          <a:ext cx="889000" cy="10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142277</xdr:rowOff>
    </xdr:from>
    <xdr:to>
      <xdr:col>72</xdr:col>
      <xdr:colOff>38100</xdr:colOff>
      <xdr:row>98</xdr:row>
      <xdr:rowOff>72427</xdr:rowOff>
    </xdr:to>
    <xdr:sp macro="" textlink="">
      <xdr:nvSpPr>
        <xdr:cNvPr id="691" name="フローチャート: 判断 690"/>
        <xdr:cNvSpPr/>
      </xdr:nvSpPr>
      <xdr:spPr>
        <a:xfrm>
          <a:off x="13652500" y="1677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63554</xdr:rowOff>
    </xdr:from>
    <xdr:ext cx="534377" cy="259045"/>
    <xdr:sp macro="" textlink="">
      <xdr:nvSpPr>
        <xdr:cNvPr id="692" name="テキスト ボックス 691"/>
        <xdr:cNvSpPr txBox="1"/>
      </xdr:nvSpPr>
      <xdr:spPr>
        <a:xfrm>
          <a:off x="13436111" y="1686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147996</xdr:rowOff>
    </xdr:from>
    <xdr:to>
      <xdr:col>67</xdr:col>
      <xdr:colOff>101600</xdr:colOff>
      <xdr:row>98</xdr:row>
      <xdr:rowOff>78146</xdr:rowOff>
    </xdr:to>
    <xdr:sp macro="" textlink="">
      <xdr:nvSpPr>
        <xdr:cNvPr id="693" name="フローチャート: 判断 692"/>
        <xdr:cNvSpPr/>
      </xdr:nvSpPr>
      <xdr:spPr>
        <a:xfrm>
          <a:off x="127635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94673</xdr:rowOff>
    </xdr:from>
    <xdr:ext cx="534377" cy="259045"/>
    <xdr:sp macro="" textlink="">
      <xdr:nvSpPr>
        <xdr:cNvPr id="694" name="テキスト ボックス 693"/>
        <xdr:cNvSpPr txBox="1"/>
      </xdr:nvSpPr>
      <xdr:spPr>
        <a:xfrm>
          <a:off x="12547111" y="1655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24516</xdr:rowOff>
    </xdr:from>
    <xdr:to>
      <xdr:col>85</xdr:col>
      <xdr:colOff>177800</xdr:colOff>
      <xdr:row>97</xdr:row>
      <xdr:rowOff>126116</xdr:rowOff>
    </xdr:to>
    <xdr:sp macro="" textlink="">
      <xdr:nvSpPr>
        <xdr:cNvPr id="700" name="楕円 699"/>
        <xdr:cNvSpPr/>
      </xdr:nvSpPr>
      <xdr:spPr>
        <a:xfrm>
          <a:off x="16268700" y="1665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47393</xdr:rowOff>
    </xdr:from>
    <xdr:ext cx="599010" cy="259045"/>
    <xdr:sp macro="" textlink="">
      <xdr:nvSpPr>
        <xdr:cNvPr id="701" name="積立金該当値テキスト"/>
        <xdr:cNvSpPr txBox="1"/>
      </xdr:nvSpPr>
      <xdr:spPr>
        <a:xfrm>
          <a:off x="16370300" y="16506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38162</xdr:rowOff>
    </xdr:from>
    <xdr:to>
      <xdr:col>81</xdr:col>
      <xdr:colOff>101600</xdr:colOff>
      <xdr:row>98</xdr:row>
      <xdr:rowOff>139762</xdr:rowOff>
    </xdr:to>
    <xdr:sp macro="" textlink="">
      <xdr:nvSpPr>
        <xdr:cNvPr id="702" name="楕円 701"/>
        <xdr:cNvSpPr/>
      </xdr:nvSpPr>
      <xdr:spPr>
        <a:xfrm>
          <a:off x="15430500" y="1684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130889</xdr:rowOff>
    </xdr:from>
    <xdr:ext cx="534377" cy="259045"/>
    <xdr:sp macro="" textlink="">
      <xdr:nvSpPr>
        <xdr:cNvPr id="703" name="テキスト ボックス 702"/>
        <xdr:cNvSpPr txBox="1"/>
      </xdr:nvSpPr>
      <xdr:spPr>
        <a:xfrm>
          <a:off x="15214111" y="1693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11759</xdr:rowOff>
    </xdr:from>
    <xdr:to>
      <xdr:col>76</xdr:col>
      <xdr:colOff>165100</xdr:colOff>
      <xdr:row>98</xdr:row>
      <xdr:rowOff>113359</xdr:rowOff>
    </xdr:to>
    <xdr:sp macro="" textlink="">
      <xdr:nvSpPr>
        <xdr:cNvPr id="704" name="楕円 703"/>
        <xdr:cNvSpPr/>
      </xdr:nvSpPr>
      <xdr:spPr>
        <a:xfrm>
          <a:off x="14541500" y="1681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104486</xdr:rowOff>
    </xdr:from>
    <xdr:ext cx="534377" cy="259045"/>
    <xdr:sp macro="" textlink="">
      <xdr:nvSpPr>
        <xdr:cNvPr id="705" name="テキスト ボックス 704"/>
        <xdr:cNvSpPr txBox="1"/>
      </xdr:nvSpPr>
      <xdr:spPr>
        <a:xfrm>
          <a:off x="14325111" y="1690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86018</xdr:rowOff>
    </xdr:from>
    <xdr:to>
      <xdr:col>72</xdr:col>
      <xdr:colOff>38100</xdr:colOff>
      <xdr:row>98</xdr:row>
      <xdr:rowOff>16168</xdr:rowOff>
    </xdr:to>
    <xdr:sp macro="" textlink="">
      <xdr:nvSpPr>
        <xdr:cNvPr id="706" name="楕円 705"/>
        <xdr:cNvSpPr/>
      </xdr:nvSpPr>
      <xdr:spPr>
        <a:xfrm>
          <a:off x="13652500" y="1671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32695</xdr:rowOff>
    </xdr:from>
    <xdr:ext cx="534377" cy="259045"/>
    <xdr:sp macro="" textlink="">
      <xdr:nvSpPr>
        <xdr:cNvPr id="707" name="テキスト ボックス 706"/>
        <xdr:cNvSpPr txBox="1"/>
      </xdr:nvSpPr>
      <xdr:spPr>
        <a:xfrm>
          <a:off x="13436111" y="1649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20845</xdr:rowOff>
    </xdr:from>
    <xdr:to>
      <xdr:col>67</xdr:col>
      <xdr:colOff>101600</xdr:colOff>
      <xdr:row>98</xdr:row>
      <xdr:rowOff>122445</xdr:rowOff>
    </xdr:to>
    <xdr:sp macro="" textlink="">
      <xdr:nvSpPr>
        <xdr:cNvPr id="708" name="楕円 707"/>
        <xdr:cNvSpPr/>
      </xdr:nvSpPr>
      <xdr:spPr>
        <a:xfrm>
          <a:off x="12763500" y="1682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113572</xdr:rowOff>
    </xdr:from>
    <xdr:ext cx="534377" cy="259045"/>
    <xdr:sp macro="" textlink="">
      <xdr:nvSpPr>
        <xdr:cNvPr id="709" name="テキスト ボックス 708"/>
        <xdr:cNvSpPr txBox="1"/>
      </xdr:nvSpPr>
      <xdr:spPr>
        <a:xfrm>
          <a:off x="12547111" y="1691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122509</xdr:rowOff>
    </xdr:from>
    <xdr:to>
      <xdr:col>116</xdr:col>
      <xdr:colOff>62864</xdr:colOff>
      <xdr:row>38</xdr:row>
      <xdr:rowOff>139700</xdr:rowOff>
    </xdr:to>
    <xdr:cxnSp macro="">
      <xdr:nvCxnSpPr>
        <xdr:cNvPr id="731" name="直線コネクタ 730"/>
        <xdr:cNvCxnSpPr/>
      </xdr:nvCxnSpPr>
      <xdr:spPr>
        <a:xfrm flipV="1">
          <a:off x="22159595" y="5437459"/>
          <a:ext cx="1269" cy="121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69186</xdr:rowOff>
    </xdr:from>
    <xdr:ext cx="534377" cy="259045"/>
    <xdr:sp macro="" textlink="">
      <xdr:nvSpPr>
        <xdr:cNvPr id="734" name="投資及び出資金最大値テキスト"/>
        <xdr:cNvSpPr txBox="1"/>
      </xdr:nvSpPr>
      <xdr:spPr>
        <a:xfrm>
          <a:off x="22212300" y="521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122509</xdr:rowOff>
    </xdr:from>
    <xdr:to>
      <xdr:col>116</xdr:col>
      <xdr:colOff>152400</xdr:colOff>
      <xdr:row>31</xdr:row>
      <xdr:rowOff>122509</xdr:rowOff>
    </xdr:to>
    <xdr:cxnSp macro="">
      <xdr:nvCxnSpPr>
        <xdr:cNvPr id="735" name="直線コネクタ 734"/>
        <xdr:cNvCxnSpPr/>
      </xdr:nvCxnSpPr>
      <xdr:spPr>
        <a:xfrm>
          <a:off x="22072600" y="5437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35127</xdr:rowOff>
    </xdr:from>
    <xdr:ext cx="469744" cy="259045"/>
    <xdr:sp macro="" textlink="">
      <xdr:nvSpPr>
        <xdr:cNvPr id="737" name="投資及び出資金平均値テキスト"/>
        <xdr:cNvSpPr txBox="1"/>
      </xdr:nvSpPr>
      <xdr:spPr>
        <a:xfrm>
          <a:off x="22212300" y="6378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12250</xdr:rowOff>
    </xdr:from>
    <xdr:to>
      <xdr:col>116</xdr:col>
      <xdr:colOff>114300</xdr:colOff>
      <xdr:row>38</xdr:row>
      <xdr:rowOff>113850</xdr:rowOff>
    </xdr:to>
    <xdr:sp macro="" textlink="">
      <xdr:nvSpPr>
        <xdr:cNvPr id="738" name="フローチャート: 判断 737"/>
        <xdr:cNvSpPr/>
      </xdr:nvSpPr>
      <xdr:spPr>
        <a:xfrm>
          <a:off x="22110700" y="652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30242</xdr:rowOff>
    </xdr:from>
    <xdr:to>
      <xdr:col>112</xdr:col>
      <xdr:colOff>38100</xdr:colOff>
      <xdr:row>38</xdr:row>
      <xdr:rowOff>131842</xdr:rowOff>
    </xdr:to>
    <xdr:sp macro="" textlink="">
      <xdr:nvSpPr>
        <xdr:cNvPr id="740" name="フローチャート: 判断 739"/>
        <xdr:cNvSpPr/>
      </xdr:nvSpPr>
      <xdr:spPr>
        <a:xfrm>
          <a:off x="212725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148368</xdr:rowOff>
    </xdr:from>
    <xdr:ext cx="469744" cy="259045"/>
    <xdr:sp macro="" textlink="">
      <xdr:nvSpPr>
        <xdr:cNvPr id="741" name="テキスト ボックス 740"/>
        <xdr:cNvSpPr txBox="1"/>
      </xdr:nvSpPr>
      <xdr:spPr>
        <a:xfrm>
          <a:off x="21088428" y="632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38745</xdr:rowOff>
    </xdr:from>
    <xdr:to>
      <xdr:col>107</xdr:col>
      <xdr:colOff>101600</xdr:colOff>
      <xdr:row>38</xdr:row>
      <xdr:rowOff>140345</xdr:rowOff>
    </xdr:to>
    <xdr:sp macro="" textlink="">
      <xdr:nvSpPr>
        <xdr:cNvPr id="743" name="フローチャート: 判断 742"/>
        <xdr:cNvSpPr/>
      </xdr:nvSpPr>
      <xdr:spPr>
        <a:xfrm>
          <a:off x="20383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156872</xdr:rowOff>
    </xdr:from>
    <xdr:ext cx="469744" cy="259045"/>
    <xdr:sp macro="" textlink="">
      <xdr:nvSpPr>
        <xdr:cNvPr id="744" name="テキスト ボックス 743"/>
        <xdr:cNvSpPr txBox="1"/>
      </xdr:nvSpPr>
      <xdr:spPr>
        <a:xfrm>
          <a:off x="20199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40825</xdr:rowOff>
    </xdr:from>
    <xdr:to>
      <xdr:col>102</xdr:col>
      <xdr:colOff>165100</xdr:colOff>
      <xdr:row>38</xdr:row>
      <xdr:rowOff>142425</xdr:rowOff>
    </xdr:to>
    <xdr:sp macro="" textlink="">
      <xdr:nvSpPr>
        <xdr:cNvPr id="746" name="フローチャート: 判断 745"/>
        <xdr:cNvSpPr/>
      </xdr:nvSpPr>
      <xdr:spPr>
        <a:xfrm>
          <a:off x="19494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158952</xdr:rowOff>
    </xdr:from>
    <xdr:ext cx="469744" cy="259045"/>
    <xdr:sp macro="" textlink="">
      <xdr:nvSpPr>
        <xdr:cNvPr id="747" name="テキスト ボックス 746"/>
        <xdr:cNvSpPr txBox="1"/>
      </xdr:nvSpPr>
      <xdr:spPr>
        <a:xfrm>
          <a:off x="19310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55593</xdr:rowOff>
    </xdr:from>
    <xdr:to>
      <xdr:col>98</xdr:col>
      <xdr:colOff>38100</xdr:colOff>
      <xdr:row>38</xdr:row>
      <xdr:rowOff>157193</xdr:rowOff>
    </xdr:to>
    <xdr:sp macro="" textlink="">
      <xdr:nvSpPr>
        <xdr:cNvPr id="748" name="フローチャート: 判断 747"/>
        <xdr:cNvSpPr/>
      </xdr:nvSpPr>
      <xdr:spPr>
        <a:xfrm>
          <a:off x="18605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2270</xdr:rowOff>
    </xdr:from>
    <xdr:ext cx="469744" cy="259045"/>
    <xdr:sp macro="" textlink="">
      <xdr:nvSpPr>
        <xdr:cNvPr id="749" name="テキスト ボックス 748"/>
        <xdr:cNvSpPr txBox="1"/>
      </xdr:nvSpPr>
      <xdr:spPr>
        <a:xfrm>
          <a:off x="18421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6"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8" name="テキスト ボックス 777"/>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151080</xdr:rowOff>
    </xdr:from>
    <xdr:to>
      <xdr:col>116</xdr:col>
      <xdr:colOff>62864</xdr:colOff>
      <xdr:row>58</xdr:row>
      <xdr:rowOff>139700</xdr:rowOff>
    </xdr:to>
    <xdr:cxnSp macro="">
      <xdr:nvCxnSpPr>
        <xdr:cNvPr id="786" name="直線コネクタ 785"/>
        <xdr:cNvCxnSpPr/>
      </xdr:nvCxnSpPr>
      <xdr:spPr>
        <a:xfrm flipV="1">
          <a:off x="22159595" y="8723580"/>
          <a:ext cx="1269" cy="136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154962</xdr:rowOff>
    </xdr:from>
    <xdr:ext cx="249299" cy="259045"/>
    <xdr:sp macro="" textlink="">
      <xdr:nvSpPr>
        <xdr:cNvPr id="787" name="貸付金最小値テキスト"/>
        <xdr:cNvSpPr txBox="1"/>
      </xdr:nvSpPr>
      <xdr:spPr>
        <a:xfrm>
          <a:off x="22212300" y="10099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97757</xdr:rowOff>
    </xdr:from>
    <xdr:ext cx="599010" cy="259045"/>
    <xdr:sp macro="" textlink="">
      <xdr:nvSpPr>
        <xdr:cNvPr id="789" name="貸付金最大値テキスト"/>
        <xdr:cNvSpPr txBox="1"/>
      </xdr:nvSpPr>
      <xdr:spPr>
        <a:xfrm>
          <a:off x="22212300" y="849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151080</xdr:rowOff>
    </xdr:from>
    <xdr:to>
      <xdr:col>116</xdr:col>
      <xdr:colOff>152400</xdr:colOff>
      <xdr:row>50</xdr:row>
      <xdr:rowOff>151080</xdr:rowOff>
    </xdr:to>
    <xdr:cxnSp macro="">
      <xdr:nvCxnSpPr>
        <xdr:cNvPr id="790" name="直線コネクタ 789"/>
        <xdr:cNvCxnSpPr/>
      </xdr:nvCxnSpPr>
      <xdr:spPr>
        <a:xfrm>
          <a:off x="22072600" y="872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1" name="直線コネクタ 79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72412</xdr:rowOff>
    </xdr:from>
    <xdr:ext cx="469744" cy="259045"/>
    <xdr:sp macro="" textlink="">
      <xdr:nvSpPr>
        <xdr:cNvPr id="792" name="貸付金平均値テキスト"/>
        <xdr:cNvSpPr txBox="1"/>
      </xdr:nvSpPr>
      <xdr:spPr>
        <a:xfrm>
          <a:off x="22212300" y="9845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49535</xdr:rowOff>
    </xdr:from>
    <xdr:to>
      <xdr:col>116</xdr:col>
      <xdr:colOff>114300</xdr:colOff>
      <xdr:row>58</xdr:row>
      <xdr:rowOff>151135</xdr:rowOff>
    </xdr:to>
    <xdr:sp macro="" textlink="">
      <xdr:nvSpPr>
        <xdr:cNvPr id="793" name="フローチャート: 判断 792"/>
        <xdr:cNvSpPr/>
      </xdr:nvSpPr>
      <xdr:spPr>
        <a:xfrm>
          <a:off x="22110700" y="999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4" name="直線コネクタ 79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36546</xdr:rowOff>
    </xdr:from>
    <xdr:to>
      <xdr:col>112</xdr:col>
      <xdr:colOff>38100</xdr:colOff>
      <xdr:row>58</xdr:row>
      <xdr:rowOff>138146</xdr:rowOff>
    </xdr:to>
    <xdr:sp macro="" textlink="">
      <xdr:nvSpPr>
        <xdr:cNvPr id="795" name="フローチャート: 判断 794"/>
        <xdr:cNvSpPr/>
      </xdr:nvSpPr>
      <xdr:spPr>
        <a:xfrm>
          <a:off x="21272500" y="99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154673</xdr:rowOff>
    </xdr:from>
    <xdr:ext cx="534377" cy="259045"/>
    <xdr:sp macro="" textlink="">
      <xdr:nvSpPr>
        <xdr:cNvPr id="796" name="テキスト ボックス 795"/>
        <xdr:cNvSpPr txBox="1"/>
      </xdr:nvSpPr>
      <xdr:spPr>
        <a:xfrm>
          <a:off x="21056111" y="975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104391</xdr:rowOff>
    </xdr:from>
    <xdr:to>
      <xdr:col>107</xdr:col>
      <xdr:colOff>50800</xdr:colOff>
      <xdr:row>58</xdr:row>
      <xdr:rowOff>139700</xdr:rowOff>
    </xdr:to>
    <xdr:cxnSp macro="">
      <xdr:nvCxnSpPr>
        <xdr:cNvPr id="797" name="直線コネクタ 796"/>
        <xdr:cNvCxnSpPr/>
      </xdr:nvCxnSpPr>
      <xdr:spPr>
        <a:xfrm>
          <a:off x="19545300" y="9705591"/>
          <a:ext cx="889000" cy="37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67288</xdr:rowOff>
    </xdr:from>
    <xdr:to>
      <xdr:col>107</xdr:col>
      <xdr:colOff>101600</xdr:colOff>
      <xdr:row>58</xdr:row>
      <xdr:rowOff>168888</xdr:rowOff>
    </xdr:to>
    <xdr:sp macro="" textlink="">
      <xdr:nvSpPr>
        <xdr:cNvPr id="798" name="フローチャート: 判断 797"/>
        <xdr:cNvSpPr/>
      </xdr:nvSpPr>
      <xdr:spPr>
        <a:xfrm>
          <a:off x="20383500" y="1001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13965</xdr:rowOff>
    </xdr:from>
    <xdr:ext cx="469744" cy="259045"/>
    <xdr:sp macro="" textlink="">
      <xdr:nvSpPr>
        <xdr:cNvPr id="799" name="テキスト ボックス 798"/>
        <xdr:cNvSpPr txBox="1"/>
      </xdr:nvSpPr>
      <xdr:spPr>
        <a:xfrm>
          <a:off x="20199428" y="978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104391</xdr:rowOff>
    </xdr:from>
    <xdr:to>
      <xdr:col>102</xdr:col>
      <xdr:colOff>114300</xdr:colOff>
      <xdr:row>57</xdr:row>
      <xdr:rowOff>97606</xdr:rowOff>
    </xdr:to>
    <xdr:cxnSp macro="">
      <xdr:nvCxnSpPr>
        <xdr:cNvPr id="800" name="直線コネクタ 799"/>
        <xdr:cNvCxnSpPr/>
      </xdr:nvCxnSpPr>
      <xdr:spPr>
        <a:xfrm flipV="1">
          <a:off x="18656300" y="9705591"/>
          <a:ext cx="889000" cy="16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72834</xdr:rowOff>
    </xdr:from>
    <xdr:to>
      <xdr:col>102</xdr:col>
      <xdr:colOff>165100</xdr:colOff>
      <xdr:row>59</xdr:row>
      <xdr:rowOff>2984</xdr:rowOff>
    </xdr:to>
    <xdr:sp macro="" textlink="">
      <xdr:nvSpPr>
        <xdr:cNvPr id="801" name="フローチャート: 判断 800"/>
        <xdr:cNvSpPr/>
      </xdr:nvSpPr>
      <xdr:spPr>
        <a:xfrm>
          <a:off x="19494500" y="10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165561</xdr:rowOff>
    </xdr:from>
    <xdr:ext cx="469744" cy="259045"/>
    <xdr:sp macro="" textlink="">
      <xdr:nvSpPr>
        <xdr:cNvPr id="802" name="テキスト ボックス 801"/>
        <xdr:cNvSpPr txBox="1"/>
      </xdr:nvSpPr>
      <xdr:spPr>
        <a:xfrm>
          <a:off x="19310428" y="1010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73844</xdr:rowOff>
    </xdr:from>
    <xdr:to>
      <xdr:col>98</xdr:col>
      <xdr:colOff>38100</xdr:colOff>
      <xdr:row>59</xdr:row>
      <xdr:rowOff>3994</xdr:rowOff>
    </xdr:to>
    <xdr:sp macro="" textlink="">
      <xdr:nvSpPr>
        <xdr:cNvPr id="803" name="フローチャート: 判断 802"/>
        <xdr:cNvSpPr/>
      </xdr:nvSpPr>
      <xdr:spPr>
        <a:xfrm>
          <a:off x="18605500" y="100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166571</xdr:rowOff>
    </xdr:from>
    <xdr:ext cx="469744" cy="259045"/>
    <xdr:sp macro="" textlink="">
      <xdr:nvSpPr>
        <xdr:cNvPr id="804" name="テキスト ボックス 803"/>
        <xdr:cNvSpPr txBox="1"/>
      </xdr:nvSpPr>
      <xdr:spPr>
        <a:xfrm>
          <a:off x="18421428" y="1011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0" name="楕円 80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27962</xdr:rowOff>
    </xdr:from>
    <xdr:ext cx="249299" cy="259045"/>
    <xdr:sp macro="" textlink="">
      <xdr:nvSpPr>
        <xdr:cNvPr id="811" name="貸付金該当値テキスト"/>
        <xdr:cNvSpPr txBox="1"/>
      </xdr:nvSpPr>
      <xdr:spPr>
        <a:xfrm>
          <a:off x="22212300" y="9972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2" name="楕円 81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3" name="テキスト ボックス 812"/>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4" name="楕円 81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5" name="テキスト ボックス 814"/>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53591</xdr:rowOff>
    </xdr:from>
    <xdr:to>
      <xdr:col>102</xdr:col>
      <xdr:colOff>165100</xdr:colOff>
      <xdr:row>56</xdr:row>
      <xdr:rowOff>155191</xdr:rowOff>
    </xdr:to>
    <xdr:sp macro="" textlink="">
      <xdr:nvSpPr>
        <xdr:cNvPr id="816" name="楕円 815"/>
        <xdr:cNvSpPr/>
      </xdr:nvSpPr>
      <xdr:spPr>
        <a:xfrm>
          <a:off x="19494500" y="965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268</xdr:rowOff>
    </xdr:from>
    <xdr:ext cx="534377" cy="259045"/>
    <xdr:sp macro="" textlink="">
      <xdr:nvSpPr>
        <xdr:cNvPr id="817" name="テキスト ボックス 816"/>
        <xdr:cNvSpPr txBox="1"/>
      </xdr:nvSpPr>
      <xdr:spPr>
        <a:xfrm>
          <a:off x="19278111" y="943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46806</xdr:rowOff>
    </xdr:from>
    <xdr:to>
      <xdr:col>98</xdr:col>
      <xdr:colOff>38100</xdr:colOff>
      <xdr:row>57</xdr:row>
      <xdr:rowOff>148406</xdr:rowOff>
    </xdr:to>
    <xdr:sp macro="" textlink="">
      <xdr:nvSpPr>
        <xdr:cNvPr id="818" name="楕円 817"/>
        <xdr:cNvSpPr/>
      </xdr:nvSpPr>
      <xdr:spPr>
        <a:xfrm>
          <a:off x="18605500" y="981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164933</xdr:rowOff>
    </xdr:from>
    <xdr:ext cx="534377" cy="259045"/>
    <xdr:sp macro="" textlink="">
      <xdr:nvSpPr>
        <xdr:cNvPr id="819" name="テキスト ボックス 818"/>
        <xdr:cNvSpPr txBox="1"/>
      </xdr:nvSpPr>
      <xdr:spPr>
        <a:xfrm>
          <a:off x="18389111" y="959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93599</xdr:rowOff>
    </xdr:from>
    <xdr:to>
      <xdr:col>116</xdr:col>
      <xdr:colOff>62864</xdr:colOff>
      <xdr:row>79</xdr:row>
      <xdr:rowOff>96165</xdr:rowOff>
    </xdr:to>
    <xdr:cxnSp macro="">
      <xdr:nvCxnSpPr>
        <xdr:cNvPr id="844" name="直線コネクタ 843"/>
        <xdr:cNvCxnSpPr/>
      </xdr:nvCxnSpPr>
      <xdr:spPr>
        <a:xfrm flipV="1">
          <a:off x="22159595" y="12095099"/>
          <a:ext cx="1269" cy="154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99992</xdr:rowOff>
    </xdr:from>
    <xdr:ext cx="534377" cy="259045"/>
    <xdr:sp macro="" textlink="">
      <xdr:nvSpPr>
        <xdr:cNvPr id="845" name="繰出金最小値テキスト"/>
        <xdr:cNvSpPr txBox="1"/>
      </xdr:nvSpPr>
      <xdr:spPr>
        <a:xfrm>
          <a:off x="22212300" y="136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96165</xdr:rowOff>
    </xdr:from>
    <xdr:to>
      <xdr:col>116</xdr:col>
      <xdr:colOff>152400</xdr:colOff>
      <xdr:row>79</xdr:row>
      <xdr:rowOff>96165</xdr:rowOff>
    </xdr:to>
    <xdr:cxnSp macro="">
      <xdr:nvCxnSpPr>
        <xdr:cNvPr id="846" name="直線コネクタ 845"/>
        <xdr:cNvCxnSpPr/>
      </xdr:nvCxnSpPr>
      <xdr:spPr>
        <a:xfrm>
          <a:off x="22072600" y="1364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40276</xdr:rowOff>
    </xdr:from>
    <xdr:ext cx="599010" cy="259045"/>
    <xdr:sp macro="" textlink="">
      <xdr:nvSpPr>
        <xdr:cNvPr id="847" name="繰出金最大値テキスト"/>
        <xdr:cNvSpPr txBox="1"/>
      </xdr:nvSpPr>
      <xdr:spPr>
        <a:xfrm>
          <a:off x="22212300" y="1187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93599</xdr:rowOff>
    </xdr:from>
    <xdr:to>
      <xdr:col>116</xdr:col>
      <xdr:colOff>152400</xdr:colOff>
      <xdr:row>70</xdr:row>
      <xdr:rowOff>93599</xdr:rowOff>
    </xdr:to>
    <xdr:cxnSp macro="">
      <xdr:nvCxnSpPr>
        <xdr:cNvPr id="848" name="直線コネクタ 847"/>
        <xdr:cNvCxnSpPr/>
      </xdr:nvCxnSpPr>
      <xdr:spPr>
        <a:xfrm>
          <a:off x="22072600" y="1209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101639</xdr:rowOff>
    </xdr:from>
    <xdr:to>
      <xdr:col>116</xdr:col>
      <xdr:colOff>63500</xdr:colOff>
      <xdr:row>77</xdr:row>
      <xdr:rowOff>131787</xdr:rowOff>
    </xdr:to>
    <xdr:cxnSp macro="">
      <xdr:nvCxnSpPr>
        <xdr:cNvPr id="849" name="直線コネクタ 848"/>
        <xdr:cNvCxnSpPr/>
      </xdr:nvCxnSpPr>
      <xdr:spPr>
        <a:xfrm flipV="1">
          <a:off x="21323300" y="13303289"/>
          <a:ext cx="838200" cy="3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143489</xdr:rowOff>
    </xdr:from>
    <xdr:ext cx="534377" cy="259045"/>
    <xdr:sp macro="" textlink="">
      <xdr:nvSpPr>
        <xdr:cNvPr id="850" name="繰出金平均値テキスト"/>
        <xdr:cNvSpPr txBox="1"/>
      </xdr:nvSpPr>
      <xdr:spPr>
        <a:xfrm>
          <a:off x="22212300" y="128307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120612</xdr:rowOff>
    </xdr:from>
    <xdr:to>
      <xdr:col>116</xdr:col>
      <xdr:colOff>114300</xdr:colOff>
      <xdr:row>76</xdr:row>
      <xdr:rowOff>50763</xdr:rowOff>
    </xdr:to>
    <xdr:sp macro="" textlink="">
      <xdr:nvSpPr>
        <xdr:cNvPr id="851" name="フローチャート: 判断 850"/>
        <xdr:cNvSpPr/>
      </xdr:nvSpPr>
      <xdr:spPr>
        <a:xfrm>
          <a:off x="22110700" y="1297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131787</xdr:rowOff>
    </xdr:from>
    <xdr:to>
      <xdr:col>111</xdr:col>
      <xdr:colOff>177800</xdr:colOff>
      <xdr:row>78</xdr:row>
      <xdr:rowOff>23609</xdr:rowOff>
    </xdr:to>
    <xdr:cxnSp macro="">
      <xdr:nvCxnSpPr>
        <xdr:cNvPr id="852" name="直線コネクタ 851"/>
        <xdr:cNvCxnSpPr/>
      </xdr:nvCxnSpPr>
      <xdr:spPr>
        <a:xfrm flipV="1">
          <a:off x="20434300" y="13333437"/>
          <a:ext cx="889000" cy="6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121362</xdr:rowOff>
    </xdr:from>
    <xdr:to>
      <xdr:col>112</xdr:col>
      <xdr:colOff>38100</xdr:colOff>
      <xdr:row>76</xdr:row>
      <xdr:rowOff>51512</xdr:rowOff>
    </xdr:to>
    <xdr:sp macro="" textlink="">
      <xdr:nvSpPr>
        <xdr:cNvPr id="853" name="フローチャート: 判断 852"/>
        <xdr:cNvSpPr/>
      </xdr:nvSpPr>
      <xdr:spPr>
        <a:xfrm>
          <a:off x="21272500" y="1298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68039</xdr:rowOff>
    </xdr:from>
    <xdr:ext cx="534377" cy="259045"/>
    <xdr:sp macro="" textlink="">
      <xdr:nvSpPr>
        <xdr:cNvPr id="854" name="テキスト ボックス 853"/>
        <xdr:cNvSpPr txBox="1"/>
      </xdr:nvSpPr>
      <xdr:spPr>
        <a:xfrm>
          <a:off x="21056111" y="1275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120231</xdr:rowOff>
    </xdr:from>
    <xdr:to>
      <xdr:col>107</xdr:col>
      <xdr:colOff>50800</xdr:colOff>
      <xdr:row>78</xdr:row>
      <xdr:rowOff>23609</xdr:rowOff>
    </xdr:to>
    <xdr:cxnSp macro="">
      <xdr:nvCxnSpPr>
        <xdr:cNvPr id="855" name="直線コネクタ 854"/>
        <xdr:cNvCxnSpPr/>
      </xdr:nvCxnSpPr>
      <xdr:spPr>
        <a:xfrm>
          <a:off x="19545300" y="12978981"/>
          <a:ext cx="889000" cy="41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140957</xdr:rowOff>
    </xdr:from>
    <xdr:to>
      <xdr:col>107</xdr:col>
      <xdr:colOff>101600</xdr:colOff>
      <xdr:row>76</xdr:row>
      <xdr:rowOff>71107</xdr:rowOff>
    </xdr:to>
    <xdr:sp macro="" textlink="">
      <xdr:nvSpPr>
        <xdr:cNvPr id="856" name="フローチャート: 判断 855"/>
        <xdr:cNvSpPr/>
      </xdr:nvSpPr>
      <xdr:spPr>
        <a:xfrm>
          <a:off x="20383500" y="1299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87634</xdr:rowOff>
    </xdr:from>
    <xdr:ext cx="534377" cy="259045"/>
    <xdr:sp macro="" textlink="">
      <xdr:nvSpPr>
        <xdr:cNvPr id="857" name="テキスト ボックス 856"/>
        <xdr:cNvSpPr txBox="1"/>
      </xdr:nvSpPr>
      <xdr:spPr>
        <a:xfrm>
          <a:off x="20167111" y="1277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120231</xdr:rowOff>
    </xdr:from>
    <xdr:to>
      <xdr:col>102</xdr:col>
      <xdr:colOff>114300</xdr:colOff>
      <xdr:row>78</xdr:row>
      <xdr:rowOff>36804</xdr:rowOff>
    </xdr:to>
    <xdr:cxnSp macro="">
      <xdr:nvCxnSpPr>
        <xdr:cNvPr id="858" name="直線コネクタ 857"/>
        <xdr:cNvCxnSpPr/>
      </xdr:nvCxnSpPr>
      <xdr:spPr>
        <a:xfrm flipV="1">
          <a:off x="18656300" y="12978981"/>
          <a:ext cx="889000" cy="430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102692</xdr:rowOff>
    </xdr:from>
    <xdr:to>
      <xdr:col>102</xdr:col>
      <xdr:colOff>165100</xdr:colOff>
      <xdr:row>76</xdr:row>
      <xdr:rowOff>32841</xdr:rowOff>
    </xdr:to>
    <xdr:sp macro="" textlink="">
      <xdr:nvSpPr>
        <xdr:cNvPr id="859" name="フローチャート: 判断 858"/>
        <xdr:cNvSpPr/>
      </xdr:nvSpPr>
      <xdr:spPr>
        <a:xfrm>
          <a:off x="19494500" y="1296144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23970</xdr:rowOff>
    </xdr:from>
    <xdr:ext cx="534377" cy="259045"/>
    <xdr:sp macro="" textlink="">
      <xdr:nvSpPr>
        <xdr:cNvPr id="860" name="テキスト ボックス 859"/>
        <xdr:cNvSpPr txBox="1"/>
      </xdr:nvSpPr>
      <xdr:spPr>
        <a:xfrm>
          <a:off x="19278111" y="1305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85776</xdr:rowOff>
    </xdr:from>
    <xdr:to>
      <xdr:col>98</xdr:col>
      <xdr:colOff>38100</xdr:colOff>
      <xdr:row>76</xdr:row>
      <xdr:rowOff>15926</xdr:rowOff>
    </xdr:to>
    <xdr:sp macro="" textlink="">
      <xdr:nvSpPr>
        <xdr:cNvPr id="861" name="フローチャート: 判断 860"/>
        <xdr:cNvSpPr/>
      </xdr:nvSpPr>
      <xdr:spPr>
        <a:xfrm>
          <a:off x="18605500" y="1294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32453</xdr:rowOff>
    </xdr:from>
    <xdr:ext cx="534377" cy="259045"/>
    <xdr:sp macro="" textlink="">
      <xdr:nvSpPr>
        <xdr:cNvPr id="862" name="テキスト ボックス 861"/>
        <xdr:cNvSpPr txBox="1"/>
      </xdr:nvSpPr>
      <xdr:spPr>
        <a:xfrm>
          <a:off x="18389111" y="1271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50839</xdr:rowOff>
    </xdr:from>
    <xdr:to>
      <xdr:col>116</xdr:col>
      <xdr:colOff>114300</xdr:colOff>
      <xdr:row>77</xdr:row>
      <xdr:rowOff>152439</xdr:rowOff>
    </xdr:to>
    <xdr:sp macro="" textlink="">
      <xdr:nvSpPr>
        <xdr:cNvPr id="868" name="楕円 867"/>
        <xdr:cNvSpPr/>
      </xdr:nvSpPr>
      <xdr:spPr>
        <a:xfrm>
          <a:off x="22110700" y="1325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29266</xdr:rowOff>
    </xdr:from>
    <xdr:ext cx="534377" cy="259045"/>
    <xdr:sp macro="" textlink="">
      <xdr:nvSpPr>
        <xdr:cNvPr id="869" name="繰出金該当値テキスト"/>
        <xdr:cNvSpPr txBox="1"/>
      </xdr:nvSpPr>
      <xdr:spPr>
        <a:xfrm>
          <a:off x="22212300" y="1323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80987</xdr:rowOff>
    </xdr:from>
    <xdr:to>
      <xdr:col>112</xdr:col>
      <xdr:colOff>38100</xdr:colOff>
      <xdr:row>78</xdr:row>
      <xdr:rowOff>11137</xdr:rowOff>
    </xdr:to>
    <xdr:sp macro="" textlink="">
      <xdr:nvSpPr>
        <xdr:cNvPr id="870" name="楕円 869"/>
        <xdr:cNvSpPr/>
      </xdr:nvSpPr>
      <xdr:spPr>
        <a:xfrm>
          <a:off x="21272500" y="1328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2264</xdr:rowOff>
    </xdr:from>
    <xdr:ext cx="534377" cy="259045"/>
    <xdr:sp macro="" textlink="">
      <xdr:nvSpPr>
        <xdr:cNvPr id="871" name="テキスト ボックス 870"/>
        <xdr:cNvSpPr txBox="1"/>
      </xdr:nvSpPr>
      <xdr:spPr>
        <a:xfrm>
          <a:off x="21056111" y="1337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144259</xdr:rowOff>
    </xdr:from>
    <xdr:to>
      <xdr:col>107</xdr:col>
      <xdr:colOff>101600</xdr:colOff>
      <xdr:row>78</xdr:row>
      <xdr:rowOff>74409</xdr:rowOff>
    </xdr:to>
    <xdr:sp macro="" textlink="">
      <xdr:nvSpPr>
        <xdr:cNvPr id="872" name="楕円 871"/>
        <xdr:cNvSpPr/>
      </xdr:nvSpPr>
      <xdr:spPr>
        <a:xfrm>
          <a:off x="20383500" y="1334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65536</xdr:rowOff>
    </xdr:from>
    <xdr:ext cx="534377" cy="259045"/>
    <xdr:sp macro="" textlink="">
      <xdr:nvSpPr>
        <xdr:cNvPr id="873" name="テキスト ボックス 872"/>
        <xdr:cNvSpPr txBox="1"/>
      </xdr:nvSpPr>
      <xdr:spPr>
        <a:xfrm>
          <a:off x="20167111" y="1343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69431</xdr:rowOff>
    </xdr:from>
    <xdr:to>
      <xdr:col>102</xdr:col>
      <xdr:colOff>165100</xdr:colOff>
      <xdr:row>75</xdr:row>
      <xdr:rowOff>171031</xdr:rowOff>
    </xdr:to>
    <xdr:sp macro="" textlink="">
      <xdr:nvSpPr>
        <xdr:cNvPr id="874" name="楕円 873"/>
        <xdr:cNvSpPr/>
      </xdr:nvSpPr>
      <xdr:spPr>
        <a:xfrm>
          <a:off x="19494500" y="1292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16108</xdr:rowOff>
    </xdr:from>
    <xdr:ext cx="534377" cy="259045"/>
    <xdr:sp macro="" textlink="">
      <xdr:nvSpPr>
        <xdr:cNvPr id="875" name="テキスト ボックス 874"/>
        <xdr:cNvSpPr txBox="1"/>
      </xdr:nvSpPr>
      <xdr:spPr>
        <a:xfrm>
          <a:off x="19278111" y="1270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157454</xdr:rowOff>
    </xdr:from>
    <xdr:to>
      <xdr:col>98</xdr:col>
      <xdr:colOff>38100</xdr:colOff>
      <xdr:row>78</xdr:row>
      <xdr:rowOff>87604</xdr:rowOff>
    </xdr:to>
    <xdr:sp macro="" textlink="">
      <xdr:nvSpPr>
        <xdr:cNvPr id="876" name="楕円 875"/>
        <xdr:cNvSpPr/>
      </xdr:nvSpPr>
      <xdr:spPr>
        <a:xfrm>
          <a:off x="18605500" y="1335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78731</xdr:rowOff>
    </xdr:from>
    <xdr:ext cx="534377" cy="259045"/>
    <xdr:sp macro="" textlink="">
      <xdr:nvSpPr>
        <xdr:cNvPr id="877" name="テキスト ボックス 876"/>
        <xdr:cNvSpPr txBox="1"/>
      </xdr:nvSpPr>
      <xdr:spPr>
        <a:xfrm>
          <a:off x="18389111" y="1345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扶助費については、</a:t>
          </a:r>
          <a:r>
            <a:rPr kumimoji="1" lang="ja-JP" altLang="ja-JP" sz="1100">
              <a:solidFill>
                <a:schemeClr val="dk1"/>
              </a:solidFill>
              <a:effectLst/>
              <a:latin typeface="+mn-lt"/>
              <a:ea typeface="+mn-ea"/>
              <a:cs typeface="+mn-cs"/>
            </a:rPr>
            <a:t>物価高騰対策給付金</a:t>
          </a:r>
          <a:r>
            <a:rPr lang="ja-JP" altLang="ja-JP" sz="1100" b="0" i="0" baseline="0">
              <a:solidFill>
                <a:schemeClr val="dk1"/>
              </a:solidFill>
              <a:effectLst/>
              <a:latin typeface="+mn-lt"/>
              <a:ea typeface="+mn-ea"/>
              <a:cs typeface="+mn-cs"/>
            </a:rPr>
            <a:t>や住民税均等割のみ課税世帯への給付金の開始などにより、昨年度と比べ</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普通建設事業費において、平成３０年度より実施している駅周辺整備により全国平均・奈良県平均を上回っている。令和</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庁舎</a:t>
          </a:r>
          <a:r>
            <a:rPr lang="en-US" altLang="ja-JP" sz="1100" b="0" i="0" baseline="0">
              <a:solidFill>
                <a:schemeClr val="dk1"/>
              </a:solidFill>
              <a:effectLst/>
              <a:latin typeface="+mn-lt"/>
              <a:ea typeface="+mn-ea"/>
              <a:cs typeface="+mn-cs"/>
            </a:rPr>
            <a:t>LED</a:t>
          </a:r>
          <a:r>
            <a:rPr lang="ja-JP" altLang="en-US" sz="1100" b="0" i="0" baseline="0">
              <a:solidFill>
                <a:schemeClr val="dk1"/>
              </a:solidFill>
              <a:effectLst/>
              <a:latin typeface="+mn-lt"/>
              <a:ea typeface="+mn-ea"/>
              <a:cs typeface="+mn-cs"/>
            </a:rPr>
            <a:t>化等事業</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皆減</a:t>
          </a:r>
          <a:r>
            <a:rPr lang="ja-JP" altLang="ja-JP" sz="1100" b="0" i="0" baseline="0">
              <a:solidFill>
                <a:schemeClr val="dk1"/>
              </a:solidFill>
              <a:effectLst/>
              <a:latin typeface="+mn-lt"/>
              <a:ea typeface="+mn-ea"/>
              <a:cs typeface="+mn-cs"/>
            </a:rPr>
            <a:t>に伴い、昨年度と比べ</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積立金については、令和</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年度に比べ駅周辺整備の財源であるまちづくり基金への積立額の</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により、昨年度と比べ</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今後、駅周辺整備事業や</a:t>
          </a:r>
          <a:r>
            <a:rPr kumimoji="1" lang="ja-JP" altLang="en-US" sz="1100">
              <a:solidFill>
                <a:schemeClr val="dk1"/>
              </a:solidFill>
              <a:effectLst/>
              <a:latin typeface="+mn-lt"/>
              <a:ea typeface="+mn-ea"/>
              <a:cs typeface="+mn-cs"/>
            </a:rPr>
            <a:t>産業拠点創出事業</a:t>
          </a:r>
          <a:r>
            <a:rPr kumimoji="1" lang="ja-JP" altLang="ja-JP" sz="1100">
              <a:solidFill>
                <a:schemeClr val="dk1"/>
              </a:solidFill>
              <a:effectLst/>
              <a:latin typeface="+mn-lt"/>
              <a:ea typeface="+mn-ea"/>
              <a:cs typeface="+mn-cs"/>
            </a:rPr>
            <a:t>等における普通建設事業費や、高齢化による扶助費等の増加が見込まれるため、より一層の経費削減や</a:t>
          </a:r>
          <a:r>
            <a:rPr lang="ja-JP" altLang="ja-JP" sz="1100" b="0" i="0" baseline="0">
              <a:solidFill>
                <a:schemeClr val="dk1"/>
              </a:solidFill>
              <a:effectLst/>
              <a:latin typeface="+mn-lt"/>
              <a:ea typeface="+mn-ea"/>
              <a:cs typeface="+mn-cs"/>
            </a:rPr>
            <a:t>縁故債の繰上償還等に取り組み、</a:t>
          </a:r>
          <a:r>
            <a:rPr kumimoji="1" lang="ja-JP" altLang="ja-JP" sz="1100">
              <a:solidFill>
                <a:schemeClr val="dk1"/>
              </a:solidFill>
              <a:effectLst/>
              <a:latin typeface="+mn-lt"/>
              <a:ea typeface="+mn-ea"/>
              <a:cs typeface="+mn-cs"/>
            </a:rPr>
            <a:t>公債費の抑制に努める。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奈良県川西町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8,094
7,916
5.93
5,929,279
5,546,092
350,690
2,813,235
4,200,522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70957</xdr:rowOff>
    </xdr:from>
    <xdr:to>
      <xdr:col>24</xdr:col>
      <xdr:colOff>62865</xdr:colOff>
      <xdr:row>39</xdr:row>
      <xdr:rowOff>105900</xdr:rowOff>
    </xdr:to>
    <xdr:cxnSp macro="">
      <xdr:nvCxnSpPr>
        <xdr:cNvPr id="58" name="直線コネクタ 57"/>
        <xdr:cNvCxnSpPr/>
      </xdr:nvCxnSpPr>
      <xdr:spPr>
        <a:xfrm flipV="1">
          <a:off x="4633595" y="5214457"/>
          <a:ext cx="1270" cy="157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109727</xdr:rowOff>
    </xdr:from>
    <xdr:ext cx="469744" cy="259045"/>
    <xdr:sp macro="" textlink="">
      <xdr:nvSpPr>
        <xdr:cNvPr id="59" name="議会費最小値テキスト"/>
        <xdr:cNvSpPr txBox="1"/>
      </xdr:nvSpPr>
      <xdr:spPr>
        <a:xfrm>
          <a:off x="4686300" y="679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105900</xdr:rowOff>
    </xdr:from>
    <xdr:to>
      <xdr:col>24</xdr:col>
      <xdr:colOff>152400</xdr:colOff>
      <xdr:row>39</xdr:row>
      <xdr:rowOff>105900</xdr:rowOff>
    </xdr:to>
    <xdr:cxnSp macro="">
      <xdr:nvCxnSpPr>
        <xdr:cNvPr id="60" name="直線コネクタ 59"/>
        <xdr:cNvCxnSpPr/>
      </xdr:nvCxnSpPr>
      <xdr:spPr>
        <a:xfrm>
          <a:off x="4546600" y="679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17634</xdr:rowOff>
    </xdr:from>
    <xdr:ext cx="534377" cy="259045"/>
    <xdr:sp macro="" textlink="">
      <xdr:nvSpPr>
        <xdr:cNvPr id="61" name="議会費最大値テキスト"/>
        <xdr:cNvSpPr txBox="1"/>
      </xdr:nvSpPr>
      <xdr:spPr>
        <a:xfrm>
          <a:off x="4686300" y="498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70957</xdr:rowOff>
    </xdr:from>
    <xdr:to>
      <xdr:col>24</xdr:col>
      <xdr:colOff>152400</xdr:colOff>
      <xdr:row>30</xdr:row>
      <xdr:rowOff>70957</xdr:rowOff>
    </xdr:to>
    <xdr:cxnSp macro="">
      <xdr:nvCxnSpPr>
        <xdr:cNvPr id="62" name="直線コネクタ 61"/>
        <xdr:cNvCxnSpPr/>
      </xdr:nvCxnSpPr>
      <xdr:spPr>
        <a:xfrm>
          <a:off x="4546600" y="521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21808</xdr:rowOff>
    </xdr:from>
    <xdr:to>
      <xdr:col>24</xdr:col>
      <xdr:colOff>63500</xdr:colOff>
      <xdr:row>36</xdr:row>
      <xdr:rowOff>46464</xdr:rowOff>
    </xdr:to>
    <xdr:cxnSp macro="">
      <xdr:nvCxnSpPr>
        <xdr:cNvPr id="63" name="直線コネクタ 62"/>
        <xdr:cNvCxnSpPr/>
      </xdr:nvCxnSpPr>
      <xdr:spPr>
        <a:xfrm>
          <a:off x="3797300" y="6194008"/>
          <a:ext cx="838200" cy="2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6621</xdr:rowOff>
    </xdr:from>
    <xdr:ext cx="469744" cy="259045"/>
    <xdr:sp macro="" textlink="">
      <xdr:nvSpPr>
        <xdr:cNvPr id="64" name="議会費平均値テキスト"/>
        <xdr:cNvSpPr txBox="1"/>
      </xdr:nvSpPr>
      <xdr:spPr>
        <a:xfrm>
          <a:off x="4686300" y="6007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155194</xdr:rowOff>
    </xdr:from>
    <xdr:to>
      <xdr:col>24</xdr:col>
      <xdr:colOff>114300</xdr:colOff>
      <xdr:row>36</xdr:row>
      <xdr:rowOff>85344</xdr:rowOff>
    </xdr:to>
    <xdr:sp macro="" textlink="">
      <xdr:nvSpPr>
        <xdr:cNvPr id="65" name="フローチャート: 判断 64"/>
        <xdr:cNvSpPr/>
      </xdr:nvSpPr>
      <xdr:spPr>
        <a:xfrm>
          <a:off x="4584700" y="615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164683</xdr:rowOff>
    </xdr:from>
    <xdr:to>
      <xdr:col>19</xdr:col>
      <xdr:colOff>177800</xdr:colOff>
      <xdr:row>36</xdr:row>
      <xdr:rowOff>21808</xdr:rowOff>
    </xdr:to>
    <xdr:cxnSp macro="">
      <xdr:nvCxnSpPr>
        <xdr:cNvPr id="66" name="直線コネクタ 65"/>
        <xdr:cNvCxnSpPr/>
      </xdr:nvCxnSpPr>
      <xdr:spPr>
        <a:xfrm>
          <a:off x="2908300" y="5479633"/>
          <a:ext cx="889000" cy="71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17381</xdr:rowOff>
    </xdr:from>
    <xdr:to>
      <xdr:col>20</xdr:col>
      <xdr:colOff>38100</xdr:colOff>
      <xdr:row>36</xdr:row>
      <xdr:rowOff>118981</xdr:rowOff>
    </xdr:to>
    <xdr:sp macro="" textlink="">
      <xdr:nvSpPr>
        <xdr:cNvPr id="67" name="フローチャート: 判断 66"/>
        <xdr:cNvSpPr/>
      </xdr:nvSpPr>
      <xdr:spPr>
        <a:xfrm>
          <a:off x="3746500" y="618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110108</xdr:rowOff>
    </xdr:from>
    <xdr:ext cx="469744" cy="259045"/>
    <xdr:sp macro="" textlink="">
      <xdr:nvSpPr>
        <xdr:cNvPr id="68" name="テキスト ボックス 67"/>
        <xdr:cNvSpPr txBox="1"/>
      </xdr:nvSpPr>
      <xdr:spPr>
        <a:xfrm>
          <a:off x="3562428" y="628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164683</xdr:rowOff>
    </xdr:from>
    <xdr:to>
      <xdr:col>15</xdr:col>
      <xdr:colOff>50800</xdr:colOff>
      <xdr:row>36</xdr:row>
      <xdr:rowOff>113085</xdr:rowOff>
    </xdr:to>
    <xdr:cxnSp macro="">
      <xdr:nvCxnSpPr>
        <xdr:cNvPr id="69" name="直線コネクタ 68"/>
        <xdr:cNvCxnSpPr/>
      </xdr:nvCxnSpPr>
      <xdr:spPr>
        <a:xfrm flipV="1">
          <a:off x="2019300" y="5479633"/>
          <a:ext cx="889000" cy="80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104556</xdr:rowOff>
    </xdr:from>
    <xdr:ext cx="469744" cy="259045"/>
    <xdr:sp macro="" textlink="">
      <xdr:nvSpPr>
        <xdr:cNvPr id="71" name="テキスト ボックス 70"/>
        <xdr:cNvSpPr txBox="1"/>
      </xdr:nvSpPr>
      <xdr:spPr>
        <a:xfrm>
          <a:off x="2673428"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45321</xdr:rowOff>
    </xdr:from>
    <xdr:to>
      <xdr:col>10</xdr:col>
      <xdr:colOff>114300</xdr:colOff>
      <xdr:row>36</xdr:row>
      <xdr:rowOff>113085</xdr:rowOff>
    </xdr:to>
    <xdr:cxnSp macro="">
      <xdr:nvCxnSpPr>
        <xdr:cNvPr id="72" name="直線コネクタ 71"/>
        <xdr:cNvCxnSpPr/>
      </xdr:nvCxnSpPr>
      <xdr:spPr>
        <a:xfrm>
          <a:off x="1130300" y="6217521"/>
          <a:ext cx="889000" cy="6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21953</xdr:rowOff>
    </xdr:from>
    <xdr:to>
      <xdr:col>10</xdr:col>
      <xdr:colOff>165100</xdr:colOff>
      <xdr:row>36</xdr:row>
      <xdr:rowOff>123553</xdr:rowOff>
    </xdr:to>
    <xdr:sp macro="" textlink="">
      <xdr:nvSpPr>
        <xdr:cNvPr id="73" name="フローチャート: 判断 72"/>
        <xdr:cNvSpPr/>
      </xdr:nvSpPr>
      <xdr:spPr>
        <a:xfrm>
          <a:off x="1968500" y="619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140080</xdr:rowOff>
    </xdr:from>
    <xdr:ext cx="469744" cy="259045"/>
    <xdr:sp macro="" textlink="">
      <xdr:nvSpPr>
        <xdr:cNvPr id="74" name="テキスト ボックス 73"/>
        <xdr:cNvSpPr txBox="1"/>
      </xdr:nvSpPr>
      <xdr:spPr>
        <a:xfrm>
          <a:off x="1784428" y="5969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140825</xdr:rowOff>
    </xdr:from>
    <xdr:to>
      <xdr:col>6</xdr:col>
      <xdr:colOff>38100</xdr:colOff>
      <xdr:row>36</xdr:row>
      <xdr:rowOff>70975</xdr:rowOff>
    </xdr:to>
    <xdr:sp macro="" textlink="">
      <xdr:nvSpPr>
        <xdr:cNvPr id="75" name="フローチャート: 判断 74"/>
        <xdr:cNvSpPr/>
      </xdr:nvSpPr>
      <xdr:spPr>
        <a:xfrm>
          <a:off x="1079500" y="614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87502</xdr:rowOff>
    </xdr:from>
    <xdr:ext cx="469744" cy="259045"/>
    <xdr:sp macro="" textlink="">
      <xdr:nvSpPr>
        <xdr:cNvPr id="76" name="テキスト ボックス 75"/>
        <xdr:cNvSpPr txBox="1"/>
      </xdr:nvSpPr>
      <xdr:spPr>
        <a:xfrm>
          <a:off x="895428" y="591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167114</xdr:rowOff>
    </xdr:from>
    <xdr:to>
      <xdr:col>24</xdr:col>
      <xdr:colOff>114300</xdr:colOff>
      <xdr:row>36</xdr:row>
      <xdr:rowOff>97264</xdr:rowOff>
    </xdr:to>
    <xdr:sp macro="" textlink="">
      <xdr:nvSpPr>
        <xdr:cNvPr id="82" name="楕円 81"/>
        <xdr:cNvSpPr/>
      </xdr:nvSpPr>
      <xdr:spPr>
        <a:xfrm>
          <a:off x="4584700" y="616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145541</xdr:rowOff>
    </xdr:from>
    <xdr:ext cx="469744" cy="259045"/>
    <xdr:sp macro="" textlink="">
      <xdr:nvSpPr>
        <xdr:cNvPr id="83" name="議会費該当値テキスト"/>
        <xdr:cNvSpPr txBox="1"/>
      </xdr:nvSpPr>
      <xdr:spPr>
        <a:xfrm>
          <a:off x="4686300" y="614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142458</xdr:rowOff>
    </xdr:from>
    <xdr:to>
      <xdr:col>20</xdr:col>
      <xdr:colOff>38100</xdr:colOff>
      <xdr:row>36</xdr:row>
      <xdr:rowOff>72608</xdr:rowOff>
    </xdr:to>
    <xdr:sp macro="" textlink="">
      <xdr:nvSpPr>
        <xdr:cNvPr id="84" name="楕円 83"/>
        <xdr:cNvSpPr/>
      </xdr:nvSpPr>
      <xdr:spPr>
        <a:xfrm>
          <a:off x="3746500" y="614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89135</xdr:rowOff>
    </xdr:from>
    <xdr:ext cx="469744" cy="259045"/>
    <xdr:sp macro="" textlink="">
      <xdr:nvSpPr>
        <xdr:cNvPr id="85" name="テキスト ボックス 84"/>
        <xdr:cNvSpPr txBox="1"/>
      </xdr:nvSpPr>
      <xdr:spPr>
        <a:xfrm>
          <a:off x="3562428" y="5918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113883</xdr:rowOff>
    </xdr:from>
    <xdr:to>
      <xdr:col>15</xdr:col>
      <xdr:colOff>101600</xdr:colOff>
      <xdr:row>32</xdr:row>
      <xdr:rowOff>44033</xdr:rowOff>
    </xdr:to>
    <xdr:sp macro="" textlink="">
      <xdr:nvSpPr>
        <xdr:cNvPr id="86" name="楕円 85"/>
        <xdr:cNvSpPr/>
      </xdr:nvSpPr>
      <xdr:spPr>
        <a:xfrm>
          <a:off x="2857500" y="542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60560</xdr:rowOff>
    </xdr:from>
    <xdr:ext cx="534377" cy="259045"/>
    <xdr:sp macro="" textlink="">
      <xdr:nvSpPr>
        <xdr:cNvPr id="87" name="テキスト ボックス 86"/>
        <xdr:cNvSpPr txBox="1"/>
      </xdr:nvSpPr>
      <xdr:spPr>
        <a:xfrm>
          <a:off x="2641111" y="520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62285</xdr:rowOff>
    </xdr:from>
    <xdr:to>
      <xdr:col>10</xdr:col>
      <xdr:colOff>165100</xdr:colOff>
      <xdr:row>36</xdr:row>
      <xdr:rowOff>163885</xdr:rowOff>
    </xdr:to>
    <xdr:sp macro="" textlink="">
      <xdr:nvSpPr>
        <xdr:cNvPr id="88" name="楕円 87"/>
        <xdr:cNvSpPr/>
      </xdr:nvSpPr>
      <xdr:spPr>
        <a:xfrm>
          <a:off x="1968500" y="623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155012</xdr:rowOff>
    </xdr:from>
    <xdr:ext cx="469744" cy="259045"/>
    <xdr:sp macro="" textlink="">
      <xdr:nvSpPr>
        <xdr:cNvPr id="89" name="テキスト ボックス 88"/>
        <xdr:cNvSpPr txBox="1"/>
      </xdr:nvSpPr>
      <xdr:spPr>
        <a:xfrm>
          <a:off x="1784428" y="6327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165971</xdr:rowOff>
    </xdr:from>
    <xdr:to>
      <xdr:col>6</xdr:col>
      <xdr:colOff>38100</xdr:colOff>
      <xdr:row>36</xdr:row>
      <xdr:rowOff>96121</xdr:rowOff>
    </xdr:to>
    <xdr:sp macro="" textlink="">
      <xdr:nvSpPr>
        <xdr:cNvPr id="90" name="楕円 89"/>
        <xdr:cNvSpPr/>
      </xdr:nvSpPr>
      <xdr:spPr>
        <a:xfrm>
          <a:off x="1079500" y="616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87248</xdr:rowOff>
    </xdr:from>
    <xdr:ext cx="469744" cy="259045"/>
    <xdr:sp macro="" textlink="">
      <xdr:nvSpPr>
        <xdr:cNvPr id="91" name="テキスト ボックス 90"/>
        <xdr:cNvSpPr txBox="1"/>
      </xdr:nvSpPr>
      <xdr:spPr>
        <a:xfrm>
          <a:off x="895428" y="6259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6283</xdr:rowOff>
    </xdr:from>
    <xdr:to>
      <xdr:col>24</xdr:col>
      <xdr:colOff>62865</xdr:colOff>
      <xdr:row>59</xdr:row>
      <xdr:rowOff>12561</xdr:rowOff>
    </xdr:to>
    <xdr:cxnSp macro="">
      <xdr:nvCxnSpPr>
        <xdr:cNvPr id="117" name="直線コネクタ 116"/>
        <xdr:cNvCxnSpPr/>
      </xdr:nvCxnSpPr>
      <xdr:spPr>
        <a:xfrm flipV="1">
          <a:off x="4633595" y="8578783"/>
          <a:ext cx="1270" cy="154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16388</xdr:rowOff>
    </xdr:from>
    <xdr:ext cx="534377" cy="259045"/>
    <xdr:sp macro="" textlink="">
      <xdr:nvSpPr>
        <xdr:cNvPr id="118" name="総務費最小値テキスト"/>
        <xdr:cNvSpPr txBox="1"/>
      </xdr:nvSpPr>
      <xdr:spPr>
        <a:xfrm>
          <a:off x="4686300" y="101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12561</xdr:rowOff>
    </xdr:from>
    <xdr:to>
      <xdr:col>24</xdr:col>
      <xdr:colOff>152400</xdr:colOff>
      <xdr:row>59</xdr:row>
      <xdr:rowOff>12561</xdr:rowOff>
    </xdr:to>
    <xdr:cxnSp macro="">
      <xdr:nvCxnSpPr>
        <xdr:cNvPr id="119" name="直線コネクタ 118"/>
        <xdr:cNvCxnSpPr/>
      </xdr:nvCxnSpPr>
      <xdr:spPr>
        <a:xfrm>
          <a:off x="4546600" y="10128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124410</xdr:rowOff>
    </xdr:from>
    <xdr:ext cx="690189" cy="259045"/>
    <xdr:sp macro="" textlink="">
      <xdr:nvSpPr>
        <xdr:cNvPr id="120" name="総務費最大値テキスト"/>
        <xdr:cNvSpPr txBox="1"/>
      </xdr:nvSpPr>
      <xdr:spPr>
        <a:xfrm>
          <a:off x="4686300" y="83540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1,502,561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6283</xdr:rowOff>
    </xdr:from>
    <xdr:to>
      <xdr:col>24</xdr:col>
      <xdr:colOff>152400</xdr:colOff>
      <xdr:row>50</xdr:row>
      <xdr:rowOff>6283</xdr:rowOff>
    </xdr:to>
    <xdr:cxnSp macro="">
      <xdr:nvCxnSpPr>
        <xdr:cNvPr id="121" name="直線コネクタ 120"/>
        <xdr:cNvCxnSpPr/>
      </xdr:nvCxnSpPr>
      <xdr:spPr>
        <a:xfrm>
          <a:off x="4546600" y="857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90281</xdr:rowOff>
    </xdr:from>
    <xdr:to>
      <xdr:col>24</xdr:col>
      <xdr:colOff>63500</xdr:colOff>
      <xdr:row>58</xdr:row>
      <xdr:rowOff>154089</xdr:rowOff>
    </xdr:to>
    <xdr:cxnSp macro="">
      <xdr:nvCxnSpPr>
        <xdr:cNvPr id="122" name="直線コネクタ 121"/>
        <xdr:cNvCxnSpPr/>
      </xdr:nvCxnSpPr>
      <xdr:spPr>
        <a:xfrm flipV="1">
          <a:off x="3797300" y="10034381"/>
          <a:ext cx="838200" cy="6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162356</xdr:rowOff>
    </xdr:from>
    <xdr:ext cx="599010" cy="259045"/>
    <xdr:sp macro="" textlink="">
      <xdr:nvSpPr>
        <xdr:cNvPr id="123" name="総務費平均値テキスト"/>
        <xdr:cNvSpPr txBox="1"/>
      </xdr:nvSpPr>
      <xdr:spPr>
        <a:xfrm>
          <a:off x="4686300" y="9763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139479</xdr:rowOff>
    </xdr:from>
    <xdr:to>
      <xdr:col>24</xdr:col>
      <xdr:colOff>114300</xdr:colOff>
      <xdr:row>58</xdr:row>
      <xdr:rowOff>69629</xdr:rowOff>
    </xdr:to>
    <xdr:sp macro="" textlink="">
      <xdr:nvSpPr>
        <xdr:cNvPr id="124" name="フローチャート: 判断 123"/>
        <xdr:cNvSpPr/>
      </xdr:nvSpPr>
      <xdr:spPr>
        <a:xfrm>
          <a:off x="4584700" y="991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151287</xdr:rowOff>
    </xdr:from>
    <xdr:to>
      <xdr:col>19</xdr:col>
      <xdr:colOff>177800</xdr:colOff>
      <xdr:row>58</xdr:row>
      <xdr:rowOff>154089</xdr:rowOff>
    </xdr:to>
    <xdr:cxnSp macro="">
      <xdr:nvCxnSpPr>
        <xdr:cNvPr id="125" name="直線コネクタ 124"/>
        <xdr:cNvCxnSpPr/>
      </xdr:nvCxnSpPr>
      <xdr:spPr>
        <a:xfrm>
          <a:off x="2908300" y="10095387"/>
          <a:ext cx="889000" cy="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129963</xdr:rowOff>
    </xdr:from>
    <xdr:to>
      <xdr:col>20</xdr:col>
      <xdr:colOff>38100</xdr:colOff>
      <xdr:row>58</xdr:row>
      <xdr:rowOff>60113</xdr:rowOff>
    </xdr:to>
    <xdr:sp macro="" textlink="">
      <xdr:nvSpPr>
        <xdr:cNvPr id="126" name="フローチャート: 判断 125"/>
        <xdr:cNvSpPr/>
      </xdr:nvSpPr>
      <xdr:spPr>
        <a:xfrm>
          <a:off x="3746500" y="99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76640</xdr:rowOff>
    </xdr:from>
    <xdr:ext cx="599010" cy="259045"/>
    <xdr:sp macro="" textlink="">
      <xdr:nvSpPr>
        <xdr:cNvPr id="127" name="テキスト ボックス 126"/>
        <xdr:cNvSpPr txBox="1"/>
      </xdr:nvSpPr>
      <xdr:spPr>
        <a:xfrm>
          <a:off x="3497795" y="967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14332</xdr:rowOff>
    </xdr:from>
    <xdr:to>
      <xdr:col>15</xdr:col>
      <xdr:colOff>50800</xdr:colOff>
      <xdr:row>58</xdr:row>
      <xdr:rowOff>151287</xdr:rowOff>
    </xdr:to>
    <xdr:cxnSp macro="">
      <xdr:nvCxnSpPr>
        <xdr:cNvPr id="128" name="直線コネクタ 127"/>
        <xdr:cNvCxnSpPr/>
      </xdr:nvCxnSpPr>
      <xdr:spPr>
        <a:xfrm>
          <a:off x="2019300" y="9958432"/>
          <a:ext cx="889000" cy="13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148792</xdr:rowOff>
    </xdr:from>
    <xdr:to>
      <xdr:col>15</xdr:col>
      <xdr:colOff>101600</xdr:colOff>
      <xdr:row>58</xdr:row>
      <xdr:rowOff>78942</xdr:rowOff>
    </xdr:to>
    <xdr:sp macro="" textlink="">
      <xdr:nvSpPr>
        <xdr:cNvPr id="129" name="フローチャート: 判断 128"/>
        <xdr:cNvSpPr/>
      </xdr:nvSpPr>
      <xdr:spPr>
        <a:xfrm>
          <a:off x="2857500" y="992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95469</xdr:rowOff>
    </xdr:from>
    <xdr:ext cx="599010" cy="259045"/>
    <xdr:sp macro="" textlink="">
      <xdr:nvSpPr>
        <xdr:cNvPr id="130" name="テキスト ボックス 129"/>
        <xdr:cNvSpPr txBox="1"/>
      </xdr:nvSpPr>
      <xdr:spPr>
        <a:xfrm>
          <a:off x="2608795" y="9696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14332</xdr:rowOff>
    </xdr:from>
    <xdr:to>
      <xdr:col>10</xdr:col>
      <xdr:colOff>114300</xdr:colOff>
      <xdr:row>58</xdr:row>
      <xdr:rowOff>124077</xdr:rowOff>
    </xdr:to>
    <xdr:cxnSp macro="">
      <xdr:nvCxnSpPr>
        <xdr:cNvPr id="131" name="直線コネクタ 130"/>
        <xdr:cNvCxnSpPr/>
      </xdr:nvCxnSpPr>
      <xdr:spPr>
        <a:xfrm flipV="1">
          <a:off x="1130300" y="9958432"/>
          <a:ext cx="889000" cy="109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78207</xdr:rowOff>
    </xdr:from>
    <xdr:to>
      <xdr:col>10</xdr:col>
      <xdr:colOff>165100</xdr:colOff>
      <xdr:row>58</xdr:row>
      <xdr:rowOff>8357</xdr:rowOff>
    </xdr:to>
    <xdr:sp macro="" textlink="">
      <xdr:nvSpPr>
        <xdr:cNvPr id="132" name="フローチャート: 判断 131"/>
        <xdr:cNvSpPr/>
      </xdr:nvSpPr>
      <xdr:spPr>
        <a:xfrm>
          <a:off x="1968500" y="98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24884</xdr:rowOff>
    </xdr:from>
    <xdr:ext cx="599010" cy="259045"/>
    <xdr:sp macro="" textlink="">
      <xdr:nvSpPr>
        <xdr:cNvPr id="133" name="テキスト ボックス 132"/>
        <xdr:cNvSpPr txBox="1"/>
      </xdr:nvSpPr>
      <xdr:spPr>
        <a:xfrm>
          <a:off x="1719795" y="9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37207</xdr:rowOff>
    </xdr:from>
    <xdr:to>
      <xdr:col>6</xdr:col>
      <xdr:colOff>38100</xdr:colOff>
      <xdr:row>58</xdr:row>
      <xdr:rowOff>138807</xdr:rowOff>
    </xdr:to>
    <xdr:sp macro="" textlink="">
      <xdr:nvSpPr>
        <xdr:cNvPr id="134" name="フローチャート: 判断 133"/>
        <xdr:cNvSpPr/>
      </xdr:nvSpPr>
      <xdr:spPr>
        <a:xfrm>
          <a:off x="1079500" y="998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155334</xdr:rowOff>
    </xdr:from>
    <xdr:ext cx="599010" cy="259045"/>
    <xdr:sp macro="" textlink="">
      <xdr:nvSpPr>
        <xdr:cNvPr id="135" name="テキスト ボックス 134"/>
        <xdr:cNvSpPr txBox="1"/>
      </xdr:nvSpPr>
      <xdr:spPr>
        <a:xfrm>
          <a:off x="830795" y="975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39481</xdr:rowOff>
    </xdr:from>
    <xdr:to>
      <xdr:col>24</xdr:col>
      <xdr:colOff>114300</xdr:colOff>
      <xdr:row>58</xdr:row>
      <xdr:rowOff>141081</xdr:rowOff>
    </xdr:to>
    <xdr:sp macro="" textlink="">
      <xdr:nvSpPr>
        <xdr:cNvPr id="141" name="楕円 140"/>
        <xdr:cNvSpPr/>
      </xdr:nvSpPr>
      <xdr:spPr>
        <a:xfrm>
          <a:off x="4584700" y="998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125858</xdr:rowOff>
    </xdr:from>
    <xdr:ext cx="599010" cy="259045"/>
    <xdr:sp macro="" textlink="">
      <xdr:nvSpPr>
        <xdr:cNvPr id="142" name="総務費該当値テキスト"/>
        <xdr:cNvSpPr txBox="1"/>
      </xdr:nvSpPr>
      <xdr:spPr>
        <a:xfrm>
          <a:off x="4686300" y="989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103289</xdr:rowOff>
    </xdr:from>
    <xdr:to>
      <xdr:col>20</xdr:col>
      <xdr:colOff>38100</xdr:colOff>
      <xdr:row>59</xdr:row>
      <xdr:rowOff>33439</xdr:rowOff>
    </xdr:to>
    <xdr:sp macro="" textlink="">
      <xdr:nvSpPr>
        <xdr:cNvPr id="143" name="楕円 142"/>
        <xdr:cNvSpPr/>
      </xdr:nvSpPr>
      <xdr:spPr>
        <a:xfrm>
          <a:off x="3746500" y="1004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24566</xdr:rowOff>
    </xdr:from>
    <xdr:ext cx="599010" cy="259045"/>
    <xdr:sp macro="" textlink="">
      <xdr:nvSpPr>
        <xdr:cNvPr id="144" name="テキスト ボックス 143"/>
        <xdr:cNvSpPr txBox="1"/>
      </xdr:nvSpPr>
      <xdr:spPr>
        <a:xfrm>
          <a:off x="3497795" y="1014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100487</xdr:rowOff>
    </xdr:from>
    <xdr:to>
      <xdr:col>15</xdr:col>
      <xdr:colOff>101600</xdr:colOff>
      <xdr:row>59</xdr:row>
      <xdr:rowOff>30637</xdr:rowOff>
    </xdr:to>
    <xdr:sp macro="" textlink="">
      <xdr:nvSpPr>
        <xdr:cNvPr id="145" name="楕円 144"/>
        <xdr:cNvSpPr/>
      </xdr:nvSpPr>
      <xdr:spPr>
        <a:xfrm>
          <a:off x="2857500" y="1004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21764</xdr:rowOff>
    </xdr:from>
    <xdr:ext cx="599010" cy="259045"/>
    <xdr:sp macro="" textlink="">
      <xdr:nvSpPr>
        <xdr:cNvPr id="146" name="テキスト ボックス 145"/>
        <xdr:cNvSpPr txBox="1"/>
      </xdr:nvSpPr>
      <xdr:spPr>
        <a:xfrm>
          <a:off x="2608795" y="10137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134982</xdr:rowOff>
    </xdr:from>
    <xdr:to>
      <xdr:col>10</xdr:col>
      <xdr:colOff>165100</xdr:colOff>
      <xdr:row>58</xdr:row>
      <xdr:rowOff>65132</xdr:rowOff>
    </xdr:to>
    <xdr:sp macro="" textlink="">
      <xdr:nvSpPr>
        <xdr:cNvPr id="147" name="楕円 146"/>
        <xdr:cNvSpPr/>
      </xdr:nvSpPr>
      <xdr:spPr>
        <a:xfrm>
          <a:off x="1968500" y="990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56259</xdr:rowOff>
    </xdr:from>
    <xdr:ext cx="599010" cy="259045"/>
    <xdr:sp macro="" textlink="">
      <xdr:nvSpPr>
        <xdr:cNvPr id="148" name="テキスト ボックス 147"/>
        <xdr:cNvSpPr txBox="1"/>
      </xdr:nvSpPr>
      <xdr:spPr>
        <a:xfrm>
          <a:off x="1719795" y="10000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73277</xdr:rowOff>
    </xdr:from>
    <xdr:to>
      <xdr:col>6</xdr:col>
      <xdr:colOff>38100</xdr:colOff>
      <xdr:row>59</xdr:row>
      <xdr:rowOff>3427</xdr:rowOff>
    </xdr:to>
    <xdr:sp macro="" textlink="">
      <xdr:nvSpPr>
        <xdr:cNvPr id="149" name="楕円 148"/>
        <xdr:cNvSpPr/>
      </xdr:nvSpPr>
      <xdr:spPr>
        <a:xfrm>
          <a:off x="1079500" y="1001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166004</xdr:rowOff>
    </xdr:from>
    <xdr:ext cx="599010" cy="259045"/>
    <xdr:sp macro="" textlink="">
      <xdr:nvSpPr>
        <xdr:cNvPr id="150" name="テキスト ボックス 149"/>
        <xdr:cNvSpPr txBox="1"/>
      </xdr:nvSpPr>
      <xdr:spPr>
        <a:xfrm>
          <a:off x="830795" y="10110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43879</xdr:rowOff>
    </xdr:from>
    <xdr:to>
      <xdr:col>24</xdr:col>
      <xdr:colOff>62865</xdr:colOff>
      <xdr:row>78</xdr:row>
      <xdr:rowOff>104153</xdr:rowOff>
    </xdr:to>
    <xdr:cxnSp macro="">
      <xdr:nvCxnSpPr>
        <xdr:cNvPr id="175" name="直線コネクタ 174"/>
        <xdr:cNvCxnSpPr/>
      </xdr:nvCxnSpPr>
      <xdr:spPr>
        <a:xfrm flipV="1">
          <a:off x="4633595" y="12216829"/>
          <a:ext cx="1270" cy="126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107980</xdr:rowOff>
    </xdr:from>
    <xdr:ext cx="599010" cy="259045"/>
    <xdr:sp macro="" textlink="">
      <xdr:nvSpPr>
        <xdr:cNvPr id="176" name="民生費最小値テキスト"/>
        <xdr:cNvSpPr txBox="1"/>
      </xdr:nvSpPr>
      <xdr:spPr>
        <a:xfrm>
          <a:off x="4686300" y="1348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104153</xdr:rowOff>
    </xdr:from>
    <xdr:to>
      <xdr:col>24</xdr:col>
      <xdr:colOff>152400</xdr:colOff>
      <xdr:row>78</xdr:row>
      <xdr:rowOff>104153</xdr:rowOff>
    </xdr:to>
    <xdr:cxnSp macro="">
      <xdr:nvCxnSpPr>
        <xdr:cNvPr id="177" name="直線コネクタ 176"/>
        <xdr:cNvCxnSpPr/>
      </xdr:nvCxnSpPr>
      <xdr:spPr>
        <a:xfrm>
          <a:off x="4546600" y="1347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162006</xdr:rowOff>
    </xdr:from>
    <xdr:ext cx="599010" cy="259045"/>
    <xdr:sp macro="" textlink="">
      <xdr:nvSpPr>
        <xdr:cNvPr id="178" name="民生費最大値テキスト"/>
        <xdr:cNvSpPr txBox="1"/>
      </xdr:nvSpPr>
      <xdr:spPr>
        <a:xfrm>
          <a:off x="4686300" y="1199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460,150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43879</xdr:rowOff>
    </xdr:from>
    <xdr:to>
      <xdr:col>24</xdr:col>
      <xdr:colOff>152400</xdr:colOff>
      <xdr:row>71</xdr:row>
      <xdr:rowOff>43879</xdr:rowOff>
    </xdr:to>
    <xdr:cxnSp macro="">
      <xdr:nvCxnSpPr>
        <xdr:cNvPr id="179" name="直線コネクタ 178"/>
        <xdr:cNvCxnSpPr/>
      </xdr:nvCxnSpPr>
      <xdr:spPr>
        <a:xfrm>
          <a:off x="4546600" y="1221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132263</xdr:rowOff>
    </xdr:from>
    <xdr:to>
      <xdr:col>24</xdr:col>
      <xdr:colOff>63500</xdr:colOff>
      <xdr:row>77</xdr:row>
      <xdr:rowOff>99726</xdr:rowOff>
    </xdr:to>
    <xdr:cxnSp macro="">
      <xdr:nvCxnSpPr>
        <xdr:cNvPr id="180" name="直線コネクタ 179"/>
        <xdr:cNvCxnSpPr/>
      </xdr:nvCxnSpPr>
      <xdr:spPr>
        <a:xfrm flipV="1">
          <a:off x="3797300" y="13162463"/>
          <a:ext cx="838200" cy="13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74426</xdr:rowOff>
    </xdr:from>
    <xdr:ext cx="599010" cy="259045"/>
    <xdr:sp macro="" textlink="">
      <xdr:nvSpPr>
        <xdr:cNvPr id="181" name="民生費平均値テキスト"/>
        <xdr:cNvSpPr txBox="1"/>
      </xdr:nvSpPr>
      <xdr:spPr>
        <a:xfrm>
          <a:off x="4686300" y="13104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95999</xdr:rowOff>
    </xdr:from>
    <xdr:to>
      <xdr:col>24</xdr:col>
      <xdr:colOff>114300</xdr:colOff>
      <xdr:row>77</xdr:row>
      <xdr:rowOff>26149</xdr:rowOff>
    </xdr:to>
    <xdr:sp macro="" textlink="">
      <xdr:nvSpPr>
        <xdr:cNvPr id="182" name="フローチャート: 判断 181"/>
        <xdr:cNvSpPr/>
      </xdr:nvSpPr>
      <xdr:spPr>
        <a:xfrm>
          <a:off x="4584700" y="131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86356</xdr:rowOff>
    </xdr:from>
    <xdr:to>
      <xdr:col>19</xdr:col>
      <xdr:colOff>177800</xdr:colOff>
      <xdr:row>77</xdr:row>
      <xdr:rowOff>99726</xdr:rowOff>
    </xdr:to>
    <xdr:cxnSp macro="">
      <xdr:nvCxnSpPr>
        <xdr:cNvPr id="183" name="直線コネクタ 182"/>
        <xdr:cNvCxnSpPr/>
      </xdr:nvCxnSpPr>
      <xdr:spPr>
        <a:xfrm>
          <a:off x="2908300" y="13288006"/>
          <a:ext cx="889000" cy="1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148107</xdr:rowOff>
    </xdr:from>
    <xdr:to>
      <xdr:col>20</xdr:col>
      <xdr:colOff>38100</xdr:colOff>
      <xdr:row>77</xdr:row>
      <xdr:rowOff>78257</xdr:rowOff>
    </xdr:to>
    <xdr:sp macro="" textlink="">
      <xdr:nvSpPr>
        <xdr:cNvPr id="184" name="フローチャート: 判断 183"/>
        <xdr:cNvSpPr/>
      </xdr:nvSpPr>
      <xdr:spPr>
        <a:xfrm>
          <a:off x="3746500" y="1317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94784</xdr:rowOff>
    </xdr:from>
    <xdr:ext cx="599010" cy="259045"/>
    <xdr:sp macro="" textlink="">
      <xdr:nvSpPr>
        <xdr:cNvPr id="185" name="テキスト ボックス 184"/>
        <xdr:cNvSpPr txBox="1"/>
      </xdr:nvSpPr>
      <xdr:spPr>
        <a:xfrm>
          <a:off x="3497795" y="12953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86356</xdr:rowOff>
    </xdr:from>
    <xdr:to>
      <xdr:col>15</xdr:col>
      <xdr:colOff>50800</xdr:colOff>
      <xdr:row>78</xdr:row>
      <xdr:rowOff>25214</xdr:rowOff>
    </xdr:to>
    <xdr:cxnSp macro="">
      <xdr:nvCxnSpPr>
        <xdr:cNvPr id="186" name="直線コネクタ 185"/>
        <xdr:cNvCxnSpPr/>
      </xdr:nvCxnSpPr>
      <xdr:spPr>
        <a:xfrm flipV="1">
          <a:off x="2019300" y="13288006"/>
          <a:ext cx="8890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114934</xdr:rowOff>
    </xdr:from>
    <xdr:to>
      <xdr:col>15</xdr:col>
      <xdr:colOff>101600</xdr:colOff>
      <xdr:row>77</xdr:row>
      <xdr:rowOff>45084</xdr:rowOff>
    </xdr:to>
    <xdr:sp macro="" textlink="">
      <xdr:nvSpPr>
        <xdr:cNvPr id="187" name="フローチャート: 判断 186"/>
        <xdr:cNvSpPr/>
      </xdr:nvSpPr>
      <xdr:spPr>
        <a:xfrm>
          <a:off x="2857500" y="131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61611</xdr:rowOff>
    </xdr:from>
    <xdr:ext cx="599010" cy="259045"/>
    <xdr:sp macro="" textlink="">
      <xdr:nvSpPr>
        <xdr:cNvPr id="188" name="テキスト ボックス 187"/>
        <xdr:cNvSpPr txBox="1"/>
      </xdr:nvSpPr>
      <xdr:spPr>
        <a:xfrm>
          <a:off x="2608795" y="1292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25214</xdr:rowOff>
    </xdr:from>
    <xdr:to>
      <xdr:col>10</xdr:col>
      <xdr:colOff>114300</xdr:colOff>
      <xdr:row>78</xdr:row>
      <xdr:rowOff>60551</xdr:rowOff>
    </xdr:to>
    <xdr:cxnSp macro="">
      <xdr:nvCxnSpPr>
        <xdr:cNvPr id="189" name="直線コネクタ 188"/>
        <xdr:cNvCxnSpPr/>
      </xdr:nvCxnSpPr>
      <xdr:spPr>
        <a:xfrm flipV="1">
          <a:off x="1130300" y="13398314"/>
          <a:ext cx="889000" cy="3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55194</xdr:rowOff>
    </xdr:from>
    <xdr:to>
      <xdr:col>10</xdr:col>
      <xdr:colOff>165100</xdr:colOff>
      <xdr:row>77</xdr:row>
      <xdr:rowOff>156794</xdr:rowOff>
    </xdr:to>
    <xdr:sp macro="" textlink="">
      <xdr:nvSpPr>
        <xdr:cNvPr id="190" name="フローチャート: 判断 189"/>
        <xdr:cNvSpPr/>
      </xdr:nvSpPr>
      <xdr:spPr>
        <a:xfrm>
          <a:off x="1968500" y="1325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1871</xdr:rowOff>
    </xdr:from>
    <xdr:ext cx="599010" cy="259045"/>
    <xdr:sp macro="" textlink="">
      <xdr:nvSpPr>
        <xdr:cNvPr id="191" name="テキスト ボックス 190"/>
        <xdr:cNvSpPr txBox="1"/>
      </xdr:nvSpPr>
      <xdr:spPr>
        <a:xfrm>
          <a:off x="1719795" y="1303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68604</xdr:rowOff>
    </xdr:from>
    <xdr:to>
      <xdr:col>6</xdr:col>
      <xdr:colOff>38100</xdr:colOff>
      <xdr:row>77</xdr:row>
      <xdr:rowOff>170204</xdr:rowOff>
    </xdr:to>
    <xdr:sp macro="" textlink="">
      <xdr:nvSpPr>
        <xdr:cNvPr id="192" name="フローチャート: 判断 191"/>
        <xdr:cNvSpPr/>
      </xdr:nvSpPr>
      <xdr:spPr>
        <a:xfrm>
          <a:off x="1079500" y="1327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15281</xdr:rowOff>
    </xdr:from>
    <xdr:ext cx="599010" cy="259045"/>
    <xdr:sp macro="" textlink="">
      <xdr:nvSpPr>
        <xdr:cNvPr id="193" name="テキスト ボックス 192"/>
        <xdr:cNvSpPr txBox="1"/>
      </xdr:nvSpPr>
      <xdr:spPr>
        <a:xfrm>
          <a:off x="830795" y="1304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81463</xdr:rowOff>
    </xdr:from>
    <xdr:to>
      <xdr:col>24</xdr:col>
      <xdr:colOff>114300</xdr:colOff>
      <xdr:row>77</xdr:row>
      <xdr:rowOff>11613</xdr:rowOff>
    </xdr:to>
    <xdr:sp macro="" textlink="">
      <xdr:nvSpPr>
        <xdr:cNvPr id="199" name="楕円 198"/>
        <xdr:cNvSpPr/>
      </xdr:nvSpPr>
      <xdr:spPr>
        <a:xfrm>
          <a:off x="4584700" y="1311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104340</xdr:rowOff>
    </xdr:from>
    <xdr:ext cx="599010" cy="259045"/>
    <xdr:sp macro="" textlink="">
      <xdr:nvSpPr>
        <xdr:cNvPr id="200" name="民生費該当値テキスト"/>
        <xdr:cNvSpPr txBox="1"/>
      </xdr:nvSpPr>
      <xdr:spPr>
        <a:xfrm>
          <a:off x="4686300" y="12963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48926</xdr:rowOff>
    </xdr:from>
    <xdr:to>
      <xdr:col>20</xdr:col>
      <xdr:colOff>38100</xdr:colOff>
      <xdr:row>77</xdr:row>
      <xdr:rowOff>150526</xdr:rowOff>
    </xdr:to>
    <xdr:sp macro="" textlink="">
      <xdr:nvSpPr>
        <xdr:cNvPr id="201" name="楕円 200"/>
        <xdr:cNvSpPr/>
      </xdr:nvSpPr>
      <xdr:spPr>
        <a:xfrm>
          <a:off x="3746500" y="1325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141653</xdr:rowOff>
    </xdr:from>
    <xdr:ext cx="599010" cy="259045"/>
    <xdr:sp macro="" textlink="">
      <xdr:nvSpPr>
        <xdr:cNvPr id="202" name="テキスト ボックス 201"/>
        <xdr:cNvSpPr txBox="1"/>
      </xdr:nvSpPr>
      <xdr:spPr>
        <a:xfrm>
          <a:off x="3497795" y="13343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35556</xdr:rowOff>
    </xdr:from>
    <xdr:to>
      <xdr:col>15</xdr:col>
      <xdr:colOff>101600</xdr:colOff>
      <xdr:row>77</xdr:row>
      <xdr:rowOff>137156</xdr:rowOff>
    </xdr:to>
    <xdr:sp macro="" textlink="">
      <xdr:nvSpPr>
        <xdr:cNvPr id="203" name="楕円 202"/>
        <xdr:cNvSpPr/>
      </xdr:nvSpPr>
      <xdr:spPr>
        <a:xfrm>
          <a:off x="2857500" y="1323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128283</xdr:rowOff>
    </xdr:from>
    <xdr:ext cx="599010" cy="259045"/>
    <xdr:sp macro="" textlink="">
      <xdr:nvSpPr>
        <xdr:cNvPr id="204" name="テキスト ボックス 203"/>
        <xdr:cNvSpPr txBox="1"/>
      </xdr:nvSpPr>
      <xdr:spPr>
        <a:xfrm>
          <a:off x="2608795" y="13329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145864</xdr:rowOff>
    </xdr:from>
    <xdr:to>
      <xdr:col>10</xdr:col>
      <xdr:colOff>165100</xdr:colOff>
      <xdr:row>78</xdr:row>
      <xdr:rowOff>76014</xdr:rowOff>
    </xdr:to>
    <xdr:sp macro="" textlink="">
      <xdr:nvSpPr>
        <xdr:cNvPr id="205" name="楕円 204"/>
        <xdr:cNvSpPr/>
      </xdr:nvSpPr>
      <xdr:spPr>
        <a:xfrm>
          <a:off x="1968500" y="1334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67141</xdr:rowOff>
    </xdr:from>
    <xdr:ext cx="599010" cy="259045"/>
    <xdr:sp macro="" textlink="">
      <xdr:nvSpPr>
        <xdr:cNvPr id="206" name="テキスト ボックス 205"/>
        <xdr:cNvSpPr txBox="1"/>
      </xdr:nvSpPr>
      <xdr:spPr>
        <a:xfrm>
          <a:off x="1719795" y="13440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9751</xdr:rowOff>
    </xdr:from>
    <xdr:to>
      <xdr:col>6</xdr:col>
      <xdr:colOff>38100</xdr:colOff>
      <xdr:row>78</xdr:row>
      <xdr:rowOff>111351</xdr:rowOff>
    </xdr:to>
    <xdr:sp macro="" textlink="">
      <xdr:nvSpPr>
        <xdr:cNvPr id="207" name="楕円 206"/>
        <xdr:cNvSpPr/>
      </xdr:nvSpPr>
      <xdr:spPr>
        <a:xfrm>
          <a:off x="1079500" y="1338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102478</xdr:rowOff>
    </xdr:from>
    <xdr:ext cx="599010" cy="259045"/>
    <xdr:sp macro="" textlink="">
      <xdr:nvSpPr>
        <xdr:cNvPr id="208" name="テキスト ボックス 207"/>
        <xdr:cNvSpPr txBox="1"/>
      </xdr:nvSpPr>
      <xdr:spPr>
        <a:xfrm>
          <a:off x="830795" y="13475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95</xdr:row>
      <xdr:rowOff>54627</xdr:rowOff>
    </xdr:from>
    <xdr:ext cx="685572" cy="259045"/>
    <xdr:sp macro="" textlink="">
      <xdr:nvSpPr>
        <xdr:cNvPr id="222" name="テキスト ボックス 221"/>
        <xdr:cNvSpPr txBox="1"/>
      </xdr:nvSpPr>
      <xdr:spPr>
        <a:xfrm>
          <a:off x="76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92</xdr:row>
      <xdr:rowOff>111777</xdr:rowOff>
    </xdr:from>
    <xdr:ext cx="685572" cy="259045"/>
    <xdr:sp macro="" textlink="">
      <xdr:nvSpPr>
        <xdr:cNvPr id="224" name="テキスト ボックス 223"/>
        <xdr:cNvSpPr txBox="1"/>
      </xdr:nvSpPr>
      <xdr:spPr>
        <a:xfrm>
          <a:off x="76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168927</xdr:rowOff>
    </xdr:from>
    <xdr:ext cx="685572" cy="259045"/>
    <xdr:sp macro="" textlink="">
      <xdr:nvSpPr>
        <xdr:cNvPr id="226" name="テキスト ボックス 225"/>
        <xdr:cNvSpPr txBox="1"/>
      </xdr:nvSpPr>
      <xdr:spPr>
        <a:xfrm>
          <a:off x="76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133970</xdr:rowOff>
    </xdr:from>
    <xdr:to>
      <xdr:col>24</xdr:col>
      <xdr:colOff>62865</xdr:colOff>
      <xdr:row>98</xdr:row>
      <xdr:rowOff>126591</xdr:rowOff>
    </xdr:to>
    <xdr:cxnSp macro="">
      <xdr:nvCxnSpPr>
        <xdr:cNvPr id="230" name="直線コネクタ 229"/>
        <xdr:cNvCxnSpPr/>
      </xdr:nvCxnSpPr>
      <xdr:spPr>
        <a:xfrm flipV="1">
          <a:off x="4633595" y="15735920"/>
          <a:ext cx="1270" cy="1192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140647</xdr:rowOff>
    </xdr:from>
    <xdr:ext cx="534377" cy="259045"/>
    <xdr:sp macro="" textlink="">
      <xdr:nvSpPr>
        <xdr:cNvPr id="231" name="衛生費最小値テキスト"/>
        <xdr:cNvSpPr txBox="1"/>
      </xdr:nvSpPr>
      <xdr:spPr>
        <a:xfrm>
          <a:off x="4686300" y="1694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126591</xdr:rowOff>
    </xdr:from>
    <xdr:to>
      <xdr:col>24</xdr:col>
      <xdr:colOff>152400</xdr:colOff>
      <xdr:row>98</xdr:row>
      <xdr:rowOff>126591</xdr:rowOff>
    </xdr:to>
    <xdr:cxnSp macro="">
      <xdr:nvCxnSpPr>
        <xdr:cNvPr id="232" name="直線コネクタ 231"/>
        <xdr:cNvCxnSpPr/>
      </xdr:nvCxnSpPr>
      <xdr:spPr>
        <a:xfrm>
          <a:off x="4546600" y="1692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80647</xdr:rowOff>
    </xdr:from>
    <xdr:ext cx="690189" cy="259045"/>
    <xdr:sp macro="" textlink="">
      <xdr:nvSpPr>
        <xdr:cNvPr id="233" name="衛生費最大値テキスト"/>
        <xdr:cNvSpPr txBox="1"/>
      </xdr:nvSpPr>
      <xdr:spPr>
        <a:xfrm>
          <a:off x="4686300" y="15511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2,637,531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133970</xdr:rowOff>
    </xdr:from>
    <xdr:to>
      <xdr:col>24</xdr:col>
      <xdr:colOff>152400</xdr:colOff>
      <xdr:row>91</xdr:row>
      <xdr:rowOff>133970</xdr:rowOff>
    </xdr:to>
    <xdr:cxnSp macro="">
      <xdr:nvCxnSpPr>
        <xdr:cNvPr id="234" name="直線コネクタ 233"/>
        <xdr:cNvCxnSpPr/>
      </xdr:nvCxnSpPr>
      <xdr:spPr>
        <a:xfrm>
          <a:off x="4546600" y="1573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116370</xdr:rowOff>
    </xdr:from>
    <xdr:to>
      <xdr:col>24</xdr:col>
      <xdr:colOff>63500</xdr:colOff>
      <xdr:row>98</xdr:row>
      <xdr:rowOff>121188</xdr:rowOff>
    </xdr:to>
    <xdr:cxnSp macro="">
      <xdr:nvCxnSpPr>
        <xdr:cNvPr id="235" name="直線コネクタ 234"/>
        <xdr:cNvCxnSpPr/>
      </xdr:nvCxnSpPr>
      <xdr:spPr>
        <a:xfrm flipV="1">
          <a:off x="3797300" y="16918470"/>
          <a:ext cx="838200" cy="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58097</xdr:rowOff>
    </xdr:from>
    <xdr:ext cx="599010" cy="259045"/>
    <xdr:sp macro="" textlink="">
      <xdr:nvSpPr>
        <xdr:cNvPr id="236" name="衛生費平均値テキスト"/>
        <xdr:cNvSpPr txBox="1"/>
      </xdr:nvSpPr>
      <xdr:spPr>
        <a:xfrm>
          <a:off x="4686300" y="16688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35220</xdr:rowOff>
    </xdr:from>
    <xdr:to>
      <xdr:col>24</xdr:col>
      <xdr:colOff>114300</xdr:colOff>
      <xdr:row>98</xdr:row>
      <xdr:rowOff>136820</xdr:rowOff>
    </xdr:to>
    <xdr:sp macro="" textlink="">
      <xdr:nvSpPr>
        <xdr:cNvPr id="237" name="フローチャート: 判断 236"/>
        <xdr:cNvSpPr/>
      </xdr:nvSpPr>
      <xdr:spPr>
        <a:xfrm>
          <a:off x="4584700" y="1683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121188</xdr:rowOff>
    </xdr:from>
    <xdr:to>
      <xdr:col>19</xdr:col>
      <xdr:colOff>177800</xdr:colOff>
      <xdr:row>98</xdr:row>
      <xdr:rowOff>121983</xdr:rowOff>
    </xdr:to>
    <xdr:cxnSp macro="">
      <xdr:nvCxnSpPr>
        <xdr:cNvPr id="238" name="直線コネクタ 237"/>
        <xdr:cNvCxnSpPr/>
      </xdr:nvCxnSpPr>
      <xdr:spPr>
        <a:xfrm flipV="1">
          <a:off x="2908300" y="16923288"/>
          <a:ext cx="889000" cy="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46030</xdr:rowOff>
    </xdr:from>
    <xdr:to>
      <xdr:col>20</xdr:col>
      <xdr:colOff>38100</xdr:colOff>
      <xdr:row>98</xdr:row>
      <xdr:rowOff>147630</xdr:rowOff>
    </xdr:to>
    <xdr:sp macro="" textlink="">
      <xdr:nvSpPr>
        <xdr:cNvPr id="239" name="フローチャート: 判断 238"/>
        <xdr:cNvSpPr/>
      </xdr:nvSpPr>
      <xdr:spPr>
        <a:xfrm>
          <a:off x="3746500" y="168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164157</xdr:rowOff>
    </xdr:from>
    <xdr:ext cx="534377" cy="259045"/>
    <xdr:sp macro="" textlink="">
      <xdr:nvSpPr>
        <xdr:cNvPr id="240" name="テキスト ボックス 239"/>
        <xdr:cNvSpPr txBox="1"/>
      </xdr:nvSpPr>
      <xdr:spPr>
        <a:xfrm>
          <a:off x="3530111" y="1662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121983</xdr:rowOff>
    </xdr:from>
    <xdr:to>
      <xdr:col>15</xdr:col>
      <xdr:colOff>50800</xdr:colOff>
      <xdr:row>98</xdr:row>
      <xdr:rowOff>123803</xdr:rowOff>
    </xdr:to>
    <xdr:cxnSp macro="">
      <xdr:nvCxnSpPr>
        <xdr:cNvPr id="241" name="直線コネクタ 240"/>
        <xdr:cNvCxnSpPr/>
      </xdr:nvCxnSpPr>
      <xdr:spPr>
        <a:xfrm flipV="1">
          <a:off x="2019300" y="16924083"/>
          <a:ext cx="889000" cy="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49363</xdr:rowOff>
    </xdr:from>
    <xdr:to>
      <xdr:col>15</xdr:col>
      <xdr:colOff>101600</xdr:colOff>
      <xdr:row>98</xdr:row>
      <xdr:rowOff>150963</xdr:rowOff>
    </xdr:to>
    <xdr:sp macro="" textlink="">
      <xdr:nvSpPr>
        <xdr:cNvPr id="242" name="フローチャート: 判断 241"/>
        <xdr:cNvSpPr/>
      </xdr:nvSpPr>
      <xdr:spPr>
        <a:xfrm>
          <a:off x="2857500" y="1685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167490</xdr:rowOff>
    </xdr:from>
    <xdr:ext cx="534377" cy="259045"/>
    <xdr:sp macro="" textlink="">
      <xdr:nvSpPr>
        <xdr:cNvPr id="243" name="テキスト ボックス 242"/>
        <xdr:cNvSpPr txBox="1"/>
      </xdr:nvSpPr>
      <xdr:spPr>
        <a:xfrm>
          <a:off x="2641111" y="166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123803</xdr:rowOff>
    </xdr:from>
    <xdr:to>
      <xdr:col>10</xdr:col>
      <xdr:colOff>114300</xdr:colOff>
      <xdr:row>98</xdr:row>
      <xdr:rowOff>126000</xdr:rowOff>
    </xdr:to>
    <xdr:cxnSp macro="">
      <xdr:nvCxnSpPr>
        <xdr:cNvPr id="244" name="直線コネクタ 243"/>
        <xdr:cNvCxnSpPr/>
      </xdr:nvCxnSpPr>
      <xdr:spPr>
        <a:xfrm flipV="1">
          <a:off x="1130300" y="16925903"/>
          <a:ext cx="889000" cy="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53803</xdr:rowOff>
    </xdr:from>
    <xdr:to>
      <xdr:col>10</xdr:col>
      <xdr:colOff>165100</xdr:colOff>
      <xdr:row>98</xdr:row>
      <xdr:rowOff>155403</xdr:rowOff>
    </xdr:to>
    <xdr:sp macro="" textlink="">
      <xdr:nvSpPr>
        <xdr:cNvPr id="245" name="フローチャート: 判断 244"/>
        <xdr:cNvSpPr/>
      </xdr:nvSpPr>
      <xdr:spPr>
        <a:xfrm>
          <a:off x="1968500" y="1685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480</xdr:rowOff>
    </xdr:from>
    <xdr:ext cx="534377" cy="259045"/>
    <xdr:sp macro="" textlink="">
      <xdr:nvSpPr>
        <xdr:cNvPr id="246" name="テキスト ボックス 245"/>
        <xdr:cNvSpPr txBox="1"/>
      </xdr:nvSpPr>
      <xdr:spPr>
        <a:xfrm>
          <a:off x="1752111" y="1663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55896</xdr:rowOff>
    </xdr:from>
    <xdr:to>
      <xdr:col>6</xdr:col>
      <xdr:colOff>38100</xdr:colOff>
      <xdr:row>98</xdr:row>
      <xdr:rowOff>157496</xdr:rowOff>
    </xdr:to>
    <xdr:sp macro="" textlink="">
      <xdr:nvSpPr>
        <xdr:cNvPr id="247" name="フローチャート: 判断 246"/>
        <xdr:cNvSpPr/>
      </xdr:nvSpPr>
      <xdr:spPr>
        <a:xfrm>
          <a:off x="1079500" y="168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2573</xdr:rowOff>
    </xdr:from>
    <xdr:ext cx="534377" cy="259045"/>
    <xdr:sp macro="" textlink="">
      <xdr:nvSpPr>
        <xdr:cNvPr id="248" name="テキスト ボックス 247"/>
        <xdr:cNvSpPr txBox="1"/>
      </xdr:nvSpPr>
      <xdr:spPr>
        <a:xfrm>
          <a:off x="863111" y="1663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65570</xdr:rowOff>
    </xdr:from>
    <xdr:to>
      <xdr:col>24</xdr:col>
      <xdr:colOff>114300</xdr:colOff>
      <xdr:row>98</xdr:row>
      <xdr:rowOff>167170</xdr:rowOff>
    </xdr:to>
    <xdr:sp macro="" textlink="">
      <xdr:nvSpPr>
        <xdr:cNvPr id="254" name="楕円 253"/>
        <xdr:cNvSpPr/>
      </xdr:nvSpPr>
      <xdr:spPr>
        <a:xfrm>
          <a:off x="4584700" y="168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13647</xdr:rowOff>
    </xdr:from>
    <xdr:ext cx="534377" cy="259045"/>
    <xdr:sp macro="" textlink="">
      <xdr:nvSpPr>
        <xdr:cNvPr id="255" name="衛生費該当値テキスト"/>
        <xdr:cNvSpPr txBox="1"/>
      </xdr:nvSpPr>
      <xdr:spPr>
        <a:xfrm>
          <a:off x="4686300" y="1681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70388</xdr:rowOff>
    </xdr:from>
    <xdr:to>
      <xdr:col>20</xdr:col>
      <xdr:colOff>38100</xdr:colOff>
      <xdr:row>99</xdr:row>
      <xdr:rowOff>538</xdr:rowOff>
    </xdr:to>
    <xdr:sp macro="" textlink="">
      <xdr:nvSpPr>
        <xdr:cNvPr id="256" name="楕円 255"/>
        <xdr:cNvSpPr/>
      </xdr:nvSpPr>
      <xdr:spPr>
        <a:xfrm>
          <a:off x="3746500" y="1687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163115</xdr:rowOff>
    </xdr:from>
    <xdr:ext cx="534377" cy="259045"/>
    <xdr:sp macro="" textlink="">
      <xdr:nvSpPr>
        <xdr:cNvPr id="257" name="テキスト ボックス 256"/>
        <xdr:cNvSpPr txBox="1"/>
      </xdr:nvSpPr>
      <xdr:spPr>
        <a:xfrm>
          <a:off x="3530111" y="1696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71183</xdr:rowOff>
    </xdr:from>
    <xdr:to>
      <xdr:col>15</xdr:col>
      <xdr:colOff>101600</xdr:colOff>
      <xdr:row>99</xdr:row>
      <xdr:rowOff>1333</xdr:rowOff>
    </xdr:to>
    <xdr:sp macro="" textlink="">
      <xdr:nvSpPr>
        <xdr:cNvPr id="258" name="楕円 257"/>
        <xdr:cNvSpPr/>
      </xdr:nvSpPr>
      <xdr:spPr>
        <a:xfrm>
          <a:off x="2857500" y="1687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163910</xdr:rowOff>
    </xdr:from>
    <xdr:ext cx="534377" cy="259045"/>
    <xdr:sp macro="" textlink="">
      <xdr:nvSpPr>
        <xdr:cNvPr id="259" name="テキスト ボックス 258"/>
        <xdr:cNvSpPr txBox="1"/>
      </xdr:nvSpPr>
      <xdr:spPr>
        <a:xfrm>
          <a:off x="2641111" y="1696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73003</xdr:rowOff>
    </xdr:from>
    <xdr:to>
      <xdr:col>10</xdr:col>
      <xdr:colOff>165100</xdr:colOff>
      <xdr:row>99</xdr:row>
      <xdr:rowOff>3153</xdr:rowOff>
    </xdr:to>
    <xdr:sp macro="" textlink="">
      <xdr:nvSpPr>
        <xdr:cNvPr id="260" name="楕円 259"/>
        <xdr:cNvSpPr/>
      </xdr:nvSpPr>
      <xdr:spPr>
        <a:xfrm>
          <a:off x="1968500" y="1687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165730</xdr:rowOff>
    </xdr:from>
    <xdr:ext cx="534377" cy="259045"/>
    <xdr:sp macro="" textlink="">
      <xdr:nvSpPr>
        <xdr:cNvPr id="261" name="テキスト ボックス 260"/>
        <xdr:cNvSpPr txBox="1"/>
      </xdr:nvSpPr>
      <xdr:spPr>
        <a:xfrm>
          <a:off x="1752111" y="1696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75200</xdr:rowOff>
    </xdr:from>
    <xdr:to>
      <xdr:col>6</xdr:col>
      <xdr:colOff>38100</xdr:colOff>
      <xdr:row>99</xdr:row>
      <xdr:rowOff>5350</xdr:rowOff>
    </xdr:to>
    <xdr:sp macro="" textlink="">
      <xdr:nvSpPr>
        <xdr:cNvPr id="262" name="楕円 261"/>
        <xdr:cNvSpPr/>
      </xdr:nvSpPr>
      <xdr:spPr>
        <a:xfrm>
          <a:off x="1079500" y="1687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167927</xdr:rowOff>
    </xdr:from>
    <xdr:ext cx="534377" cy="259045"/>
    <xdr:sp macro="" textlink="">
      <xdr:nvSpPr>
        <xdr:cNvPr id="263" name="テキスト ボックス 262"/>
        <xdr:cNvSpPr txBox="1"/>
      </xdr:nvSpPr>
      <xdr:spPr>
        <a:xfrm>
          <a:off x="863111" y="1697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5" name="テキスト ボックス 274"/>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8" name="直線コネクタ 277"/>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9" name="テキスト ボックス 278"/>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130442</xdr:rowOff>
    </xdr:from>
    <xdr:to>
      <xdr:col>54</xdr:col>
      <xdr:colOff>189865</xdr:colOff>
      <xdr:row>38</xdr:row>
      <xdr:rowOff>25400</xdr:rowOff>
    </xdr:to>
    <xdr:cxnSp macro="">
      <xdr:nvCxnSpPr>
        <xdr:cNvPr id="283" name="直線コネクタ 282"/>
        <xdr:cNvCxnSpPr/>
      </xdr:nvCxnSpPr>
      <xdr:spPr>
        <a:xfrm flipV="1">
          <a:off x="10475595" y="5273942"/>
          <a:ext cx="1270" cy="1266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4"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5" name="直線コネクタ 284"/>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77119</xdr:rowOff>
    </xdr:from>
    <xdr:ext cx="534377" cy="259045"/>
    <xdr:sp macro="" textlink="">
      <xdr:nvSpPr>
        <xdr:cNvPr id="286" name="労働費最大値テキスト"/>
        <xdr:cNvSpPr txBox="1"/>
      </xdr:nvSpPr>
      <xdr:spPr>
        <a:xfrm>
          <a:off x="10528300" y="504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130442</xdr:rowOff>
    </xdr:from>
    <xdr:to>
      <xdr:col>55</xdr:col>
      <xdr:colOff>88900</xdr:colOff>
      <xdr:row>30</xdr:row>
      <xdr:rowOff>130442</xdr:rowOff>
    </xdr:to>
    <xdr:cxnSp macro="">
      <xdr:nvCxnSpPr>
        <xdr:cNvPr id="287" name="直線コネクタ 286"/>
        <xdr:cNvCxnSpPr/>
      </xdr:nvCxnSpPr>
      <xdr:spPr>
        <a:xfrm>
          <a:off x="10388600" y="527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25400</xdr:rowOff>
    </xdr:from>
    <xdr:to>
      <xdr:col>55</xdr:col>
      <xdr:colOff>0</xdr:colOff>
      <xdr:row>38</xdr:row>
      <xdr:rowOff>25400</xdr:rowOff>
    </xdr:to>
    <xdr:cxnSp macro="">
      <xdr:nvCxnSpPr>
        <xdr:cNvPr id="288" name="直線コネクタ 287"/>
        <xdr:cNvCxnSpPr/>
      </xdr:nvCxnSpPr>
      <xdr:spPr>
        <a:xfrm>
          <a:off x="9639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117320</xdr:rowOff>
    </xdr:from>
    <xdr:ext cx="378565" cy="259045"/>
    <xdr:sp macro="" textlink="">
      <xdr:nvSpPr>
        <xdr:cNvPr id="289" name="労働費平均値テキスト"/>
        <xdr:cNvSpPr txBox="1"/>
      </xdr:nvSpPr>
      <xdr:spPr>
        <a:xfrm>
          <a:off x="10528300" y="62895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94443</xdr:rowOff>
    </xdr:from>
    <xdr:to>
      <xdr:col>55</xdr:col>
      <xdr:colOff>50800</xdr:colOff>
      <xdr:row>38</xdr:row>
      <xdr:rowOff>24594</xdr:rowOff>
    </xdr:to>
    <xdr:sp macro="" textlink="">
      <xdr:nvSpPr>
        <xdr:cNvPr id="290" name="フローチャート: 判断 289"/>
        <xdr:cNvSpPr/>
      </xdr:nvSpPr>
      <xdr:spPr>
        <a:xfrm>
          <a:off x="10426700" y="64380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25400</xdr:rowOff>
    </xdr:from>
    <xdr:to>
      <xdr:col>50</xdr:col>
      <xdr:colOff>114300</xdr:colOff>
      <xdr:row>38</xdr:row>
      <xdr:rowOff>25400</xdr:rowOff>
    </xdr:to>
    <xdr:cxnSp macro="">
      <xdr:nvCxnSpPr>
        <xdr:cNvPr id="291" name="直線コネクタ 290"/>
        <xdr:cNvCxnSpPr/>
      </xdr:nvCxnSpPr>
      <xdr:spPr>
        <a:xfrm>
          <a:off x="8750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88328</xdr:rowOff>
    </xdr:from>
    <xdr:to>
      <xdr:col>50</xdr:col>
      <xdr:colOff>165100</xdr:colOff>
      <xdr:row>38</xdr:row>
      <xdr:rowOff>18478</xdr:rowOff>
    </xdr:to>
    <xdr:sp macro="" textlink="">
      <xdr:nvSpPr>
        <xdr:cNvPr id="292" name="フローチャート: 判断 291"/>
        <xdr:cNvSpPr/>
      </xdr:nvSpPr>
      <xdr:spPr>
        <a:xfrm>
          <a:off x="9588500" y="643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35005</xdr:rowOff>
    </xdr:from>
    <xdr:ext cx="469744" cy="259045"/>
    <xdr:sp macro="" textlink="">
      <xdr:nvSpPr>
        <xdr:cNvPr id="293" name="テキスト ボックス 292"/>
        <xdr:cNvSpPr txBox="1"/>
      </xdr:nvSpPr>
      <xdr:spPr>
        <a:xfrm>
          <a:off x="9404428" y="62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25400</xdr:rowOff>
    </xdr:from>
    <xdr:to>
      <xdr:col>45</xdr:col>
      <xdr:colOff>177800</xdr:colOff>
      <xdr:row>38</xdr:row>
      <xdr:rowOff>25400</xdr:rowOff>
    </xdr:to>
    <xdr:cxnSp macro="">
      <xdr:nvCxnSpPr>
        <xdr:cNvPr id="294" name="直線コネクタ 293"/>
        <xdr:cNvCxnSpPr/>
      </xdr:nvCxnSpPr>
      <xdr:spPr>
        <a:xfrm>
          <a:off x="7861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98673</xdr:rowOff>
    </xdr:from>
    <xdr:to>
      <xdr:col>46</xdr:col>
      <xdr:colOff>38100</xdr:colOff>
      <xdr:row>38</xdr:row>
      <xdr:rowOff>28823</xdr:rowOff>
    </xdr:to>
    <xdr:sp macro="" textlink="">
      <xdr:nvSpPr>
        <xdr:cNvPr id="295" name="フローチャート: 判断 294"/>
        <xdr:cNvSpPr/>
      </xdr:nvSpPr>
      <xdr:spPr>
        <a:xfrm>
          <a:off x="8699500" y="64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45350</xdr:rowOff>
    </xdr:from>
    <xdr:ext cx="378565" cy="259045"/>
    <xdr:sp macro="" textlink="">
      <xdr:nvSpPr>
        <xdr:cNvPr id="296" name="テキスト ボックス 295"/>
        <xdr:cNvSpPr txBox="1"/>
      </xdr:nvSpPr>
      <xdr:spPr>
        <a:xfrm>
          <a:off x="8561017" y="6217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25400</xdr:rowOff>
    </xdr:from>
    <xdr:to>
      <xdr:col>41</xdr:col>
      <xdr:colOff>50800</xdr:colOff>
      <xdr:row>38</xdr:row>
      <xdr:rowOff>25400</xdr:rowOff>
    </xdr:to>
    <xdr:cxnSp macro="">
      <xdr:nvCxnSpPr>
        <xdr:cNvPr id="297" name="直線コネクタ 296"/>
        <xdr:cNvCxnSpPr/>
      </xdr:nvCxnSpPr>
      <xdr:spPr>
        <a:xfrm>
          <a:off x="697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86843</xdr:rowOff>
    </xdr:from>
    <xdr:to>
      <xdr:col>41</xdr:col>
      <xdr:colOff>101600</xdr:colOff>
      <xdr:row>38</xdr:row>
      <xdr:rowOff>16993</xdr:rowOff>
    </xdr:to>
    <xdr:sp macro="" textlink="">
      <xdr:nvSpPr>
        <xdr:cNvPr id="298" name="フローチャート: 判断 297"/>
        <xdr:cNvSpPr/>
      </xdr:nvSpPr>
      <xdr:spPr>
        <a:xfrm>
          <a:off x="7810500" y="643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33520</xdr:rowOff>
    </xdr:from>
    <xdr:ext cx="469744" cy="259045"/>
    <xdr:sp macro="" textlink="">
      <xdr:nvSpPr>
        <xdr:cNvPr id="299" name="テキスト ボックス 298"/>
        <xdr:cNvSpPr txBox="1"/>
      </xdr:nvSpPr>
      <xdr:spPr>
        <a:xfrm>
          <a:off x="7626428" y="6205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77699</xdr:rowOff>
    </xdr:from>
    <xdr:to>
      <xdr:col>36</xdr:col>
      <xdr:colOff>165100</xdr:colOff>
      <xdr:row>38</xdr:row>
      <xdr:rowOff>7849</xdr:rowOff>
    </xdr:to>
    <xdr:sp macro="" textlink="">
      <xdr:nvSpPr>
        <xdr:cNvPr id="300" name="フローチャート: 判断 299"/>
        <xdr:cNvSpPr/>
      </xdr:nvSpPr>
      <xdr:spPr>
        <a:xfrm>
          <a:off x="6921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24376</xdr:rowOff>
    </xdr:from>
    <xdr:ext cx="469744" cy="259045"/>
    <xdr:sp macro="" textlink="">
      <xdr:nvSpPr>
        <xdr:cNvPr id="301" name="テキスト ボックス 300"/>
        <xdr:cNvSpPr txBox="1"/>
      </xdr:nvSpPr>
      <xdr:spPr>
        <a:xfrm>
          <a:off x="6737428" y="6196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146050</xdr:rowOff>
    </xdr:from>
    <xdr:to>
      <xdr:col>55</xdr:col>
      <xdr:colOff>50800</xdr:colOff>
      <xdr:row>38</xdr:row>
      <xdr:rowOff>76200</xdr:rowOff>
    </xdr:to>
    <xdr:sp macro="" textlink="">
      <xdr:nvSpPr>
        <xdr:cNvPr id="307" name="楕円 306"/>
        <xdr:cNvSpPr/>
      </xdr:nvSpPr>
      <xdr:spPr>
        <a:xfrm>
          <a:off x="10426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72871</xdr:rowOff>
    </xdr:from>
    <xdr:ext cx="249299" cy="259045"/>
    <xdr:sp macro="" textlink="">
      <xdr:nvSpPr>
        <xdr:cNvPr id="308" name="労働費該当値テキスト"/>
        <xdr:cNvSpPr txBox="1"/>
      </xdr:nvSpPr>
      <xdr:spPr>
        <a:xfrm>
          <a:off x="10528300" y="6416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146050</xdr:rowOff>
    </xdr:from>
    <xdr:to>
      <xdr:col>50</xdr:col>
      <xdr:colOff>165100</xdr:colOff>
      <xdr:row>38</xdr:row>
      <xdr:rowOff>76200</xdr:rowOff>
    </xdr:to>
    <xdr:sp macro="" textlink="">
      <xdr:nvSpPr>
        <xdr:cNvPr id="309" name="楕円 308"/>
        <xdr:cNvSpPr/>
      </xdr:nvSpPr>
      <xdr:spPr>
        <a:xfrm>
          <a:off x="9588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38</xdr:row>
      <xdr:rowOff>67327</xdr:rowOff>
    </xdr:from>
    <xdr:ext cx="249299" cy="259045"/>
    <xdr:sp macro="" textlink="">
      <xdr:nvSpPr>
        <xdr:cNvPr id="310" name="テキスト ボックス 309"/>
        <xdr:cNvSpPr txBox="1"/>
      </xdr:nvSpPr>
      <xdr:spPr>
        <a:xfrm>
          <a:off x="9514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146050</xdr:rowOff>
    </xdr:from>
    <xdr:to>
      <xdr:col>46</xdr:col>
      <xdr:colOff>38100</xdr:colOff>
      <xdr:row>38</xdr:row>
      <xdr:rowOff>76200</xdr:rowOff>
    </xdr:to>
    <xdr:sp macro="" textlink="">
      <xdr:nvSpPr>
        <xdr:cNvPr id="311" name="楕円 310"/>
        <xdr:cNvSpPr/>
      </xdr:nvSpPr>
      <xdr:spPr>
        <a:xfrm>
          <a:off x="8699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38</xdr:row>
      <xdr:rowOff>67327</xdr:rowOff>
    </xdr:from>
    <xdr:ext cx="249299" cy="259045"/>
    <xdr:sp macro="" textlink="">
      <xdr:nvSpPr>
        <xdr:cNvPr id="312" name="テキスト ボックス 311"/>
        <xdr:cNvSpPr txBox="1"/>
      </xdr:nvSpPr>
      <xdr:spPr>
        <a:xfrm>
          <a:off x="8625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146050</xdr:rowOff>
    </xdr:from>
    <xdr:to>
      <xdr:col>41</xdr:col>
      <xdr:colOff>101600</xdr:colOff>
      <xdr:row>38</xdr:row>
      <xdr:rowOff>76200</xdr:rowOff>
    </xdr:to>
    <xdr:sp macro="" textlink="">
      <xdr:nvSpPr>
        <xdr:cNvPr id="313" name="楕円 312"/>
        <xdr:cNvSpPr/>
      </xdr:nvSpPr>
      <xdr:spPr>
        <a:xfrm>
          <a:off x="781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38</xdr:row>
      <xdr:rowOff>67327</xdr:rowOff>
    </xdr:from>
    <xdr:ext cx="249299" cy="259045"/>
    <xdr:sp macro="" textlink="">
      <xdr:nvSpPr>
        <xdr:cNvPr id="314" name="テキスト ボックス 313"/>
        <xdr:cNvSpPr txBox="1"/>
      </xdr:nvSpPr>
      <xdr:spPr>
        <a:xfrm>
          <a:off x="773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146050</xdr:rowOff>
    </xdr:from>
    <xdr:to>
      <xdr:col>36</xdr:col>
      <xdr:colOff>165100</xdr:colOff>
      <xdr:row>38</xdr:row>
      <xdr:rowOff>76200</xdr:rowOff>
    </xdr:to>
    <xdr:sp macro="" textlink="">
      <xdr:nvSpPr>
        <xdr:cNvPr id="315" name="楕円 314"/>
        <xdr:cNvSpPr/>
      </xdr:nvSpPr>
      <xdr:spPr>
        <a:xfrm>
          <a:off x="692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38</xdr:row>
      <xdr:rowOff>67327</xdr:rowOff>
    </xdr:from>
    <xdr:ext cx="249299" cy="259045"/>
    <xdr:sp macro="" textlink="">
      <xdr:nvSpPr>
        <xdr:cNvPr id="316" name="テキスト ボックス 315"/>
        <xdr:cNvSpPr txBox="1"/>
      </xdr:nvSpPr>
      <xdr:spPr>
        <a:xfrm>
          <a:off x="684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9699</xdr:rowOff>
    </xdr:from>
    <xdr:to>
      <xdr:col>54</xdr:col>
      <xdr:colOff>189865</xdr:colOff>
      <xdr:row>58</xdr:row>
      <xdr:rowOff>131923</xdr:rowOff>
    </xdr:to>
    <xdr:cxnSp macro="">
      <xdr:nvCxnSpPr>
        <xdr:cNvPr id="338" name="直線コネクタ 337"/>
        <xdr:cNvCxnSpPr/>
      </xdr:nvCxnSpPr>
      <xdr:spPr>
        <a:xfrm flipV="1">
          <a:off x="10475595" y="8582199"/>
          <a:ext cx="1270" cy="1493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135750</xdr:rowOff>
    </xdr:from>
    <xdr:ext cx="469744" cy="259045"/>
    <xdr:sp macro="" textlink="">
      <xdr:nvSpPr>
        <xdr:cNvPr id="339" name="農林水産業費最小値テキスト"/>
        <xdr:cNvSpPr txBox="1"/>
      </xdr:nvSpPr>
      <xdr:spPr>
        <a:xfrm>
          <a:off x="10528300" y="1007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131923</xdr:rowOff>
    </xdr:from>
    <xdr:to>
      <xdr:col>55</xdr:col>
      <xdr:colOff>88900</xdr:colOff>
      <xdr:row>58</xdr:row>
      <xdr:rowOff>131923</xdr:rowOff>
    </xdr:to>
    <xdr:cxnSp macro="">
      <xdr:nvCxnSpPr>
        <xdr:cNvPr id="340" name="直線コネクタ 339"/>
        <xdr:cNvCxnSpPr/>
      </xdr:nvCxnSpPr>
      <xdr:spPr>
        <a:xfrm>
          <a:off x="10388600" y="10076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127826</xdr:rowOff>
    </xdr:from>
    <xdr:ext cx="599010" cy="259045"/>
    <xdr:sp macro="" textlink="">
      <xdr:nvSpPr>
        <xdr:cNvPr id="341" name="農林水産業費最大値テキスト"/>
        <xdr:cNvSpPr txBox="1"/>
      </xdr:nvSpPr>
      <xdr:spPr>
        <a:xfrm>
          <a:off x="10528300" y="835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9699</xdr:rowOff>
    </xdr:from>
    <xdr:to>
      <xdr:col>55</xdr:col>
      <xdr:colOff>88900</xdr:colOff>
      <xdr:row>50</xdr:row>
      <xdr:rowOff>9699</xdr:rowOff>
    </xdr:to>
    <xdr:cxnSp macro="">
      <xdr:nvCxnSpPr>
        <xdr:cNvPr id="342" name="直線コネクタ 341"/>
        <xdr:cNvCxnSpPr/>
      </xdr:nvCxnSpPr>
      <xdr:spPr>
        <a:xfrm>
          <a:off x="10388600" y="858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125764</xdr:rowOff>
    </xdr:from>
    <xdr:to>
      <xdr:col>55</xdr:col>
      <xdr:colOff>0</xdr:colOff>
      <xdr:row>58</xdr:row>
      <xdr:rowOff>126602</xdr:rowOff>
    </xdr:to>
    <xdr:cxnSp macro="">
      <xdr:nvCxnSpPr>
        <xdr:cNvPr id="343" name="直線コネクタ 342"/>
        <xdr:cNvCxnSpPr/>
      </xdr:nvCxnSpPr>
      <xdr:spPr>
        <a:xfrm>
          <a:off x="9639300" y="10069864"/>
          <a:ext cx="8382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47230</xdr:rowOff>
    </xdr:from>
    <xdr:ext cx="534377" cy="259045"/>
    <xdr:sp macro="" textlink="">
      <xdr:nvSpPr>
        <xdr:cNvPr id="344" name="農林水産業費平均値テキスト"/>
        <xdr:cNvSpPr txBox="1"/>
      </xdr:nvSpPr>
      <xdr:spPr>
        <a:xfrm>
          <a:off x="10528300" y="9648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24353</xdr:rowOff>
    </xdr:from>
    <xdr:to>
      <xdr:col>55</xdr:col>
      <xdr:colOff>50800</xdr:colOff>
      <xdr:row>57</xdr:row>
      <xdr:rowOff>125953</xdr:rowOff>
    </xdr:to>
    <xdr:sp macro="" textlink="">
      <xdr:nvSpPr>
        <xdr:cNvPr id="345" name="フローチャート: 判断 344"/>
        <xdr:cNvSpPr/>
      </xdr:nvSpPr>
      <xdr:spPr>
        <a:xfrm>
          <a:off x="10426700" y="979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106004</xdr:rowOff>
    </xdr:from>
    <xdr:to>
      <xdr:col>50</xdr:col>
      <xdr:colOff>114300</xdr:colOff>
      <xdr:row>58</xdr:row>
      <xdr:rowOff>125764</xdr:rowOff>
    </xdr:to>
    <xdr:cxnSp macro="">
      <xdr:nvCxnSpPr>
        <xdr:cNvPr id="346" name="直線コネクタ 345"/>
        <xdr:cNvCxnSpPr/>
      </xdr:nvCxnSpPr>
      <xdr:spPr>
        <a:xfrm>
          <a:off x="8750300" y="10050104"/>
          <a:ext cx="889000" cy="1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42521</xdr:rowOff>
    </xdr:from>
    <xdr:to>
      <xdr:col>50</xdr:col>
      <xdr:colOff>165100</xdr:colOff>
      <xdr:row>57</xdr:row>
      <xdr:rowOff>144121</xdr:rowOff>
    </xdr:to>
    <xdr:sp macro="" textlink="">
      <xdr:nvSpPr>
        <xdr:cNvPr id="347" name="フローチャート: 判断 346"/>
        <xdr:cNvSpPr/>
      </xdr:nvSpPr>
      <xdr:spPr>
        <a:xfrm>
          <a:off x="9588500" y="981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160648</xdr:rowOff>
    </xdr:from>
    <xdr:ext cx="534377" cy="259045"/>
    <xdr:sp macro="" textlink="">
      <xdr:nvSpPr>
        <xdr:cNvPr id="348" name="テキスト ボックス 347"/>
        <xdr:cNvSpPr txBox="1"/>
      </xdr:nvSpPr>
      <xdr:spPr>
        <a:xfrm>
          <a:off x="9372111" y="959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106004</xdr:rowOff>
    </xdr:from>
    <xdr:to>
      <xdr:col>45</xdr:col>
      <xdr:colOff>177800</xdr:colOff>
      <xdr:row>58</xdr:row>
      <xdr:rowOff>124704</xdr:rowOff>
    </xdr:to>
    <xdr:cxnSp macro="">
      <xdr:nvCxnSpPr>
        <xdr:cNvPr id="349" name="直線コネクタ 348"/>
        <xdr:cNvCxnSpPr/>
      </xdr:nvCxnSpPr>
      <xdr:spPr>
        <a:xfrm flipV="1">
          <a:off x="7861300" y="10050104"/>
          <a:ext cx="889000" cy="1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28316</xdr:rowOff>
    </xdr:from>
    <xdr:to>
      <xdr:col>46</xdr:col>
      <xdr:colOff>38100</xdr:colOff>
      <xdr:row>57</xdr:row>
      <xdr:rowOff>129916</xdr:rowOff>
    </xdr:to>
    <xdr:sp macro="" textlink="">
      <xdr:nvSpPr>
        <xdr:cNvPr id="350" name="フローチャート: 判断 349"/>
        <xdr:cNvSpPr/>
      </xdr:nvSpPr>
      <xdr:spPr>
        <a:xfrm>
          <a:off x="86995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146443</xdr:rowOff>
    </xdr:from>
    <xdr:ext cx="534377" cy="259045"/>
    <xdr:sp macro="" textlink="">
      <xdr:nvSpPr>
        <xdr:cNvPr id="351" name="テキスト ボックス 350"/>
        <xdr:cNvSpPr txBox="1"/>
      </xdr:nvSpPr>
      <xdr:spPr>
        <a:xfrm>
          <a:off x="8483111" y="957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124704</xdr:rowOff>
    </xdr:from>
    <xdr:to>
      <xdr:col>41</xdr:col>
      <xdr:colOff>50800</xdr:colOff>
      <xdr:row>58</xdr:row>
      <xdr:rowOff>127767</xdr:rowOff>
    </xdr:to>
    <xdr:cxnSp macro="">
      <xdr:nvCxnSpPr>
        <xdr:cNvPr id="352" name="直線コネクタ 351"/>
        <xdr:cNvCxnSpPr/>
      </xdr:nvCxnSpPr>
      <xdr:spPr>
        <a:xfrm flipV="1">
          <a:off x="6972300" y="10068804"/>
          <a:ext cx="889000" cy="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56233</xdr:rowOff>
    </xdr:from>
    <xdr:to>
      <xdr:col>41</xdr:col>
      <xdr:colOff>101600</xdr:colOff>
      <xdr:row>57</xdr:row>
      <xdr:rowOff>157833</xdr:rowOff>
    </xdr:to>
    <xdr:sp macro="" textlink="">
      <xdr:nvSpPr>
        <xdr:cNvPr id="353" name="フローチャート: 判断 352"/>
        <xdr:cNvSpPr/>
      </xdr:nvSpPr>
      <xdr:spPr>
        <a:xfrm>
          <a:off x="7810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2910</xdr:rowOff>
    </xdr:from>
    <xdr:ext cx="534377" cy="259045"/>
    <xdr:sp macro="" textlink="">
      <xdr:nvSpPr>
        <xdr:cNvPr id="354" name="テキスト ボックス 353"/>
        <xdr:cNvSpPr txBox="1"/>
      </xdr:nvSpPr>
      <xdr:spPr>
        <a:xfrm>
          <a:off x="7594111" y="96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45027</xdr:rowOff>
    </xdr:from>
    <xdr:to>
      <xdr:col>36</xdr:col>
      <xdr:colOff>165100</xdr:colOff>
      <xdr:row>57</xdr:row>
      <xdr:rowOff>146627</xdr:rowOff>
    </xdr:to>
    <xdr:sp macro="" textlink="">
      <xdr:nvSpPr>
        <xdr:cNvPr id="355" name="フローチャート: 判断 354"/>
        <xdr:cNvSpPr/>
      </xdr:nvSpPr>
      <xdr:spPr>
        <a:xfrm>
          <a:off x="6921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163154</xdr:rowOff>
    </xdr:from>
    <xdr:ext cx="534377" cy="259045"/>
    <xdr:sp macro="" textlink="">
      <xdr:nvSpPr>
        <xdr:cNvPr id="356" name="テキスト ボックス 355"/>
        <xdr:cNvSpPr txBox="1"/>
      </xdr:nvSpPr>
      <xdr:spPr>
        <a:xfrm>
          <a:off x="6705111" y="95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75802</xdr:rowOff>
    </xdr:from>
    <xdr:to>
      <xdr:col>55</xdr:col>
      <xdr:colOff>50800</xdr:colOff>
      <xdr:row>59</xdr:row>
      <xdr:rowOff>5952</xdr:rowOff>
    </xdr:to>
    <xdr:sp macro="" textlink="">
      <xdr:nvSpPr>
        <xdr:cNvPr id="362" name="楕円 361"/>
        <xdr:cNvSpPr/>
      </xdr:nvSpPr>
      <xdr:spPr>
        <a:xfrm>
          <a:off x="10426700" y="1001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162179</xdr:rowOff>
    </xdr:from>
    <xdr:ext cx="469744" cy="259045"/>
    <xdr:sp macro="" textlink="">
      <xdr:nvSpPr>
        <xdr:cNvPr id="363" name="農林水産業費該当値テキスト"/>
        <xdr:cNvSpPr txBox="1"/>
      </xdr:nvSpPr>
      <xdr:spPr>
        <a:xfrm>
          <a:off x="10528300" y="993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74964</xdr:rowOff>
    </xdr:from>
    <xdr:to>
      <xdr:col>50</xdr:col>
      <xdr:colOff>165100</xdr:colOff>
      <xdr:row>59</xdr:row>
      <xdr:rowOff>5114</xdr:rowOff>
    </xdr:to>
    <xdr:sp macro="" textlink="">
      <xdr:nvSpPr>
        <xdr:cNvPr id="364" name="楕円 363"/>
        <xdr:cNvSpPr/>
      </xdr:nvSpPr>
      <xdr:spPr>
        <a:xfrm>
          <a:off x="9588500" y="100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167691</xdr:rowOff>
    </xdr:from>
    <xdr:ext cx="469744" cy="259045"/>
    <xdr:sp macro="" textlink="">
      <xdr:nvSpPr>
        <xdr:cNvPr id="365" name="テキスト ボックス 364"/>
        <xdr:cNvSpPr txBox="1"/>
      </xdr:nvSpPr>
      <xdr:spPr>
        <a:xfrm>
          <a:off x="9404428" y="1011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55204</xdr:rowOff>
    </xdr:from>
    <xdr:to>
      <xdr:col>46</xdr:col>
      <xdr:colOff>38100</xdr:colOff>
      <xdr:row>58</xdr:row>
      <xdr:rowOff>156804</xdr:rowOff>
    </xdr:to>
    <xdr:sp macro="" textlink="">
      <xdr:nvSpPr>
        <xdr:cNvPr id="366" name="楕円 365"/>
        <xdr:cNvSpPr/>
      </xdr:nvSpPr>
      <xdr:spPr>
        <a:xfrm>
          <a:off x="8699500" y="999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147931</xdr:rowOff>
    </xdr:from>
    <xdr:ext cx="469744" cy="259045"/>
    <xdr:sp macro="" textlink="">
      <xdr:nvSpPr>
        <xdr:cNvPr id="367" name="テキスト ボックス 366"/>
        <xdr:cNvSpPr txBox="1"/>
      </xdr:nvSpPr>
      <xdr:spPr>
        <a:xfrm>
          <a:off x="8515428" y="100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73904</xdr:rowOff>
    </xdr:from>
    <xdr:to>
      <xdr:col>41</xdr:col>
      <xdr:colOff>101600</xdr:colOff>
      <xdr:row>59</xdr:row>
      <xdr:rowOff>4054</xdr:rowOff>
    </xdr:to>
    <xdr:sp macro="" textlink="">
      <xdr:nvSpPr>
        <xdr:cNvPr id="368" name="楕円 367"/>
        <xdr:cNvSpPr/>
      </xdr:nvSpPr>
      <xdr:spPr>
        <a:xfrm>
          <a:off x="7810500" y="1001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166631</xdr:rowOff>
    </xdr:from>
    <xdr:ext cx="469744" cy="259045"/>
    <xdr:sp macro="" textlink="">
      <xdr:nvSpPr>
        <xdr:cNvPr id="369" name="テキスト ボックス 368"/>
        <xdr:cNvSpPr txBox="1"/>
      </xdr:nvSpPr>
      <xdr:spPr>
        <a:xfrm>
          <a:off x="7626428" y="1011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76967</xdr:rowOff>
    </xdr:from>
    <xdr:to>
      <xdr:col>36</xdr:col>
      <xdr:colOff>165100</xdr:colOff>
      <xdr:row>59</xdr:row>
      <xdr:rowOff>7117</xdr:rowOff>
    </xdr:to>
    <xdr:sp macro="" textlink="">
      <xdr:nvSpPr>
        <xdr:cNvPr id="370" name="楕円 369"/>
        <xdr:cNvSpPr/>
      </xdr:nvSpPr>
      <xdr:spPr>
        <a:xfrm>
          <a:off x="6921500" y="1002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169694</xdr:rowOff>
    </xdr:from>
    <xdr:ext cx="469744" cy="259045"/>
    <xdr:sp macro="" textlink="">
      <xdr:nvSpPr>
        <xdr:cNvPr id="371" name="テキスト ボックス 370"/>
        <xdr:cNvSpPr txBox="1"/>
      </xdr:nvSpPr>
      <xdr:spPr>
        <a:xfrm>
          <a:off x="6737428" y="10113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124651</xdr:rowOff>
    </xdr:from>
    <xdr:to>
      <xdr:col>54</xdr:col>
      <xdr:colOff>189865</xdr:colOff>
      <xdr:row>79</xdr:row>
      <xdr:rowOff>39643</xdr:rowOff>
    </xdr:to>
    <xdr:cxnSp macro="">
      <xdr:nvCxnSpPr>
        <xdr:cNvPr id="395" name="直線コネクタ 394"/>
        <xdr:cNvCxnSpPr/>
      </xdr:nvCxnSpPr>
      <xdr:spPr>
        <a:xfrm flipV="1">
          <a:off x="10475595" y="12126151"/>
          <a:ext cx="1270" cy="14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43470</xdr:rowOff>
    </xdr:from>
    <xdr:ext cx="469744" cy="259045"/>
    <xdr:sp macro="" textlink="">
      <xdr:nvSpPr>
        <xdr:cNvPr id="396" name="商工費最小値テキスト"/>
        <xdr:cNvSpPr txBox="1"/>
      </xdr:nvSpPr>
      <xdr:spPr>
        <a:xfrm>
          <a:off x="10528300" y="1358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39643</xdr:rowOff>
    </xdr:from>
    <xdr:to>
      <xdr:col>55</xdr:col>
      <xdr:colOff>88900</xdr:colOff>
      <xdr:row>79</xdr:row>
      <xdr:rowOff>39643</xdr:rowOff>
    </xdr:to>
    <xdr:cxnSp macro="">
      <xdr:nvCxnSpPr>
        <xdr:cNvPr id="397" name="直線コネクタ 396"/>
        <xdr:cNvCxnSpPr/>
      </xdr:nvCxnSpPr>
      <xdr:spPr>
        <a:xfrm>
          <a:off x="10388600" y="1358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71328</xdr:rowOff>
    </xdr:from>
    <xdr:ext cx="599010" cy="259045"/>
    <xdr:sp macro="" textlink="">
      <xdr:nvSpPr>
        <xdr:cNvPr id="398" name="商工費最大値テキスト"/>
        <xdr:cNvSpPr txBox="1"/>
      </xdr:nvSpPr>
      <xdr:spPr>
        <a:xfrm>
          <a:off x="10528300" y="1190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383,950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124651</xdr:rowOff>
    </xdr:from>
    <xdr:to>
      <xdr:col>55</xdr:col>
      <xdr:colOff>88900</xdr:colOff>
      <xdr:row>70</xdr:row>
      <xdr:rowOff>124651</xdr:rowOff>
    </xdr:to>
    <xdr:cxnSp macro="">
      <xdr:nvCxnSpPr>
        <xdr:cNvPr id="399" name="直線コネクタ 398"/>
        <xdr:cNvCxnSpPr/>
      </xdr:nvCxnSpPr>
      <xdr:spPr>
        <a:xfrm>
          <a:off x="10388600" y="12126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169239</xdr:rowOff>
    </xdr:from>
    <xdr:to>
      <xdr:col>55</xdr:col>
      <xdr:colOff>0</xdr:colOff>
      <xdr:row>79</xdr:row>
      <xdr:rowOff>7500</xdr:rowOff>
    </xdr:to>
    <xdr:cxnSp macro="">
      <xdr:nvCxnSpPr>
        <xdr:cNvPr id="400" name="直線コネクタ 399"/>
        <xdr:cNvCxnSpPr/>
      </xdr:nvCxnSpPr>
      <xdr:spPr>
        <a:xfrm>
          <a:off x="9639300" y="13542339"/>
          <a:ext cx="838200" cy="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24037</xdr:rowOff>
    </xdr:from>
    <xdr:ext cx="534377" cy="259045"/>
    <xdr:sp macro="" textlink="">
      <xdr:nvSpPr>
        <xdr:cNvPr id="401" name="商工費平均値テキスト"/>
        <xdr:cNvSpPr txBox="1"/>
      </xdr:nvSpPr>
      <xdr:spPr>
        <a:xfrm>
          <a:off x="10528300" y="13225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1160</xdr:rowOff>
    </xdr:from>
    <xdr:to>
      <xdr:col>55</xdr:col>
      <xdr:colOff>50800</xdr:colOff>
      <xdr:row>78</xdr:row>
      <xdr:rowOff>102760</xdr:rowOff>
    </xdr:to>
    <xdr:sp macro="" textlink="">
      <xdr:nvSpPr>
        <xdr:cNvPr id="402" name="フローチャート: 判断 401"/>
        <xdr:cNvSpPr/>
      </xdr:nvSpPr>
      <xdr:spPr>
        <a:xfrm>
          <a:off x="10426700" y="1337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169239</xdr:rowOff>
    </xdr:from>
    <xdr:to>
      <xdr:col>50</xdr:col>
      <xdr:colOff>114300</xdr:colOff>
      <xdr:row>79</xdr:row>
      <xdr:rowOff>11635</xdr:rowOff>
    </xdr:to>
    <xdr:cxnSp macro="">
      <xdr:nvCxnSpPr>
        <xdr:cNvPr id="403" name="直線コネクタ 402"/>
        <xdr:cNvCxnSpPr/>
      </xdr:nvCxnSpPr>
      <xdr:spPr>
        <a:xfrm flipV="1">
          <a:off x="8750300" y="13542339"/>
          <a:ext cx="889000" cy="1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162235</xdr:rowOff>
    </xdr:from>
    <xdr:to>
      <xdr:col>50</xdr:col>
      <xdr:colOff>165100</xdr:colOff>
      <xdr:row>78</xdr:row>
      <xdr:rowOff>92385</xdr:rowOff>
    </xdr:to>
    <xdr:sp macro="" textlink="">
      <xdr:nvSpPr>
        <xdr:cNvPr id="404" name="フローチャート: 判断 403"/>
        <xdr:cNvSpPr/>
      </xdr:nvSpPr>
      <xdr:spPr>
        <a:xfrm>
          <a:off x="95885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108912</xdr:rowOff>
    </xdr:from>
    <xdr:ext cx="534377" cy="259045"/>
    <xdr:sp macro="" textlink="">
      <xdr:nvSpPr>
        <xdr:cNvPr id="405" name="テキスト ボックス 404"/>
        <xdr:cNvSpPr txBox="1"/>
      </xdr:nvSpPr>
      <xdr:spPr>
        <a:xfrm>
          <a:off x="9372111" y="131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35877</xdr:rowOff>
    </xdr:from>
    <xdr:to>
      <xdr:col>45</xdr:col>
      <xdr:colOff>177800</xdr:colOff>
      <xdr:row>79</xdr:row>
      <xdr:rowOff>11635</xdr:rowOff>
    </xdr:to>
    <xdr:cxnSp macro="">
      <xdr:nvCxnSpPr>
        <xdr:cNvPr id="406" name="直線コネクタ 405"/>
        <xdr:cNvCxnSpPr/>
      </xdr:nvCxnSpPr>
      <xdr:spPr>
        <a:xfrm>
          <a:off x="7861300" y="13237527"/>
          <a:ext cx="889000" cy="31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10959</xdr:rowOff>
    </xdr:from>
    <xdr:to>
      <xdr:col>46</xdr:col>
      <xdr:colOff>38100</xdr:colOff>
      <xdr:row>78</xdr:row>
      <xdr:rowOff>112559</xdr:rowOff>
    </xdr:to>
    <xdr:sp macro="" textlink="">
      <xdr:nvSpPr>
        <xdr:cNvPr id="407" name="フローチャート: 判断 406"/>
        <xdr:cNvSpPr/>
      </xdr:nvSpPr>
      <xdr:spPr>
        <a:xfrm>
          <a:off x="8699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129086</xdr:rowOff>
    </xdr:from>
    <xdr:ext cx="534377" cy="259045"/>
    <xdr:sp macro="" textlink="">
      <xdr:nvSpPr>
        <xdr:cNvPr id="408" name="テキスト ボックス 407"/>
        <xdr:cNvSpPr txBox="1"/>
      </xdr:nvSpPr>
      <xdr:spPr>
        <a:xfrm>
          <a:off x="8483111" y="131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35877</xdr:rowOff>
    </xdr:from>
    <xdr:to>
      <xdr:col>41</xdr:col>
      <xdr:colOff>50800</xdr:colOff>
      <xdr:row>79</xdr:row>
      <xdr:rowOff>22272</xdr:rowOff>
    </xdr:to>
    <xdr:cxnSp macro="">
      <xdr:nvCxnSpPr>
        <xdr:cNvPr id="409" name="直線コネクタ 408"/>
        <xdr:cNvCxnSpPr/>
      </xdr:nvCxnSpPr>
      <xdr:spPr>
        <a:xfrm flipV="1">
          <a:off x="6972300" y="13237527"/>
          <a:ext cx="889000" cy="329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14101</xdr:rowOff>
    </xdr:from>
    <xdr:to>
      <xdr:col>41</xdr:col>
      <xdr:colOff>101600</xdr:colOff>
      <xdr:row>78</xdr:row>
      <xdr:rowOff>115701</xdr:rowOff>
    </xdr:to>
    <xdr:sp macro="" textlink="">
      <xdr:nvSpPr>
        <xdr:cNvPr id="410" name="フローチャート: 判断 409"/>
        <xdr:cNvSpPr/>
      </xdr:nvSpPr>
      <xdr:spPr>
        <a:xfrm>
          <a:off x="7810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106828</xdr:rowOff>
    </xdr:from>
    <xdr:ext cx="534377" cy="259045"/>
    <xdr:sp macro="" textlink="">
      <xdr:nvSpPr>
        <xdr:cNvPr id="411" name="テキスト ボックス 410"/>
        <xdr:cNvSpPr txBox="1"/>
      </xdr:nvSpPr>
      <xdr:spPr>
        <a:xfrm>
          <a:off x="7594111" y="1347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27262</xdr:rowOff>
    </xdr:from>
    <xdr:to>
      <xdr:col>36</xdr:col>
      <xdr:colOff>165100</xdr:colOff>
      <xdr:row>78</xdr:row>
      <xdr:rowOff>128862</xdr:rowOff>
    </xdr:to>
    <xdr:sp macro="" textlink="">
      <xdr:nvSpPr>
        <xdr:cNvPr id="412" name="フローチャート: 判断 411"/>
        <xdr:cNvSpPr/>
      </xdr:nvSpPr>
      <xdr:spPr>
        <a:xfrm>
          <a:off x="6921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145389</xdr:rowOff>
    </xdr:from>
    <xdr:ext cx="534377" cy="259045"/>
    <xdr:sp macro="" textlink="">
      <xdr:nvSpPr>
        <xdr:cNvPr id="413" name="テキスト ボックス 412"/>
        <xdr:cNvSpPr txBox="1"/>
      </xdr:nvSpPr>
      <xdr:spPr>
        <a:xfrm>
          <a:off x="6705111" y="131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128150</xdr:rowOff>
    </xdr:from>
    <xdr:to>
      <xdr:col>55</xdr:col>
      <xdr:colOff>50800</xdr:colOff>
      <xdr:row>79</xdr:row>
      <xdr:rowOff>58300</xdr:rowOff>
    </xdr:to>
    <xdr:sp macro="" textlink="">
      <xdr:nvSpPr>
        <xdr:cNvPr id="419" name="楕円 418"/>
        <xdr:cNvSpPr/>
      </xdr:nvSpPr>
      <xdr:spPr>
        <a:xfrm>
          <a:off x="10426700" y="135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43077</xdr:rowOff>
    </xdr:from>
    <xdr:ext cx="469744" cy="259045"/>
    <xdr:sp macro="" textlink="">
      <xdr:nvSpPr>
        <xdr:cNvPr id="420" name="商工費該当値テキスト"/>
        <xdr:cNvSpPr txBox="1"/>
      </xdr:nvSpPr>
      <xdr:spPr>
        <a:xfrm>
          <a:off x="10528300" y="1341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118439</xdr:rowOff>
    </xdr:from>
    <xdr:to>
      <xdr:col>50</xdr:col>
      <xdr:colOff>165100</xdr:colOff>
      <xdr:row>79</xdr:row>
      <xdr:rowOff>48589</xdr:rowOff>
    </xdr:to>
    <xdr:sp macro="" textlink="">
      <xdr:nvSpPr>
        <xdr:cNvPr id="421" name="楕円 420"/>
        <xdr:cNvSpPr/>
      </xdr:nvSpPr>
      <xdr:spPr>
        <a:xfrm>
          <a:off x="9588500" y="1349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39716</xdr:rowOff>
    </xdr:from>
    <xdr:ext cx="534377" cy="259045"/>
    <xdr:sp macro="" textlink="">
      <xdr:nvSpPr>
        <xdr:cNvPr id="422" name="テキスト ボックス 421"/>
        <xdr:cNvSpPr txBox="1"/>
      </xdr:nvSpPr>
      <xdr:spPr>
        <a:xfrm>
          <a:off x="9372111" y="1358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132285</xdr:rowOff>
    </xdr:from>
    <xdr:to>
      <xdr:col>46</xdr:col>
      <xdr:colOff>38100</xdr:colOff>
      <xdr:row>79</xdr:row>
      <xdr:rowOff>62435</xdr:rowOff>
    </xdr:to>
    <xdr:sp macro="" textlink="">
      <xdr:nvSpPr>
        <xdr:cNvPr id="423" name="楕円 422"/>
        <xdr:cNvSpPr/>
      </xdr:nvSpPr>
      <xdr:spPr>
        <a:xfrm>
          <a:off x="8699500" y="1350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53562</xdr:rowOff>
    </xdr:from>
    <xdr:ext cx="469744" cy="259045"/>
    <xdr:sp macro="" textlink="">
      <xdr:nvSpPr>
        <xdr:cNvPr id="424" name="テキスト ボックス 423"/>
        <xdr:cNvSpPr txBox="1"/>
      </xdr:nvSpPr>
      <xdr:spPr>
        <a:xfrm>
          <a:off x="8515428" y="1359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156527</xdr:rowOff>
    </xdr:from>
    <xdr:to>
      <xdr:col>41</xdr:col>
      <xdr:colOff>101600</xdr:colOff>
      <xdr:row>77</xdr:row>
      <xdr:rowOff>86677</xdr:rowOff>
    </xdr:to>
    <xdr:sp macro="" textlink="">
      <xdr:nvSpPr>
        <xdr:cNvPr id="425" name="楕円 424"/>
        <xdr:cNvSpPr/>
      </xdr:nvSpPr>
      <xdr:spPr>
        <a:xfrm>
          <a:off x="7810500" y="1318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103205</xdr:rowOff>
    </xdr:from>
    <xdr:ext cx="534377" cy="259045"/>
    <xdr:sp macro="" textlink="">
      <xdr:nvSpPr>
        <xdr:cNvPr id="426" name="テキスト ボックス 425"/>
        <xdr:cNvSpPr txBox="1"/>
      </xdr:nvSpPr>
      <xdr:spPr>
        <a:xfrm>
          <a:off x="7594111" y="1296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142922</xdr:rowOff>
    </xdr:from>
    <xdr:to>
      <xdr:col>36</xdr:col>
      <xdr:colOff>165100</xdr:colOff>
      <xdr:row>79</xdr:row>
      <xdr:rowOff>73072</xdr:rowOff>
    </xdr:to>
    <xdr:sp macro="" textlink="">
      <xdr:nvSpPr>
        <xdr:cNvPr id="427" name="楕円 426"/>
        <xdr:cNvSpPr/>
      </xdr:nvSpPr>
      <xdr:spPr>
        <a:xfrm>
          <a:off x="6921500" y="1351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64199</xdr:rowOff>
    </xdr:from>
    <xdr:ext cx="469744" cy="259045"/>
    <xdr:sp macro="" textlink="">
      <xdr:nvSpPr>
        <xdr:cNvPr id="428" name="テキスト ボックス 427"/>
        <xdr:cNvSpPr txBox="1"/>
      </xdr:nvSpPr>
      <xdr:spPr>
        <a:xfrm>
          <a:off x="6737428" y="13608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23718</xdr:rowOff>
    </xdr:from>
    <xdr:to>
      <xdr:col>54</xdr:col>
      <xdr:colOff>189865</xdr:colOff>
      <xdr:row>98</xdr:row>
      <xdr:rowOff>54559</xdr:rowOff>
    </xdr:to>
    <xdr:cxnSp macro="">
      <xdr:nvCxnSpPr>
        <xdr:cNvPr id="450" name="直線コネクタ 449"/>
        <xdr:cNvCxnSpPr/>
      </xdr:nvCxnSpPr>
      <xdr:spPr>
        <a:xfrm flipV="1">
          <a:off x="10475595" y="15625668"/>
          <a:ext cx="1270" cy="123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58386</xdr:rowOff>
    </xdr:from>
    <xdr:ext cx="534377" cy="259045"/>
    <xdr:sp macro="" textlink="">
      <xdr:nvSpPr>
        <xdr:cNvPr id="451" name="土木費最小値テキスト"/>
        <xdr:cNvSpPr txBox="1"/>
      </xdr:nvSpPr>
      <xdr:spPr>
        <a:xfrm>
          <a:off x="10528300" y="1686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54559</xdr:rowOff>
    </xdr:from>
    <xdr:to>
      <xdr:col>55</xdr:col>
      <xdr:colOff>88900</xdr:colOff>
      <xdr:row>98</xdr:row>
      <xdr:rowOff>54559</xdr:rowOff>
    </xdr:to>
    <xdr:cxnSp macro="">
      <xdr:nvCxnSpPr>
        <xdr:cNvPr id="452" name="直線コネクタ 451"/>
        <xdr:cNvCxnSpPr/>
      </xdr:nvCxnSpPr>
      <xdr:spPr>
        <a:xfrm>
          <a:off x="10388600" y="1685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141845</xdr:rowOff>
    </xdr:from>
    <xdr:ext cx="599010" cy="259045"/>
    <xdr:sp macro="" textlink="">
      <xdr:nvSpPr>
        <xdr:cNvPr id="453" name="土木費最大値テキスト"/>
        <xdr:cNvSpPr txBox="1"/>
      </xdr:nvSpPr>
      <xdr:spPr>
        <a:xfrm>
          <a:off x="10528300" y="1540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23718</xdr:rowOff>
    </xdr:from>
    <xdr:to>
      <xdr:col>55</xdr:col>
      <xdr:colOff>88900</xdr:colOff>
      <xdr:row>91</xdr:row>
      <xdr:rowOff>23718</xdr:rowOff>
    </xdr:to>
    <xdr:cxnSp macro="">
      <xdr:nvCxnSpPr>
        <xdr:cNvPr id="454" name="直線コネクタ 453"/>
        <xdr:cNvCxnSpPr/>
      </xdr:nvCxnSpPr>
      <xdr:spPr>
        <a:xfrm>
          <a:off x="10388600" y="15625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111514</xdr:rowOff>
    </xdr:from>
    <xdr:to>
      <xdr:col>55</xdr:col>
      <xdr:colOff>0</xdr:colOff>
      <xdr:row>96</xdr:row>
      <xdr:rowOff>136381</xdr:rowOff>
    </xdr:to>
    <xdr:cxnSp macro="">
      <xdr:nvCxnSpPr>
        <xdr:cNvPr id="455" name="直線コネクタ 454"/>
        <xdr:cNvCxnSpPr/>
      </xdr:nvCxnSpPr>
      <xdr:spPr>
        <a:xfrm>
          <a:off x="9639300" y="16570714"/>
          <a:ext cx="838200" cy="2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54275</xdr:rowOff>
    </xdr:from>
    <xdr:ext cx="534377" cy="259045"/>
    <xdr:sp macro="" textlink="">
      <xdr:nvSpPr>
        <xdr:cNvPr id="456" name="土木費平均値テキスト"/>
        <xdr:cNvSpPr txBox="1"/>
      </xdr:nvSpPr>
      <xdr:spPr>
        <a:xfrm>
          <a:off x="10528300" y="16342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31398</xdr:rowOff>
    </xdr:from>
    <xdr:to>
      <xdr:col>55</xdr:col>
      <xdr:colOff>50800</xdr:colOff>
      <xdr:row>96</xdr:row>
      <xdr:rowOff>132998</xdr:rowOff>
    </xdr:to>
    <xdr:sp macro="" textlink="">
      <xdr:nvSpPr>
        <xdr:cNvPr id="457" name="フローチャート: 判断 456"/>
        <xdr:cNvSpPr/>
      </xdr:nvSpPr>
      <xdr:spPr>
        <a:xfrm>
          <a:off x="10426700" y="1649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148250</xdr:rowOff>
    </xdr:from>
    <xdr:to>
      <xdr:col>50</xdr:col>
      <xdr:colOff>114300</xdr:colOff>
      <xdr:row>96</xdr:row>
      <xdr:rowOff>111514</xdr:rowOff>
    </xdr:to>
    <xdr:cxnSp macro="">
      <xdr:nvCxnSpPr>
        <xdr:cNvPr id="458" name="直線コネクタ 457"/>
        <xdr:cNvCxnSpPr/>
      </xdr:nvCxnSpPr>
      <xdr:spPr>
        <a:xfrm>
          <a:off x="8750300" y="16436000"/>
          <a:ext cx="889000" cy="13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57020</xdr:rowOff>
    </xdr:from>
    <xdr:to>
      <xdr:col>50</xdr:col>
      <xdr:colOff>165100</xdr:colOff>
      <xdr:row>96</xdr:row>
      <xdr:rowOff>158620</xdr:rowOff>
    </xdr:to>
    <xdr:sp macro="" textlink="">
      <xdr:nvSpPr>
        <xdr:cNvPr id="459" name="フローチャート: 判断 458"/>
        <xdr:cNvSpPr/>
      </xdr:nvSpPr>
      <xdr:spPr>
        <a:xfrm>
          <a:off x="95885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3697</xdr:rowOff>
    </xdr:from>
    <xdr:ext cx="534377" cy="259045"/>
    <xdr:sp macro="" textlink="">
      <xdr:nvSpPr>
        <xdr:cNvPr id="460" name="テキスト ボックス 459"/>
        <xdr:cNvSpPr txBox="1"/>
      </xdr:nvSpPr>
      <xdr:spPr>
        <a:xfrm>
          <a:off x="9372111" y="1629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147509</xdr:rowOff>
    </xdr:from>
    <xdr:to>
      <xdr:col>45</xdr:col>
      <xdr:colOff>177800</xdr:colOff>
      <xdr:row>95</xdr:row>
      <xdr:rowOff>148250</xdr:rowOff>
    </xdr:to>
    <xdr:cxnSp macro="">
      <xdr:nvCxnSpPr>
        <xdr:cNvPr id="461" name="直線コネクタ 460"/>
        <xdr:cNvCxnSpPr/>
      </xdr:nvCxnSpPr>
      <xdr:spPr>
        <a:xfrm>
          <a:off x="7861300" y="16435259"/>
          <a:ext cx="889000" cy="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53394</xdr:rowOff>
    </xdr:from>
    <xdr:to>
      <xdr:col>46</xdr:col>
      <xdr:colOff>38100</xdr:colOff>
      <xdr:row>96</xdr:row>
      <xdr:rowOff>154994</xdr:rowOff>
    </xdr:to>
    <xdr:sp macro="" textlink="">
      <xdr:nvSpPr>
        <xdr:cNvPr id="462" name="フローチャート: 判断 461"/>
        <xdr:cNvSpPr/>
      </xdr:nvSpPr>
      <xdr:spPr>
        <a:xfrm>
          <a:off x="8699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146121</xdr:rowOff>
    </xdr:from>
    <xdr:ext cx="534377" cy="259045"/>
    <xdr:sp macro="" textlink="">
      <xdr:nvSpPr>
        <xdr:cNvPr id="463" name="テキスト ボックス 462"/>
        <xdr:cNvSpPr txBox="1"/>
      </xdr:nvSpPr>
      <xdr:spPr>
        <a:xfrm>
          <a:off x="8483111" y="1660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147509</xdr:rowOff>
    </xdr:from>
    <xdr:to>
      <xdr:col>41</xdr:col>
      <xdr:colOff>50800</xdr:colOff>
      <xdr:row>96</xdr:row>
      <xdr:rowOff>98775</xdr:rowOff>
    </xdr:to>
    <xdr:cxnSp macro="">
      <xdr:nvCxnSpPr>
        <xdr:cNvPr id="464" name="直線コネクタ 463"/>
        <xdr:cNvCxnSpPr/>
      </xdr:nvCxnSpPr>
      <xdr:spPr>
        <a:xfrm flipV="1">
          <a:off x="6972300" y="16435259"/>
          <a:ext cx="889000" cy="12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73644</xdr:rowOff>
    </xdr:from>
    <xdr:to>
      <xdr:col>41</xdr:col>
      <xdr:colOff>101600</xdr:colOff>
      <xdr:row>97</xdr:row>
      <xdr:rowOff>3794</xdr:rowOff>
    </xdr:to>
    <xdr:sp macro="" textlink="">
      <xdr:nvSpPr>
        <xdr:cNvPr id="465" name="フローチャート: 判断 464"/>
        <xdr:cNvSpPr/>
      </xdr:nvSpPr>
      <xdr:spPr>
        <a:xfrm>
          <a:off x="7810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166371</xdr:rowOff>
    </xdr:from>
    <xdr:ext cx="534377" cy="259045"/>
    <xdr:sp macro="" textlink="">
      <xdr:nvSpPr>
        <xdr:cNvPr id="466" name="テキスト ボックス 465"/>
        <xdr:cNvSpPr txBox="1"/>
      </xdr:nvSpPr>
      <xdr:spPr>
        <a:xfrm>
          <a:off x="7594111" y="1662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13728</xdr:rowOff>
    </xdr:from>
    <xdr:to>
      <xdr:col>36</xdr:col>
      <xdr:colOff>165100</xdr:colOff>
      <xdr:row>96</xdr:row>
      <xdr:rowOff>115328</xdr:rowOff>
    </xdr:to>
    <xdr:sp macro="" textlink="">
      <xdr:nvSpPr>
        <xdr:cNvPr id="467" name="フローチャート: 判断 466"/>
        <xdr:cNvSpPr/>
      </xdr:nvSpPr>
      <xdr:spPr>
        <a:xfrm>
          <a:off x="6921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131855</xdr:rowOff>
    </xdr:from>
    <xdr:ext cx="534377" cy="259045"/>
    <xdr:sp macro="" textlink="">
      <xdr:nvSpPr>
        <xdr:cNvPr id="468" name="テキスト ボックス 467"/>
        <xdr:cNvSpPr txBox="1"/>
      </xdr:nvSpPr>
      <xdr:spPr>
        <a:xfrm>
          <a:off x="6705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85581</xdr:rowOff>
    </xdr:from>
    <xdr:to>
      <xdr:col>55</xdr:col>
      <xdr:colOff>50800</xdr:colOff>
      <xdr:row>97</xdr:row>
      <xdr:rowOff>15731</xdr:rowOff>
    </xdr:to>
    <xdr:sp macro="" textlink="">
      <xdr:nvSpPr>
        <xdr:cNvPr id="474" name="楕円 473"/>
        <xdr:cNvSpPr/>
      </xdr:nvSpPr>
      <xdr:spPr>
        <a:xfrm>
          <a:off x="10426700" y="1654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64008</xdr:rowOff>
    </xdr:from>
    <xdr:ext cx="534377" cy="259045"/>
    <xdr:sp macro="" textlink="">
      <xdr:nvSpPr>
        <xdr:cNvPr id="475" name="土木費該当値テキスト"/>
        <xdr:cNvSpPr txBox="1"/>
      </xdr:nvSpPr>
      <xdr:spPr>
        <a:xfrm>
          <a:off x="10528300" y="1652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60714</xdr:rowOff>
    </xdr:from>
    <xdr:to>
      <xdr:col>50</xdr:col>
      <xdr:colOff>165100</xdr:colOff>
      <xdr:row>96</xdr:row>
      <xdr:rowOff>162314</xdr:rowOff>
    </xdr:to>
    <xdr:sp macro="" textlink="">
      <xdr:nvSpPr>
        <xdr:cNvPr id="476" name="楕円 475"/>
        <xdr:cNvSpPr/>
      </xdr:nvSpPr>
      <xdr:spPr>
        <a:xfrm>
          <a:off x="9588500" y="1651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153441</xdr:rowOff>
    </xdr:from>
    <xdr:ext cx="534377" cy="259045"/>
    <xdr:sp macro="" textlink="">
      <xdr:nvSpPr>
        <xdr:cNvPr id="477" name="テキスト ボックス 476"/>
        <xdr:cNvSpPr txBox="1"/>
      </xdr:nvSpPr>
      <xdr:spPr>
        <a:xfrm>
          <a:off x="9372111" y="1661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97450</xdr:rowOff>
    </xdr:from>
    <xdr:to>
      <xdr:col>46</xdr:col>
      <xdr:colOff>38100</xdr:colOff>
      <xdr:row>96</xdr:row>
      <xdr:rowOff>27600</xdr:rowOff>
    </xdr:to>
    <xdr:sp macro="" textlink="">
      <xdr:nvSpPr>
        <xdr:cNvPr id="478" name="楕円 477"/>
        <xdr:cNvSpPr/>
      </xdr:nvSpPr>
      <xdr:spPr>
        <a:xfrm>
          <a:off x="8699500" y="1638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44127</xdr:rowOff>
    </xdr:from>
    <xdr:ext cx="599010" cy="259045"/>
    <xdr:sp macro="" textlink="">
      <xdr:nvSpPr>
        <xdr:cNvPr id="479" name="テキスト ボックス 478"/>
        <xdr:cNvSpPr txBox="1"/>
      </xdr:nvSpPr>
      <xdr:spPr>
        <a:xfrm>
          <a:off x="8450795" y="16160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96709</xdr:rowOff>
    </xdr:from>
    <xdr:to>
      <xdr:col>41</xdr:col>
      <xdr:colOff>101600</xdr:colOff>
      <xdr:row>96</xdr:row>
      <xdr:rowOff>26859</xdr:rowOff>
    </xdr:to>
    <xdr:sp macro="" textlink="">
      <xdr:nvSpPr>
        <xdr:cNvPr id="480" name="楕円 479"/>
        <xdr:cNvSpPr/>
      </xdr:nvSpPr>
      <xdr:spPr>
        <a:xfrm>
          <a:off x="7810500" y="1638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43386</xdr:rowOff>
    </xdr:from>
    <xdr:ext cx="599010" cy="259045"/>
    <xdr:sp macro="" textlink="">
      <xdr:nvSpPr>
        <xdr:cNvPr id="481" name="テキスト ボックス 480"/>
        <xdr:cNvSpPr txBox="1"/>
      </xdr:nvSpPr>
      <xdr:spPr>
        <a:xfrm>
          <a:off x="7561795" y="16159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47975</xdr:rowOff>
    </xdr:from>
    <xdr:to>
      <xdr:col>36</xdr:col>
      <xdr:colOff>165100</xdr:colOff>
      <xdr:row>96</xdr:row>
      <xdr:rowOff>149575</xdr:rowOff>
    </xdr:to>
    <xdr:sp macro="" textlink="">
      <xdr:nvSpPr>
        <xdr:cNvPr id="482" name="楕円 481"/>
        <xdr:cNvSpPr/>
      </xdr:nvSpPr>
      <xdr:spPr>
        <a:xfrm>
          <a:off x="6921500" y="1650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140702</xdr:rowOff>
    </xdr:from>
    <xdr:ext cx="534377" cy="259045"/>
    <xdr:sp macro="" textlink="">
      <xdr:nvSpPr>
        <xdr:cNvPr id="483" name="テキスト ボックス 482"/>
        <xdr:cNvSpPr txBox="1"/>
      </xdr:nvSpPr>
      <xdr:spPr>
        <a:xfrm>
          <a:off x="6705111" y="1659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58253</xdr:rowOff>
    </xdr:from>
    <xdr:to>
      <xdr:col>85</xdr:col>
      <xdr:colOff>126364</xdr:colOff>
      <xdr:row>39</xdr:row>
      <xdr:rowOff>111811</xdr:rowOff>
    </xdr:to>
    <xdr:cxnSp macro="">
      <xdr:nvCxnSpPr>
        <xdr:cNvPr id="510" name="直線コネクタ 509"/>
        <xdr:cNvCxnSpPr/>
      </xdr:nvCxnSpPr>
      <xdr:spPr>
        <a:xfrm flipV="1">
          <a:off x="16317595" y="5373203"/>
          <a:ext cx="1269" cy="1425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115638</xdr:rowOff>
    </xdr:from>
    <xdr:ext cx="534377" cy="259045"/>
    <xdr:sp macro="" textlink="">
      <xdr:nvSpPr>
        <xdr:cNvPr id="511" name="消防費最小値テキスト"/>
        <xdr:cNvSpPr txBox="1"/>
      </xdr:nvSpPr>
      <xdr:spPr>
        <a:xfrm>
          <a:off x="16370300" y="680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111811</xdr:rowOff>
    </xdr:from>
    <xdr:to>
      <xdr:col>86</xdr:col>
      <xdr:colOff>25400</xdr:colOff>
      <xdr:row>39</xdr:row>
      <xdr:rowOff>111811</xdr:rowOff>
    </xdr:to>
    <xdr:cxnSp macro="">
      <xdr:nvCxnSpPr>
        <xdr:cNvPr id="512" name="直線コネクタ 511"/>
        <xdr:cNvCxnSpPr/>
      </xdr:nvCxnSpPr>
      <xdr:spPr>
        <a:xfrm>
          <a:off x="16230600" y="679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4930</xdr:rowOff>
    </xdr:from>
    <xdr:ext cx="599010" cy="259045"/>
    <xdr:sp macro="" textlink="">
      <xdr:nvSpPr>
        <xdr:cNvPr id="513" name="消防費最大値テキスト"/>
        <xdr:cNvSpPr txBox="1"/>
      </xdr:nvSpPr>
      <xdr:spPr>
        <a:xfrm>
          <a:off x="16370300" y="514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58253</xdr:rowOff>
    </xdr:from>
    <xdr:to>
      <xdr:col>86</xdr:col>
      <xdr:colOff>25400</xdr:colOff>
      <xdr:row>31</xdr:row>
      <xdr:rowOff>58253</xdr:rowOff>
    </xdr:to>
    <xdr:cxnSp macro="">
      <xdr:nvCxnSpPr>
        <xdr:cNvPr id="514" name="直線コネクタ 513"/>
        <xdr:cNvCxnSpPr/>
      </xdr:nvCxnSpPr>
      <xdr:spPr>
        <a:xfrm>
          <a:off x="16230600" y="537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46317</xdr:rowOff>
    </xdr:from>
    <xdr:to>
      <xdr:col>85</xdr:col>
      <xdr:colOff>127000</xdr:colOff>
      <xdr:row>39</xdr:row>
      <xdr:rowOff>60164</xdr:rowOff>
    </xdr:to>
    <xdr:cxnSp macro="">
      <xdr:nvCxnSpPr>
        <xdr:cNvPr id="515" name="直線コネクタ 514"/>
        <xdr:cNvCxnSpPr/>
      </xdr:nvCxnSpPr>
      <xdr:spPr>
        <a:xfrm flipV="1">
          <a:off x="15481300" y="6732867"/>
          <a:ext cx="838200" cy="1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95350</xdr:rowOff>
    </xdr:from>
    <xdr:ext cx="534377" cy="259045"/>
    <xdr:sp macro="" textlink="">
      <xdr:nvSpPr>
        <xdr:cNvPr id="516" name="消防費平均値テキスト"/>
        <xdr:cNvSpPr txBox="1"/>
      </xdr:nvSpPr>
      <xdr:spPr>
        <a:xfrm>
          <a:off x="16370300" y="6267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72473</xdr:rowOff>
    </xdr:from>
    <xdr:to>
      <xdr:col>85</xdr:col>
      <xdr:colOff>177800</xdr:colOff>
      <xdr:row>38</xdr:row>
      <xdr:rowOff>2623</xdr:rowOff>
    </xdr:to>
    <xdr:sp macro="" textlink="">
      <xdr:nvSpPr>
        <xdr:cNvPr id="517" name="フローチャート: 判断 516"/>
        <xdr:cNvSpPr/>
      </xdr:nvSpPr>
      <xdr:spPr>
        <a:xfrm>
          <a:off x="16268700" y="641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60164</xdr:rowOff>
    </xdr:from>
    <xdr:to>
      <xdr:col>81</xdr:col>
      <xdr:colOff>50800</xdr:colOff>
      <xdr:row>39</xdr:row>
      <xdr:rowOff>77488</xdr:rowOff>
    </xdr:to>
    <xdr:cxnSp macro="">
      <xdr:nvCxnSpPr>
        <xdr:cNvPr id="518" name="直線コネクタ 517"/>
        <xdr:cNvCxnSpPr/>
      </xdr:nvCxnSpPr>
      <xdr:spPr>
        <a:xfrm flipV="1">
          <a:off x="14592300" y="6746714"/>
          <a:ext cx="889000" cy="1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85847</xdr:rowOff>
    </xdr:from>
    <xdr:to>
      <xdr:col>81</xdr:col>
      <xdr:colOff>101600</xdr:colOff>
      <xdr:row>38</xdr:row>
      <xdr:rowOff>15997</xdr:rowOff>
    </xdr:to>
    <xdr:sp macro="" textlink="">
      <xdr:nvSpPr>
        <xdr:cNvPr id="519" name="フローチャート: 判断 518"/>
        <xdr:cNvSpPr/>
      </xdr:nvSpPr>
      <xdr:spPr>
        <a:xfrm>
          <a:off x="15430500" y="642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32524</xdr:rowOff>
    </xdr:from>
    <xdr:ext cx="534377" cy="259045"/>
    <xdr:sp macro="" textlink="">
      <xdr:nvSpPr>
        <xdr:cNvPr id="520" name="テキスト ボックス 519"/>
        <xdr:cNvSpPr txBox="1"/>
      </xdr:nvSpPr>
      <xdr:spPr>
        <a:xfrm>
          <a:off x="15214111" y="620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61699</xdr:rowOff>
    </xdr:from>
    <xdr:to>
      <xdr:col>76</xdr:col>
      <xdr:colOff>114300</xdr:colOff>
      <xdr:row>39</xdr:row>
      <xdr:rowOff>77488</xdr:rowOff>
    </xdr:to>
    <xdr:cxnSp macro="">
      <xdr:nvCxnSpPr>
        <xdr:cNvPr id="521" name="直線コネクタ 520"/>
        <xdr:cNvCxnSpPr/>
      </xdr:nvCxnSpPr>
      <xdr:spPr>
        <a:xfrm>
          <a:off x="13703300" y="6748249"/>
          <a:ext cx="889000" cy="1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98665</xdr:rowOff>
    </xdr:from>
    <xdr:to>
      <xdr:col>76</xdr:col>
      <xdr:colOff>165100</xdr:colOff>
      <xdr:row>38</xdr:row>
      <xdr:rowOff>28815</xdr:rowOff>
    </xdr:to>
    <xdr:sp macro="" textlink="">
      <xdr:nvSpPr>
        <xdr:cNvPr id="522" name="フローチャート: 判断 521"/>
        <xdr:cNvSpPr/>
      </xdr:nvSpPr>
      <xdr:spPr>
        <a:xfrm>
          <a:off x="14541500" y="64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45342</xdr:rowOff>
    </xdr:from>
    <xdr:ext cx="534377" cy="259045"/>
    <xdr:sp macro="" textlink="">
      <xdr:nvSpPr>
        <xdr:cNvPr id="523" name="テキスト ボックス 522"/>
        <xdr:cNvSpPr txBox="1"/>
      </xdr:nvSpPr>
      <xdr:spPr>
        <a:xfrm>
          <a:off x="14325111" y="621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168520</xdr:rowOff>
    </xdr:from>
    <xdr:to>
      <xdr:col>71</xdr:col>
      <xdr:colOff>177800</xdr:colOff>
      <xdr:row>39</xdr:row>
      <xdr:rowOff>61699</xdr:rowOff>
    </xdr:to>
    <xdr:cxnSp macro="">
      <xdr:nvCxnSpPr>
        <xdr:cNvPr id="524" name="直線コネクタ 523"/>
        <xdr:cNvCxnSpPr/>
      </xdr:nvCxnSpPr>
      <xdr:spPr>
        <a:xfrm>
          <a:off x="12814300" y="6512170"/>
          <a:ext cx="889000" cy="23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78205</xdr:rowOff>
    </xdr:from>
    <xdr:to>
      <xdr:col>72</xdr:col>
      <xdr:colOff>38100</xdr:colOff>
      <xdr:row>38</xdr:row>
      <xdr:rowOff>8355</xdr:rowOff>
    </xdr:to>
    <xdr:sp macro="" textlink="">
      <xdr:nvSpPr>
        <xdr:cNvPr id="525" name="フローチャート: 判断 524"/>
        <xdr:cNvSpPr/>
      </xdr:nvSpPr>
      <xdr:spPr>
        <a:xfrm>
          <a:off x="13652500" y="64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24882</xdr:rowOff>
    </xdr:from>
    <xdr:ext cx="534377" cy="259045"/>
    <xdr:sp macro="" textlink="">
      <xdr:nvSpPr>
        <xdr:cNvPr id="526" name="テキスト ボックス 525"/>
        <xdr:cNvSpPr txBox="1"/>
      </xdr:nvSpPr>
      <xdr:spPr>
        <a:xfrm>
          <a:off x="13436111" y="619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119680</xdr:rowOff>
    </xdr:from>
    <xdr:to>
      <xdr:col>67</xdr:col>
      <xdr:colOff>101600</xdr:colOff>
      <xdr:row>38</xdr:row>
      <xdr:rowOff>49830</xdr:rowOff>
    </xdr:to>
    <xdr:sp macro="" textlink="">
      <xdr:nvSpPr>
        <xdr:cNvPr id="527" name="フローチャート: 判断 526"/>
        <xdr:cNvSpPr/>
      </xdr:nvSpPr>
      <xdr:spPr>
        <a:xfrm>
          <a:off x="12763500" y="646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40957</xdr:rowOff>
    </xdr:from>
    <xdr:ext cx="534377" cy="259045"/>
    <xdr:sp macro="" textlink="">
      <xdr:nvSpPr>
        <xdr:cNvPr id="528" name="テキスト ボックス 527"/>
        <xdr:cNvSpPr txBox="1"/>
      </xdr:nvSpPr>
      <xdr:spPr>
        <a:xfrm>
          <a:off x="12547111" y="65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166967</xdr:rowOff>
    </xdr:from>
    <xdr:to>
      <xdr:col>85</xdr:col>
      <xdr:colOff>177800</xdr:colOff>
      <xdr:row>39</xdr:row>
      <xdr:rowOff>97117</xdr:rowOff>
    </xdr:to>
    <xdr:sp macro="" textlink="">
      <xdr:nvSpPr>
        <xdr:cNvPr id="534" name="楕円 533"/>
        <xdr:cNvSpPr/>
      </xdr:nvSpPr>
      <xdr:spPr>
        <a:xfrm>
          <a:off x="16268700" y="668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81894</xdr:rowOff>
    </xdr:from>
    <xdr:ext cx="534377" cy="259045"/>
    <xdr:sp macro="" textlink="">
      <xdr:nvSpPr>
        <xdr:cNvPr id="535" name="消防費該当値テキスト"/>
        <xdr:cNvSpPr txBox="1"/>
      </xdr:nvSpPr>
      <xdr:spPr>
        <a:xfrm>
          <a:off x="16370300" y="65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9364</xdr:rowOff>
    </xdr:from>
    <xdr:to>
      <xdr:col>81</xdr:col>
      <xdr:colOff>101600</xdr:colOff>
      <xdr:row>39</xdr:row>
      <xdr:rowOff>110964</xdr:rowOff>
    </xdr:to>
    <xdr:sp macro="" textlink="">
      <xdr:nvSpPr>
        <xdr:cNvPr id="536" name="楕円 535"/>
        <xdr:cNvSpPr/>
      </xdr:nvSpPr>
      <xdr:spPr>
        <a:xfrm>
          <a:off x="15430500" y="669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102091</xdr:rowOff>
    </xdr:from>
    <xdr:ext cx="534377" cy="259045"/>
    <xdr:sp macro="" textlink="">
      <xdr:nvSpPr>
        <xdr:cNvPr id="537" name="テキスト ボックス 536"/>
        <xdr:cNvSpPr txBox="1"/>
      </xdr:nvSpPr>
      <xdr:spPr>
        <a:xfrm>
          <a:off x="15214111" y="678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26688</xdr:rowOff>
    </xdr:from>
    <xdr:to>
      <xdr:col>76</xdr:col>
      <xdr:colOff>165100</xdr:colOff>
      <xdr:row>39</xdr:row>
      <xdr:rowOff>128288</xdr:rowOff>
    </xdr:to>
    <xdr:sp macro="" textlink="">
      <xdr:nvSpPr>
        <xdr:cNvPr id="538" name="楕円 537"/>
        <xdr:cNvSpPr/>
      </xdr:nvSpPr>
      <xdr:spPr>
        <a:xfrm>
          <a:off x="14541500" y="671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119415</xdr:rowOff>
    </xdr:from>
    <xdr:ext cx="534377" cy="259045"/>
    <xdr:sp macro="" textlink="">
      <xdr:nvSpPr>
        <xdr:cNvPr id="539" name="テキスト ボックス 538"/>
        <xdr:cNvSpPr txBox="1"/>
      </xdr:nvSpPr>
      <xdr:spPr>
        <a:xfrm>
          <a:off x="14325111" y="680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10899</xdr:rowOff>
    </xdr:from>
    <xdr:to>
      <xdr:col>72</xdr:col>
      <xdr:colOff>38100</xdr:colOff>
      <xdr:row>39</xdr:row>
      <xdr:rowOff>112499</xdr:rowOff>
    </xdr:to>
    <xdr:sp macro="" textlink="">
      <xdr:nvSpPr>
        <xdr:cNvPr id="540" name="楕円 539"/>
        <xdr:cNvSpPr/>
      </xdr:nvSpPr>
      <xdr:spPr>
        <a:xfrm>
          <a:off x="13652500" y="669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103626</xdr:rowOff>
    </xdr:from>
    <xdr:ext cx="534377" cy="259045"/>
    <xdr:sp macro="" textlink="">
      <xdr:nvSpPr>
        <xdr:cNvPr id="541" name="テキスト ボックス 540"/>
        <xdr:cNvSpPr txBox="1"/>
      </xdr:nvSpPr>
      <xdr:spPr>
        <a:xfrm>
          <a:off x="13436111" y="679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117720</xdr:rowOff>
    </xdr:from>
    <xdr:to>
      <xdr:col>67</xdr:col>
      <xdr:colOff>101600</xdr:colOff>
      <xdr:row>38</xdr:row>
      <xdr:rowOff>47870</xdr:rowOff>
    </xdr:to>
    <xdr:sp macro="" textlink="">
      <xdr:nvSpPr>
        <xdr:cNvPr id="542" name="楕円 541"/>
        <xdr:cNvSpPr/>
      </xdr:nvSpPr>
      <xdr:spPr>
        <a:xfrm>
          <a:off x="12763500" y="64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64397</xdr:rowOff>
    </xdr:from>
    <xdr:ext cx="534377" cy="259045"/>
    <xdr:sp macro="" textlink="">
      <xdr:nvSpPr>
        <xdr:cNvPr id="543" name="テキスト ボックス 542"/>
        <xdr:cNvSpPr txBox="1"/>
      </xdr:nvSpPr>
      <xdr:spPr>
        <a:xfrm>
          <a:off x="12547111" y="623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73101</xdr:rowOff>
    </xdr:from>
    <xdr:to>
      <xdr:col>85</xdr:col>
      <xdr:colOff>126364</xdr:colOff>
      <xdr:row>58</xdr:row>
      <xdr:rowOff>52935</xdr:rowOff>
    </xdr:to>
    <xdr:cxnSp macro="">
      <xdr:nvCxnSpPr>
        <xdr:cNvPr id="567" name="直線コネクタ 566"/>
        <xdr:cNvCxnSpPr/>
      </xdr:nvCxnSpPr>
      <xdr:spPr>
        <a:xfrm flipV="1">
          <a:off x="16317595" y="8817051"/>
          <a:ext cx="1269" cy="1179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56762</xdr:rowOff>
    </xdr:from>
    <xdr:ext cx="534377" cy="259045"/>
    <xdr:sp macro="" textlink="">
      <xdr:nvSpPr>
        <xdr:cNvPr id="568" name="教育費最小値テキスト"/>
        <xdr:cNvSpPr txBox="1"/>
      </xdr:nvSpPr>
      <xdr:spPr>
        <a:xfrm>
          <a:off x="16370300" y="100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52935</xdr:rowOff>
    </xdr:from>
    <xdr:to>
      <xdr:col>86</xdr:col>
      <xdr:colOff>25400</xdr:colOff>
      <xdr:row>58</xdr:row>
      <xdr:rowOff>52935</xdr:rowOff>
    </xdr:to>
    <xdr:cxnSp macro="">
      <xdr:nvCxnSpPr>
        <xdr:cNvPr id="569" name="直線コネクタ 568"/>
        <xdr:cNvCxnSpPr/>
      </xdr:nvCxnSpPr>
      <xdr:spPr>
        <a:xfrm>
          <a:off x="16230600" y="9997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19778</xdr:rowOff>
    </xdr:from>
    <xdr:ext cx="599010" cy="259045"/>
    <xdr:sp macro="" textlink="">
      <xdr:nvSpPr>
        <xdr:cNvPr id="570" name="教育費最大値テキスト"/>
        <xdr:cNvSpPr txBox="1"/>
      </xdr:nvSpPr>
      <xdr:spPr>
        <a:xfrm>
          <a:off x="16370300" y="859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73101</xdr:rowOff>
    </xdr:from>
    <xdr:to>
      <xdr:col>86</xdr:col>
      <xdr:colOff>25400</xdr:colOff>
      <xdr:row>51</xdr:row>
      <xdr:rowOff>73101</xdr:rowOff>
    </xdr:to>
    <xdr:cxnSp macro="">
      <xdr:nvCxnSpPr>
        <xdr:cNvPr id="571" name="直線コネクタ 570"/>
        <xdr:cNvCxnSpPr/>
      </xdr:nvCxnSpPr>
      <xdr:spPr>
        <a:xfrm>
          <a:off x="16230600" y="881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124044</xdr:rowOff>
    </xdr:from>
    <xdr:to>
      <xdr:col>85</xdr:col>
      <xdr:colOff>127000</xdr:colOff>
      <xdr:row>57</xdr:row>
      <xdr:rowOff>141704</xdr:rowOff>
    </xdr:to>
    <xdr:cxnSp macro="">
      <xdr:nvCxnSpPr>
        <xdr:cNvPr id="572" name="直線コネクタ 571"/>
        <xdr:cNvCxnSpPr/>
      </xdr:nvCxnSpPr>
      <xdr:spPr>
        <a:xfrm>
          <a:off x="15481300" y="9896694"/>
          <a:ext cx="838200" cy="1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14035</xdr:rowOff>
    </xdr:from>
    <xdr:ext cx="534377" cy="259045"/>
    <xdr:sp macro="" textlink="">
      <xdr:nvSpPr>
        <xdr:cNvPr id="573" name="教育費平均値テキスト"/>
        <xdr:cNvSpPr txBox="1"/>
      </xdr:nvSpPr>
      <xdr:spPr>
        <a:xfrm>
          <a:off x="16370300" y="9615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162608</xdr:rowOff>
    </xdr:from>
    <xdr:to>
      <xdr:col>85</xdr:col>
      <xdr:colOff>177800</xdr:colOff>
      <xdr:row>57</xdr:row>
      <xdr:rowOff>92758</xdr:rowOff>
    </xdr:to>
    <xdr:sp macro="" textlink="">
      <xdr:nvSpPr>
        <xdr:cNvPr id="574" name="フローチャート: 判断 573"/>
        <xdr:cNvSpPr/>
      </xdr:nvSpPr>
      <xdr:spPr>
        <a:xfrm>
          <a:off x="16268700" y="976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124044</xdr:rowOff>
    </xdr:from>
    <xdr:to>
      <xdr:col>81</xdr:col>
      <xdr:colOff>50800</xdr:colOff>
      <xdr:row>57</xdr:row>
      <xdr:rowOff>142413</xdr:rowOff>
    </xdr:to>
    <xdr:cxnSp macro="">
      <xdr:nvCxnSpPr>
        <xdr:cNvPr id="575" name="直線コネクタ 574"/>
        <xdr:cNvCxnSpPr/>
      </xdr:nvCxnSpPr>
      <xdr:spPr>
        <a:xfrm flipV="1">
          <a:off x="14592300" y="9896694"/>
          <a:ext cx="889000" cy="1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168030</xdr:rowOff>
    </xdr:from>
    <xdr:to>
      <xdr:col>81</xdr:col>
      <xdr:colOff>101600</xdr:colOff>
      <xdr:row>57</xdr:row>
      <xdr:rowOff>98180</xdr:rowOff>
    </xdr:to>
    <xdr:sp macro="" textlink="">
      <xdr:nvSpPr>
        <xdr:cNvPr id="576" name="フローチャート: 判断 575"/>
        <xdr:cNvSpPr/>
      </xdr:nvSpPr>
      <xdr:spPr>
        <a:xfrm>
          <a:off x="154305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114707</xdr:rowOff>
    </xdr:from>
    <xdr:ext cx="534377" cy="259045"/>
    <xdr:sp macro="" textlink="">
      <xdr:nvSpPr>
        <xdr:cNvPr id="577" name="テキスト ボックス 576"/>
        <xdr:cNvSpPr txBox="1"/>
      </xdr:nvSpPr>
      <xdr:spPr>
        <a:xfrm>
          <a:off x="15214111" y="954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79007</xdr:rowOff>
    </xdr:from>
    <xdr:to>
      <xdr:col>76</xdr:col>
      <xdr:colOff>114300</xdr:colOff>
      <xdr:row>57</xdr:row>
      <xdr:rowOff>142413</xdr:rowOff>
    </xdr:to>
    <xdr:cxnSp macro="">
      <xdr:nvCxnSpPr>
        <xdr:cNvPr id="578" name="直線コネクタ 577"/>
        <xdr:cNvCxnSpPr/>
      </xdr:nvCxnSpPr>
      <xdr:spPr>
        <a:xfrm>
          <a:off x="13703300" y="9851657"/>
          <a:ext cx="889000" cy="6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29033</xdr:rowOff>
    </xdr:from>
    <xdr:to>
      <xdr:col>76</xdr:col>
      <xdr:colOff>165100</xdr:colOff>
      <xdr:row>57</xdr:row>
      <xdr:rowOff>130633</xdr:rowOff>
    </xdr:to>
    <xdr:sp macro="" textlink="">
      <xdr:nvSpPr>
        <xdr:cNvPr id="579" name="フローチャート: 判断 578"/>
        <xdr:cNvSpPr/>
      </xdr:nvSpPr>
      <xdr:spPr>
        <a:xfrm>
          <a:off x="14541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147160</xdr:rowOff>
    </xdr:from>
    <xdr:ext cx="534377" cy="259045"/>
    <xdr:sp macro="" textlink="">
      <xdr:nvSpPr>
        <xdr:cNvPr id="580" name="テキスト ボックス 579"/>
        <xdr:cNvSpPr txBox="1"/>
      </xdr:nvSpPr>
      <xdr:spPr>
        <a:xfrm>
          <a:off x="14325111" y="95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79007</xdr:rowOff>
    </xdr:from>
    <xdr:to>
      <xdr:col>71</xdr:col>
      <xdr:colOff>177800</xdr:colOff>
      <xdr:row>57</xdr:row>
      <xdr:rowOff>105021</xdr:rowOff>
    </xdr:to>
    <xdr:cxnSp macro="">
      <xdr:nvCxnSpPr>
        <xdr:cNvPr id="581" name="直線コネクタ 580"/>
        <xdr:cNvCxnSpPr/>
      </xdr:nvCxnSpPr>
      <xdr:spPr>
        <a:xfrm flipV="1">
          <a:off x="12814300" y="9851657"/>
          <a:ext cx="889000" cy="2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9945</xdr:rowOff>
    </xdr:from>
    <xdr:to>
      <xdr:col>72</xdr:col>
      <xdr:colOff>38100</xdr:colOff>
      <xdr:row>57</xdr:row>
      <xdr:rowOff>111545</xdr:rowOff>
    </xdr:to>
    <xdr:sp macro="" textlink="">
      <xdr:nvSpPr>
        <xdr:cNvPr id="582" name="フローチャート: 判断 581"/>
        <xdr:cNvSpPr/>
      </xdr:nvSpPr>
      <xdr:spPr>
        <a:xfrm>
          <a:off x="13652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128072</xdr:rowOff>
    </xdr:from>
    <xdr:ext cx="534377" cy="259045"/>
    <xdr:sp macro="" textlink="">
      <xdr:nvSpPr>
        <xdr:cNvPr id="583" name="テキスト ボックス 582"/>
        <xdr:cNvSpPr txBox="1"/>
      </xdr:nvSpPr>
      <xdr:spPr>
        <a:xfrm>
          <a:off x="13436111" y="955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16094</xdr:rowOff>
    </xdr:from>
    <xdr:to>
      <xdr:col>67</xdr:col>
      <xdr:colOff>101600</xdr:colOff>
      <xdr:row>57</xdr:row>
      <xdr:rowOff>117694</xdr:rowOff>
    </xdr:to>
    <xdr:sp macro="" textlink="">
      <xdr:nvSpPr>
        <xdr:cNvPr id="584" name="フローチャート: 判断 583"/>
        <xdr:cNvSpPr/>
      </xdr:nvSpPr>
      <xdr:spPr>
        <a:xfrm>
          <a:off x="12763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134221</xdr:rowOff>
    </xdr:from>
    <xdr:ext cx="534377" cy="259045"/>
    <xdr:sp macro="" textlink="">
      <xdr:nvSpPr>
        <xdr:cNvPr id="585" name="テキスト ボックス 584"/>
        <xdr:cNvSpPr txBox="1"/>
      </xdr:nvSpPr>
      <xdr:spPr>
        <a:xfrm>
          <a:off x="12547111" y="956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90904</xdr:rowOff>
    </xdr:from>
    <xdr:to>
      <xdr:col>85</xdr:col>
      <xdr:colOff>177800</xdr:colOff>
      <xdr:row>58</xdr:row>
      <xdr:rowOff>21054</xdr:rowOff>
    </xdr:to>
    <xdr:sp macro="" textlink="">
      <xdr:nvSpPr>
        <xdr:cNvPr id="591" name="楕円 590"/>
        <xdr:cNvSpPr/>
      </xdr:nvSpPr>
      <xdr:spPr>
        <a:xfrm>
          <a:off x="16268700" y="986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5831</xdr:rowOff>
    </xdr:from>
    <xdr:ext cx="534377" cy="259045"/>
    <xdr:sp macro="" textlink="">
      <xdr:nvSpPr>
        <xdr:cNvPr id="592" name="教育費該当値テキスト"/>
        <xdr:cNvSpPr txBox="1"/>
      </xdr:nvSpPr>
      <xdr:spPr>
        <a:xfrm>
          <a:off x="16370300" y="977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73244</xdr:rowOff>
    </xdr:from>
    <xdr:to>
      <xdr:col>81</xdr:col>
      <xdr:colOff>101600</xdr:colOff>
      <xdr:row>58</xdr:row>
      <xdr:rowOff>3394</xdr:rowOff>
    </xdr:to>
    <xdr:sp macro="" textlink="">
      <xdr:nvSpPr>
        <xdr:cNvPr id="593" name="楕円 592"/>
        <xdr:cNvSpPr/>
      </xdr:nvSpPr>
      <xdr:spPr>
        <a:xfrm>
          <a:off x="15430500" y="984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165971</xdr:rowOff>
    </xdr:from>
    <xdr:ext cx="534377" cy="259045"/>
    <xdr:sp macro="" textlink="">
      <xdr:nvSpPr>
        <xdr:cNvPr id="594" name="テキスト ボックス 593"/>
        <xdr:cNvSpPr txBox="1"/>
      </xdr:nvSpPr>
      <xdr:spPr>
        <a:xfrm>
          <a:off x="15214111" y="993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91613</xdr:rowOff>
    </xdr:from>
    <xdr:to>
      <xdr:col>76</xdr:col>
      <xdr:colOff>165100</xdr:colOff>
      <xdr:row>58</xdr:row>
      <xdr:rowOff>21763</xdr:rowOff>
    </xdr:to>
    <xdr:sp macro="" textlink="">
      <xdr:nvSpPr>
        <xdr:cNvPr id="595" name="楕円 594"/>
        <xdr:cNvSpPr/>
      </xdr:nvSpPr>
      <xdr:spPr>
        <a:xfrm>
          <a:off x="14541500" y="986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12890</xdr:rowOff>
    </xdr:from>
    <xdr:ext cx="534377" cy="259045"/>
    <xdr:sp macro="" textlink="">
      <xdr:nvSpPr>
        <xdr:cNvPr id="596" name="テキスト ボックス 595"/>
        <xdr:cNvSpPr txBox="1"/>
      </xdr:nvSpPr>
      <xdr:spPr>
        <a:xfrm>
          <a:off x="14325111" y="995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28207</xdr:rowOff>
    </xdr:from>
    <xdr:to>
      <xdr:col>72</xdr:col>
      <xdr:colOff>38100</xdr:colOff>
      <xdr:row>57</xdr:row>
      <xdr:rowOff>129807</xdr:rowOff>
    </xdr:to>
    <xdr:sp macro="" textlink="">
      <xdr:nvSpPr>
        <xdr:cNvPr id="597" name="楕円 596"/>
        <xdr:cNvSpPr/>
      </xdr:nvSpPr>
      <xdr:spPr>
        <a:xfrm>
          <a:off x="13652500" y="980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120934</xdr:rowOff>
    </xdr:from>
    <xdr:ext cx="534377" cy="259045"/>
    <xdr:sp macro="" textlink="">
      <xdr:nvSpPr>
        <xdr:cNvPr id="598" name="テキスト ボックス 597"/>
        <xdr:cNvSpPr txBox="1"/>
      </xdr:nvSpPr>
      <xdr:spPr>
        <a:xfrm>
          <a:off x="13436111" y="989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54221</xdr:rowOff>
    </xdr:from>
    <xdr:to>
      <xdr:col>67</xdr:col>
      <xdr:colOff>101600</xdr:colOff>
      <xdr:row>57</xdr:row>
      <xdr:rowOff>155821</xdr:rowOff>
    </xdr:to>
    <xdr:sp macro="" textlink="">
      <xdr:nvSpPr>
        <xdr:cNvPr id="599" name="楕円 598"/>
        <xdr:cNvSpPr/>
      </xdr:nvSpPr>
      <xdr:spPr>
        <a:xfrm>
          <a:off x="12763500" y="98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146948</xdr:rowOff>
    </xdr:from>
    <xdr:ext cx="534377" cy="259045"/>
    <xdr:sp macro="" textlink="">
      <xdr:nvSpPr>
        <xdr:cNvPr id="600" name="テキスト ボックス 599"/>
        <xdr:cNvSpPr txBox="1"/>
      </xdr:nvSpPr>
      <xdr:spPr>
        <a:xfrm>
          <a:off x="12547111" y="991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15005</xdr:rowOff>
    </xdr:from>
    <xdr:to>
      <xdr:col>85</xdr:col>
      <xdr:colOff>126364</xdr:colOff>
      <xdr:row>79</xdr:row>
      <xdr:rowOff>98879</xdr:rowOff>
    </xdr:to>
    <xdr:cxnSp macro="">
      <xdr:nvCxnSpPr>
        <xdr:cNvPr id="626" name="直線コネクタ 625"/>
        <xdr:cNvCxnSpPr/>
      </xdr:nvCxnSpPr>
      <xdr:spPr>
        <a:xfrm flipV="1">
          <a:off x="16317595" y="12016505"/>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133132</xdr:rowOff>
    </xdr:from>
    <xdr:ext cx="599010" cy="259045"/>
    <xdr:sp macro="" textlink="">
      <xdr:nvSpPr>
        <xdr:cNvPr id="629" name="災害復旧費最大値テキスト"/>
        <xdr:cNvSpPr txBox="1"/>
      </xdr:nvSpPr>
      <xdr:spPr>
        <a:xfrm>
          <a:off x="16370300" y="1179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15005</xdr:rowOff>
    </xdr:from>
    <xdr:to>
      <xdr:col>86</xdr:col>
      <xdr:colOff>25400</xdr:colOff>
      <xdr:row>70</xdr:row>
      <xdr:rowOff>15005</xdr:rowOff>
    </xdr:to>
    <xdr:cxnSp macro="">
      <xdr:nvCxnSpPr>
        <xdr:cNvPr id="630" name="直線コネクタ 629"/>
        <xdr:cNvCxnSpPr/>
      </xdr:nvCxnSpPr>
      <xdr:spPr>
        <a:xfrm>
          <a:off x="16230600" y="1201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1" name="直線コネクタ 630"/>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115631</xdr:rowOff>
    </xdr:from>
    <xdr:ext cx="534377" cy="259045"/>
    <xdr:sp macro="" textlink="">
      <xdr:nvSpPr>
        <xdr:cNvPr id="632" name="災害復旧費平均値テキスト"/>
        <xdr:cNvSpPr txBox="1"/>
      </xdr:nvSpPr>
      <xdr:spPr>
        <a:xfrm>
          <a:off x="16370300" y="1331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92754</xdr:rowOff>
    </xdr:from>
    <xdr:to>
      <xdr:col>85</xdr:col>
      <xdr:colOff>177800</xdr:colOff>
      <xdr:row>79</xdr:row>
      <xdr:rowOff>22904</xdr:rowOff>
    </xdr:to>
    <xdr:sp macro="" textlink="">
      <xdr:nvSpPr>
        <xdr:cNvPr id="633" name="フローチャート: 判断 632"/>
        <xdr:cNvSpPr/>
      </xdr:nvSpPr>
      <xdr:spPr>
        <a:xfrm>
          <a:off x="16268700" y="1346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4" name="直線コネクタ 633"/>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128808</xdr:rowOff>
    </xdr:from>
    <xdr:to>
      <xdr:col>81</xdr:col>
      <xdr:colOff>101600</xdr:colOff>
      <xdr:row>79</xdr:row>
      <xdr:rowOff>58958</xdr:rowOff>
    </xdr:to>
    <xdr:sp macro="" textlink="">
      <xdr:nvSpPr>
        <xdr:cNvPr id="635" name="フローチャート: 判断 634"/>
        <xdr:cNvSpPr/>
      </xdr:nvSpPr>
      <xdr:spPr>
        <a:xfrm>
          <a:off x="15430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75485</xdr:rowOff>
    </xdr:from>
    <xdr:ext cx="469744" cy="259045"/>
    <xdr:sp macro="" textlink="">
      <xdr:nvSpPr>
        <xdr:cNvPr id="636" name="テキスト ボックス 635"/>
        <xdr:cNvSpPr txBox="1"/>
      </xdr:nvSpPr>
      <xdr:spPr>
        <a:xfrm>
          <a:off x="15246428" y="1327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7" name="直線コネクタ 636"/>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109725</xdr:rowOff>
    </xdr:from>
    <xdr:to>
      <xdr:col>76</xdr:col>
      <xdr:colOff>165100</xdr:colOff>
      <xdr:row>79</xdr:row>
      <xdr:rowOff>39875</xdr:rowOff>
    </xdr:to>
    <xdr:sp macro="" textlink="">
      <xdr:nvSpPr>
        <xdr:cNvPr id="638" name="フローチャート: 判断 637"/>
        <xdr:cNvSpPr/>
      </xdr:nvSpPr>
      <xdr:spPr>
        <a:xfrm>
          <a:off x="14541500" y="13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56402</xdr:rowOff>
    </xdr:from>
    <xdr:ext cx="534377" cy="259045"/>
    <xdr:sp macro="" textlink="">
      <xdr:nvSpPr>
        <xdr:cNvPr id="639" name="テキスト ボックス 638"/>
        <xdr:cNvSpPr txBox="1"/>
      </xdr:nvSpPr>
      <xdr:spPr>
        <a:xfrm>
          <a:off x="14325111" y="132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0" name="直線コネクタ 639"/>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76262</xdr:rowOff>
    </xdr:from>
    <xdr:to>
      <xdr:col>72</xdr:col>
      <xdr:colOff>38100</xdr:colOff>
      <xdr:row>79</xdr:row>
      <xdr:rowOff>6412</xdr:rowOff>
    </xdr:to>
    <xdr:sp macro="" textlink="">
      <xdr:nvSpPr>
        <xdr:cNvPr id="641" name="フローチャート: 判断 640"/>
        <xdr:cNvSpPr/>
      </xdr:nvSpPr>
      <xdr:spPr>
        <a:xfrm>
          <a:off x="13652500" y="1344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22939</xdr:rowOff>
    </xdr:from>
    <xdr:ext cx="534377" cy="259045"/>
    <xdr:sp macro="" textlink="">
      <xdr:nvSpPr>
        <xdr:cNvPr id="642" name="テキスト ボックス 641"/>
        <xdr:cNvSpPr txBox="1"/>
      </xdr:nvSpPr>
      <xdr:spPr>
        <a:xfrm>
          <a:off x="13436111" y="1322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81705</xdr:rowOff>
    </xdr:from>
    <xdr:to>
      <xdr:col>67</xdr:col>
      <xdr:colOff>101600</xdr:colOff>
      <xdr:row>79</xdr:row>
      <xdr:rowOff>11855</xdr:rowOff>
    </xdr:to>
    <xdr:sp macro="" textlink="">
      <xdr:nvSpPr>
        <xdr:cNvPr id="643" name="フローチャート: 判断 642"/>
        <xdr:cNvSpPr/>
      </xdr:nvSpPr>
      <xdr:spPr>
        <a:xfrm>
          <a:off x="12763500" y="1345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28382</xdr:rowOff>
    </xdr:from>
    <xdr:ext cx="534377" cy="259045"/>
    <xdr:sp macro="" textlink="">
      <xdr:nvSpPr>
        <xdr:cNvPr id="644" name="テキスト ボックス 643"/>
        <xdr:cNvSpPr txBox="1"/>
      </xdr:nvSpPr>
      <xdr:spPr>
        <a:xfrm>
          <a:off x="12547111" y="1323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0" name="楕円 649"/>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1"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2" name="楕円 651"/>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3" name="テキスト ボックス 652"/>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4" name="楕円 653"/>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5" name="テキスト ボックス 654"/>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6" name="楕円 655"/>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7" name="テキスト ボックス 656"/>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8" name="楕円 657"/>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9" name="テキスト ボックス 658"/>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91725</xdr:rowOff>
    </xdr:from>
    <xdr:to>
      <xdr:col>85</xdr:col>
      <xdr:colOff>126364</xdr:colOff>
      <xdr:row>99</xdr:row>
      <xdr:rowOff>23933</xdr:rowOff>
    </xdr:to>
    <xdr:cxnSp macro="">
      <xdr:nvCxnSpPr>
        <xdr:cNvPr id="683" name="直線コネクタ 682"/>
        <xdr:cNvCxnSpPr/>
      </xdr:nvCxnSpPr>
      <xdr:spPr>
        <a:xfrm flipV="1">
          <a:off x="16317595" y="15522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27760</xdr:rowOff>
    </xdr:from>
    <xdr:ext cx="469744" cy="259045"/>
    <xdr:sp macro="" textlink="">
      <xdr:nvSpPr>
        <xdr:cNvPr id="684" name="公債費最小値テキスト"/>
        <xdr:cNvSpPr txBox="1"/>
      </xdr:nvSpPr>
      <xdr:spPr>
        <a:xfrm>
          <a:off x="16370300" y="170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23933</xdr:rowOff>
    </xdr:from>
    <xdr:to>
      <xdr:col>86</xdr:col>
      <xdr:colOff>25400</xdr:colOff>
      <xdr:row>99</xdr:row>
      <xdr:rowOff>23933</xdr:rowOff>
    </xdr:to>
    <xdr:cxnSp macro="">
      <xdr:nvCxnSpPr>
        <xdr:cNvPr id="685" name="直線コネクタ 684"/>
        <xdr:cNvCxnSpPr/>
      </xdr:nvCxnSpPr>
      <xdr:spPr>
        <a:xfrm>
          <a:off x="16230600" y="169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38402</xdr:rowOff>
    </xdr:from>
    <xdr:ext cx="599010" cy="259045"/>
    <xdr:sp macro="" textlink="">
      <xdr:nvSpPr>
        <xdr:cNvPr id="686" name="公債費最大値テキスト"/>
        <xdr:cNvSpPr txBox="1"/>
      </xdr:nvSpPr>
      <xdr:spPr>
        <a:xfrm>
          <a:off x="16370300" y="152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91725</xdr:rowOff>
    </xdr:from>
    <xdr:to>
      <xdr:col>86</xdr:col>
      <xdr:colOff>25400</xdr:colOff>
      <xdr:row>90</xdr:row>
      <xdr:rowOff>91725</xdr:rowOff>
    </xdr:to>
    <xdr:cxnSp macro="">
      <xdr:nvCxnSpPr>
        <xdr:cNvPr id="687" name="直線コネクタ 686"/>
        <xdr:cNvCxnSpPr/>
      </xdr:nvCxnSpPr>
      <xdr:spPr>
        <a:xfrm>
          <a:off x="16230600" y="155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103997</xdr:rowOff>
    </xdr:from>
    <xdr:to>
      <xdr:col>85</xdr:col>
      <xdr:colOff>127000</xdr:colOff>
      <xdr:row>97</xdr:row>
      <xdr:rowOff>115396</xdr:rowOff>
    </xdr:to>
    <xdr:cxnSp macro="">
      <xdr:nvCxnSpPr>
        <xdr:cNvPr id="688" name="直線コネクタ 687"/>
        <xdr:cNvCxnSpPr/>
      </xdr:nvCxnSpPr>
      <xdr:spPr>
        <a:xfrm>
          <a:off x="15481300" y="16734647"/>
          <a:ext cx="838200" cy="1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19335</xdr:rowOff>
    </xdr:from>
    <xdr:ext cx="534377" cy="259045"/>
    <xdr:sp macro="" textlink="">
      <xdr:nvSpPr>
        <xdr:cNvPr id="689" name="公債費平均値テキスト"/>
        <xdr:cNvSpPr txBox="1"/>
      </xdr:nvSpPr>
      <xdr:spPr>
        <a:xfrm>
          <a:off x="16370300" y="16478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167908</xdr:rowOff>
    </xdr:from>
    <xdr:to>
      <xdr:col>85</xdr:col>
      <xdr:colOff>177800</xdr:colOff>
      <xdr:row>97</xdr:row>
      <xdr:rowOff>98058</xdr:rowOff>
    </xdr:to>
    <xdr:sp macro="" textlink="">
      <xdr:nvSpPr>
        <xdr:cNvPr id="690" name="フローチャート: 判断 689"/>
        <xdr:cNvSpPr/>
      </xdr:nvSpPr>
      <xdr:spPr>
        <a:xfrm>
          <a:off x="16268700" y="16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103997</xdr:rowOff>
    </xdr:from>
    <xdr:to>
      <xdr:col>81</xdr:col>
      <xdr:colOff>50800</xdr:colOff>
      <xdr:row>97</xdr:row>
      <xdr:rowOff>111883</xdr:rowOff>
    </xdr:to>
    <xdr:cxnSp macro="">
      <xdr:nvCxnSpPr>
        <xdr:cNvPr id="691" name="直線コネクタ 690"/>
        <xdr:cNvCxnSpPr/>
      </xdr:nvCxnSpPr>
      <xdr:spPr>
        <a:xfrm flipV="1">
          <a:off x="14592300" y="16734647"/>
          <a:ext cx="889000" cy="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4432</xdr:rowOff>
    </xdr:from>
    <xdr:to>
      <xdr:col>81</xdr:col>
      <xdr:colOff>101600</xdr:colOff>
      <xdr:row>97</xdr:row>
      <xdr:rowOff>106032</xdr:rowOff>
    </xdr:to>
    <xdr:sp macro="" textlink="">
      <xdr:nvSpPr>
        <xdr:cNvPr id="692" name="フローチャート: 判断 691"/>
        <xdr:cNvSpPr/>
      </xdr:nvSpPr>
      <xdr:spPr>
        <a:xfrm>
          <a:off x="154305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122559</xdr:rowOff>
    </xdr:from>
    <xdr:ext cx="534377" cy="259045"/>
    <xdr:sp macro="" textlink="">
      <xdr:nvSpPr>
        <xdr:cNvPr id="693" name="テキスト ボックス 692"/>
        <xdr:cNvSpPr txBox="1"/>
      </xdr:nvSpPr>
      <xdr:spPr>
        <a:xfrm>
          <a:off x="15214111" y="1641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86810</xdr:rowOff>
    </xdr:from>
    <xdr:to>
      <xdr:col>76</xdr:col>
      <xdr:colOff>114300</xdr:colOff>
      <xdr:row>97</xdr:row>
      <xdr:rowOff>111883</xdr:rowOff>
    </xdr:to>
    <xdr:cxnSp macro="">
      <xdr:nvCxnSpPr>
        <xdr:cNvPr id="694" name="直線コネクタ 693"/>
        <xdr:cNvCxnSpPr/>
      </xdr:nvCxnSpPr>
      <xdr:spPr>
        <a:xfrm>
          <a:off x="13703300" y="16717460"/>
          <a:ext cx="889000" cy="2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16777</xdr:rowOff>
    </xdr:from>
    <xdr:to>
      <xdr:col>76</xdr:col>
      <xdr:colOff>165100</xdr:colOff>
      <xdr:row>97</xdr:row>
      <xdr:rowOff>118377</xdr:rowOff>
    </xdr:to>
    <xdr:sp macro="" textlink="">
      <xdr:nvSpPr>
        <xdr:cNvPr id="695" name="フローチャート: 判断 694"/>
        <xdr:cNvSpPr/>
      </xdr:nvSpPr>
      <xdr:spPr>
        <a:xfrm>
          <a:off x="14541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134904</xdr:rowOff>
    </xdr:from>
    <xdr:ext cx="534377" cy="259045"/>
    <xdr:sp macro="" textlink="">
      <xdr:nvSpPr>
        <xdr:cNvPr id="696" name="テキスト ボックス 695"/>
        <xdr:cNvSpPr txBox="1"/>
      </xdr:nvSpPr>
      <xdr:spPr>
        <a:xfrm>
          <a:off x="14325111" y="164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86810</xdr:rowOff>
    </xdr:from>
    <xdr:to>
      <xdr:col>71</xdr:col>
      <xdr:colOff>177800</xdr:colOff>
      <xdr:row>98</xdr:row>
      <xdr:rowOff>33508</xdr:rowOff>
    </xdr:to>
    <xdr:cxnSp macro="">
      <xdr:nvCxnSpPr>
        <xdr:cNvPr id="697" name="直線コネクタ 696"/>
        <xdr:cNvCxnSpPr/>
      </xdr:nvCxnSpPr>
      <xdr:spPr>
        <a:xfrm flipV="1">
          <a:off x="12814300" y="16717460"/>
          <a:ext cx="889000" cy="11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59985</xdr:rowOff>
    </xdr:from>
    <xdr:to>
      <xdr:col>72</xdr:col>
      <xdr:colOff>38100</xdr:colOff>
      <xdr:row>97</xdr:row>
      <xdr:rowOff>161585</xdr:rowOff>
    </xdr:to>
    <xdr:sp macro="" textlink="">
      <xdr:nvSpPr>
        <xdr:cNvPr id="698" name="フローチャート: 判断 697"/>
        <xdr:cNvSpPr/>
      </xdr:nvSpPr>
      <xdr:spPr>
        <a:xfrm>
          <a:off x="13652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152712</xdr:rowOff>
    </xdr:from>
    <xdr:ext cx="534377" cy="259045"/>
    <xdr:sp macro="" textlink="">
      <xdr:nvSpPr>
        <xdr:cNvPr id="699" name="テキスト ボックス 698"/>
        <xdr:cNvSpPr txBox="1"/>
      </xdr:nvSpPr>
      <xdr:spPr>
        <a:xfrm>
          <a:off x="13436111" y="1678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63697</xdr:rowOff>
    </xdr:from>
    <xdr:to>
      <xdr:col>67</xdr:col>
      <xdr:colOff>101600</xdr:colOff>
      <xdr:row>97</xdr:row>
      <xdr:rowOff>165297</xdr:rowOff>
    </xdr:to>
    <xdr:sp macro="" textlink="">
      <xdr:nvSpPr>
        <xdr:cNvPr id="700" name="フローチャート: 判断 699"/>
        <xdr:cNvSpPr/>
      </xdr:nvSpPr>
      <xdr:spPr>
        <a:xfrm>
          <a:off x="12763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10374</xdr:rowOff>
    </xdr:from>
    <xdr:ext cx="534377" cy="259045"/>
    <xdr:sp macro="" textlink="">
      <xdr:nvSpPr>
        <xdr:cNvPr id="701" name="テキスト ボックス 700"/>
        <xdr:cNvSpPr txBox="1"/>
      </xdr:nvSpPr>
      <xdr:spPr>
        <a:xfrm>
          <a:off x="12547111" y="164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64596</xdr:rowOff>
    </xdr:from>
    <xdr:to>
      <xdr:col>85</xdr:col>
      <xdr:colOff>177800</xdr:colOff>
      <xdr:row>97</xdr:row>
      <xdr:rowOff>166196</xdr:rowOff>
    </xdr:to>
    <xdr:sp macro="" textlink="">
      <xdr:nvSpPr>
        <xdr:cNvPr id="707" name="楕円 706"/>
        <xdr:cNvSpPr/>
      </xdr:nvSpPr>
      <xdr:spPr>
        <a:xfrm>
          <a:off x="16268700" y="1669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43023</xdr:rowOff>
    </xdr:from>
    <xdr:ext cx="534377" cy="259045"/>
    <xdr:sp macro="" textlink="">
      <xdr:nvSpPr>
        <xdr:cNvPr id="708" name="公債費該当値テキスト"/>
        <xdr:cNvSpPr txBox="1"/>
      </xdr:nvSpPr>
      <xdr:spPr>
        <a:xfrm>
          <a:off x="16370300" y="1667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53197</xdr:rowOff>
    </xdr:from>
    <xdr:to>
      <xdr:col>81</xdr:col>
      <xdr:colOff>101600</xdr:colOff>
      <xdr:row>97</xdr:row>
      <xdr:rowOff>154797</xdr:rowOff>
    </xdr:to>
    <xdr:sp macro="" textlink="">
      <xdr:nvSpPr>
        <xdr:cNvPr id="709" name="楕円 708"/>
        <xdr:cNvSpPr/>
      </xdr:nvSpPr>
      <xdr:spPr>
        <a:xfrm>
          <a:off x="15430500" y="1668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145924</xdr:rowOff>
    </xdr:from>
    <xdr:ext cx="534377" cy="259045"/>
    <xdr:sp macro="" textlink="">
      <xdr:nvSpPr>
        <xdr:cNvPr id="710" name="テキスト ボックス 709"/>
        <xdr:cNvSpPr txBox="1"/>
      </xdr:nvSpPr>
      <xdr:spPr>
        <a:xfrm>
          <a:off x="15214111" y="1677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61083</xdr:rowOff>
    </xdr:from>
    <xdr:to>
      <xdr:col>76</xdr:col>
      <xdr:colOff>165100</xdr:colOff>
      <xdr:row>97</xdr:row>
      <xdr:rowOff>162683</xdr:rowOff>
    </xdr:to>
    <xdr:sp macro="" textlink="">
      <xdr:nvSpPr>
        <xdr:cNvPr id="711" name="楕円 710"/>
        <xdr:cNvSpPr/>
      </xdr:nvSpPr>
      <xdr:spPr>
        <a:xfrm>
          <a:off x="14541500" y="1669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153810</xdr:rowOff>
    </xdr:from>
    <xdr:ext cx="534377" cy="259045"/>
    <xdr:sp macro="" textlink="">
      <xdr:nvSpPr>
        <xdr:cNvPr id="712" name="テキスト ボックス 711"/>
        <xdr:cNvSpPr txBox="1"/>
      </xdr:nvSpPr>
      <xdr:spPr>
        <a:xfrm>
          <a:off x="14325111" y="1678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36010</xdr:rowOff>
    </xdr:from>
    <xdr:to>
      <xdr:col>72</xdr:col>
      <xdr:colOff>38100</xdr:colOff>
      <xdr:row>97</xdr:row>
      <xdr:rowOff>137610</xdr:rowOff>
    </xdr:to>
    <xdr:sp macro="" textlink="">
      <xdr:nvSpPr>
        <xdr:cNvPr id="713" name="楕円 712"/>
        <xdr:cNvSpPr/>
      </xdr:nvSpPr>
      <xdr:spPr>
        <a:xfrm>
          <a:off x="13652500" y="1666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154137</xdr:rowOff>
    </xdr:from>
    <xdr:ext cx="534377" cy="259045"/>
    <xdr:sp macro="" textlink="">
      <xdr:nvSpPr>
        <xdr:cNvPr id="714" name="テキスト ボックス 713"/>
        <xdr:cNvSpPr txBox="1"/>
      </xdr:nvSpPr>
      <xdr:spPr>
        <a:xfrm>
          <a:off x="13436111" y="1644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154158</xdr:rowOff>
    </xdr:from>
    <xdr:to>
      <xdr:col>67</xdr:col>
      <xdr:colOff>101600</xdr:colOff>
      <xdr:row>98</xdr:row>
      <xdr:rowOff>84308</xdr:rowOff>
    </xdr:to>
    <xdr:sp macro="" textlink="">
      <xdr:nvSpPr>
        <xdr:cNvPr id="715" name="楕円 714"/>
        <xdr:cNvSpPr/>
      </xdr:nvSpPr>
      <xdr:spPr>
        <a:xfrm>
          <a:off x="12763500" y="1678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75435</xdr:rowOff>
    </xdr:from>
    <xdr:ext cx="534377" cy="259045"/>
    <xdr:sp macro="" textlink="">
      <xdr:nvSpPr>
        <xdr:cNvPr id="716" name="テキスト ボックス 715"/>
        <xdr:cNvSpPr txBox="1"/>
      </xdr:nvSpPr>
      <xdr:spPr>
        <a:xfrm>
          <a:off x="12547111" y="1687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26726</xdr:rowOff>
    </xdr:from>
    <xdr:to>
      <xdr:col>116</xdr:col>
      <xdr:colOff>62864</xdr:colOff>
      <xdr:row>38</xdr:row>
      <xdr:rowOff>139700</xdr:rowOff>
    </xdr:to>
    <xdr:cxnSp macro="">
      <xdr:nvCxnSpPr>
        <xdr:cNvPr id="738" name="直線コネクタ 737"/>
        <xdr:cNvCxnSpPr/>
      </xdr:nvCxnSpPr>
      <xdr:spPr>
        <a:xfrm flipV="1">
          <a:off x="22159595" y="5513126"/>
          <a:ext cx="1269" cy="114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1937</xdr:rowOff>
    </xdr:from>
    <xdr:ext cx="249299" cy="259045"/>
    <xdr:sp macro="" textlink="">
      <xdr:nvSpPr>
        <xdr:cNvPr id="739" name="諸支出金最小値テキスト"/>
        <xdr:cNvSpPr txBox="1"/>
      </xdr:nvSpPr>
      <xdr:spPr>
        <a:xfrm>
          <a:off x="22212300" y="6688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144853</xdr:rowOff>
    </xdr:from>
    <xdr:ext cx="534377" cy="259045"/>
    <xdr:sp macro="" textlink="">
      <xdr:nvSpPr>
        <xdr:cNvPr id="741" name="諸支出金最大値テキスト"/>
        <xdr:cNvSpPr txBox="1"/>
      </xdr:nvSpPr>
      <xdr:spPr>
        <a:xfrm>
          <a:off x="22212300" y="528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26726</xdr:rowOff>
    </xdr:from>
    <xdr:to>
      <xdr:col>116</xdr:col>
      <xdr:colOff>152400</xdr:colOff>
      <xdr:row>32</xdr:row>
      <xdr:rowOff>26726</xdr:rowOff>
    </xdr:to>
    <xdr:cxnSp macro="">
      <xdr:nvCxnSpPr>
        <xdr:cNvPr id="742" name="直線コネクタ 741"/>
        <xdr:cNvCxnSpPr/>
      </xdr:nvCxnSpPr>
      <xdr:spPr>
        <a:xfrm>
          <a:off x="22072600" y="551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115560</xdr:rowOff>
    </xdr:from>
    <xdr:to>
      <xdr:col>116</xdr:col>
      <xdr:colOff>63500</xdr:colOff>
      <xdr:row>38</xdr:row>
      <xdr:rowOff>139700</xdr:rowOff>
    </xdr:to>
    <xdr:cxnSp macro="">
      <xdr:nvCxnSpPr>
        <xdr:cNvPr id="743" name="直線コネクタ 742"/>
        <xdr:cNvCxnSpPr/>
      </xdr:nvCxnSpPr>
      <xdr:spPr>
        <a:xfrm>
          <a:off x="21323300" y="6459210"/>
          <a:ext cx="838200" cy="19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90837</xdr:rowOff>
    </xdr:from>
    <xdr:ext cx="378565" cy="259045"/>
    <xdr:sp macro="" textlink="">
      <xdr:nvSpPr>
        <xdr:cNvPr id="744" name="諸支出金平均値テキスト"/>
        <xdr:cNvSpPr txBox="1"/>
      </xdr:nvSpPr>
      <xdr:spPr>
        <a:xfrm>
          <a:off x="22212300" y="6434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67960</xdr:rowOff>
    </xdr:from>
    <xdr:to>
      <xdr:col>116</xdr:col>
      <xdr:colOff>114300</xdr:colOff>
      <xdr:row>38</xdr:row>
      <xdr:rowOff>169560</xdr:rowOff>
    </xdr:to>
    <xdr:sp macro="" textlink="">
      <xdr:nvSpPr>
        <xdr:cNvPr id="745" name="フローチャート: 判断 744"/>
        <xdr:cNvSpPr/>
      </xdr:nvSpPr>
      <xdr:spPr>
        <a:xfrm>
          <a:off x="22110700" y="65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115560</xdr:rowOff>
    </xdr:from>
    <xdr:to>
      <xdr:col>111</xdr:col>
      <xdr:colOff>177800</xdr:colOff>
      <xdr:row>38</xdr:row>
      <xdr:rowOff>139700</xdr:rowOff>
    </xdr:to>
    <xdr:cxnSp macro="">
      <xdr:nvCxnSpPr>
        <xdr:cNvPr id="746" name="直線コネクタ 745"/>
        <xdr:cNvCxnSpPr/>
      </xdr:nvCxnSpPr>
      <xdr:spPr>
        <a:xfrm flipV="1">
          <a:off x="20434300" y="6459210"/>
          <a:ext cx="889000" cy="19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73218</xdr:rowOff>
    </xdr:from>
    <xdr:to>
      <xdr:col>112</xdr:col>
      <xdr:colOff>38100</xdr:colOff>
      <xdr:row>39</xdr:row>
      <xdr:rowOff>3368</xdr:rowOff>
    </xdr:to>
    <xdr:sp macro="" textlink="">
      <xdr:nvSpPr>
        <xdr:cNvPr id="747" name="フローチャート: 判断 746"/>
        <xdr:cNvSpPr/>
      </xdr:nvSpPr>
      <xdr:spPr>
        <a:xfrm>
          <a:off x="21272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165945</xdr:rowOff>
    </xdr:from>
    <xdr:ext cx="378565" cy="259045"/>
    <xdr:sp macro="" textlink="">
      <xdr:nvSpPr>
        <xdr:cNvPr id="748" name="テキスト ボックス 747"/>
        <xdr:cNvSpPr txBox="1"/>
      </xdr:nvSpPr>
      <xdr:spPr>
        <a:xfrm>
          <a:off x="21134017" y="6681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58679</xdr:rowOff>
    </xdr:from>
    <xdr:to>
      <xdr:col>107</xdr:col>
      <xdr:colOff>101600</xdr:colOff>
      <xdr:row>38</xdr:row>
      <xdr:rowOff>160279</xdr:rowOff>
    </xdr:to>
    <xdr:sp macro="" textlink="">
      <xdr:nvSpPr>
        <xdr:cNvPr id="750" name="フローチャート: 判断 749"/>
        <xdr:cNvSpPr/>
      </xdr:nvSpPr>
      <xdr:spPr>
        <a:xfrm>
          <a:off x="20383500" y="65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5356</xdr:rowOff>
    </xdr:from>
    <xdr:ext cx="378565" cy="259045"/>
    <xdr:sp macro="" textlink="">
      <xdr:nvSpPr>
        <xdr:cNvPr id="751" name="テキスト ボックス 750"/>
        <xdr:cNvSpPr txBox="1"/>
      </xdr:nvSpPr>
      <xdr:spPr>
        <a:xfrm>
          <a:off x="20245017" y="6349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73904</xdr:rowOff>
    </xdr:from>
    <xdr:to>
      <xdr:col>102</xdr:col>
      <xdr:colOff>165100</xdr:colOff>
      <xdr:row>39</xdr:row>
      <xdr:rowOff>4054</xdr:rowOff>
    </xdr:to>
    <xdr:sp macro="" textlink="">
      <xdr:nvSpPr>
        <xdr:cNvPr id="753" name="フローチャート: 判断 752"/>
        <xdr:cNvSpPr/>
      </xdr:nvSpPr>
      <xdr:spPr>
        <a:xfrm>
          <a:off x="19494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20581</xdr:rowOff>
    </xdr:from>
    <xdr:ext cx="378565" cy="259045"/>
    <xdr:sp macro="" textlink="">
      <xdr:nvSpPr>
        <xdr:cNvPr id="754" name="テキスト ボックス 753"/>
        <xdr:cNvSpPr txBox="1"/>
      </xdr:nvSpPr>
      <xdr:spPr>
        <a:xfrm>
          <a:off x="19356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73218</xdr:rowOff>
    </xdr:from>
    <xdr:to>
      <xdr:col>98</xdr:col>
      <xdr:colOff>38100</xdr:colOff>
      <xdr:row>39</xdr:row>
      <xdr:rowOff>3368</xdr:rowOff>
    </xdr:to>
    <xdr:sp macro="" textlink="">
      <xdr:nvSpPr>
        <xdr:cNvPr id="755" name="フローチャート: 判断 754"/>
        <xdr:cNvSpPr/>
      </xdr:nvSpPr>
      <xdr:spPr>
        <a:xfrm>
          <a:off x="18605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19895</xdr:rowOff>
    </xdr:from>
    <xdr:ext cx="378565" cy="259045"/>
    <xdr:sp macro="" textlink="">
      <xdr:nvSpPr>
        <xdr:cNvPr id="756" name="テキスト ボックス 755"/>
        <xdr:cNvSpPr txBox="1"/>
      </xdr:nvSpPr>
      <xdr:spPr>
        <a:xfrm>
          <a:off x="18467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46387</xdr:rowOff>
    </xdr:from>
    <xdr:ext cx="249299" cy="259045"/>
    <xdr:sp macro="" textlink="">
      <xdr:nvSpPr>
        <xdr:cNvPr id="763" name="諸支出金該当値テキスト"/>
        <xdr:cNvSpPr txBox="1"/>
      </xdr:nvSpPr>
      <xdr:spPr>
        <a:xfrm>
          <a:off x="22212300" y="6561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64760</xdr:rowOff>
    </xdr:from>
    <xdr:to>
      <xdr:col>112</xdr:col>
      <xdr:colOff>38100</xdr:colOff>
      <xdr:row>37</xdr:row>
      <xdr:rowOff>166360</xdr:rowOff>
    </xdr:to>
    <xdr:sp macro="" textlink="">
      <xdr:nvSpPr>
        <xdr:cNvPr id="764" name="楕円 763"/>
        <xdr:cNvSpPr/>
      </xdr:nvSpPr>
      <xdr:spPr>
        <a:xfrm>
          <a:off x="21272500" y="640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11437</xdr:rowOff>
    </xdr:from>
    <xdr:ext cx="469744" cy="259045"/>
    <xdr:sp macro="" textlink="">
      <xdr:nvSpPr>
        <xdr:cNvPr id="765" name="テキスト ボックス 764"/>
        <xdr:cNvSpPr txBox="1"/>
      </xdr:nvSpPr>
      <xdr:spPr>
        <a:xfrm>
          <a:off x="21088428" y="6183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総務費における</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は、まちづくり基金の積立額</a:t>
          </a:r>
          <a:r>
            <a:rPr kumimoji="1" lang="ja-JP" altLang="en-US" sz="1100">
              <a:solidFill>
                <a:schemeClr val="dk1"/>
              </a:solidFill>
              <a:effectLst/>
              <a:latin typeface="+mn-lt"/>
              <a:ea typeface="+mn-ea"/>
              <a:cs typeface="+mn-cs"/>
            </a:rPr>
            <a:t>、電算機使用料の増加等</a:t>
          </a:r>
          <a:r>
            <a:rPr kumimoji="1" lang="ja-JP" altLang="ja-JP" sz="1100">
              <a:solidFill>
                <a:schemeClr val="dk1"/>
              </a:solidFill>
              <a:effectLst/>
              <a:latin typeface="+mn-lt"/>
              <a:ea typeface="+mn-ea"/>
              <a:cs typeface="+mn-cs"/>
            </a:rPr>
            <a:t>が要因となっている。今後も大規模事業に備えてまちづくり基金や減債基金の積み立ては随時実施していく。</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民生費における</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物価高騰対策給付金</a:t>
          </a:r>
          <a:r>
            <a:rPr lang="ja-JP" altLang="ja-JP" sz="1100" b="0" i="0" baseline="0">
              <a:solidFill>
                <a:schemeClr val="dk1"/>
              </a:solidFill>
              <a:effectLst/>
              <a:latin typeface="+mn-lt"/>
              <a:ea typeface="+mn-ea"/>
              <a:cs typeface="+mn-cs"/>
            </a:rPr>
            <a:t>や</a:t>
          </a:r>
          <a:r>
            <a:rPr lang="ja-JP" altLang="en-US" sz="1100" b="0" i="0" baseline="0">
              <a:solidFill>
                <a:schemeClr val="dk1"/>
              </a:solidFill>
              <a:effectLst/>
              <a:latin typeface="+mn-lt"/>
              <a:ea typeface="+mn-ea"/>
              <a:cs typeface="+mn-cs"/>
            </a:rPr>
            <a:t>住民税均等割のみ課税世帯への給付金の開始</a:t>
          </a:r>
          <a:r>
            <a:rPr lang="ja-JP" altLang="ja-JP" sz="1100" b="0" i="0" baseline="0">
              <a:solidFill>
                <a:schemeClr val="dk1"/>
              </a:solidFill>
              <a:effectLst/>
              <a:latin typeface="+mn-lt"/>
              <a:ea typeface="+mn-ea"/>
              <a:cs typeface="+mn-cs"/>
            </a:rPr>
            <a:t>等が要因となっている。</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土木費</a:t>
          </a:r>
          <a:r>
            <a:rPr kumimoji="1" lang="ja-JP" altLang="ja-JP" sz="1100">
              <a:solidFill>
                <a:schemeClr val="dk1"/>
              </a:solidFill>
              <a:effectLst/>
              <a:latin typeface="+mn-lt"/>
              <a:ea typeface="+mn-ea"/>
              <a:cs typeface="+mn-cs"/>
            </a:rPr>
            <a:t>における減少は、</a:t>
          </a:r>
          <a:r>
            <a:rPr kumimoji="1" lang="ja-JP" altLang="en-US" sz="1100">
              <a:solidFill>
                <a:schemeClr val="dk1"/>
              </a:solidFill>
              <a:effectLst/>
              <a:latin typeface="+mn-lt"/>
              <a:ea typeface="+mn-ea"/>
              <a:cs typeface="+mn-cs"/>
            </a:rPr>
            <a:t>駅周辺整備事業費</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道路維持工事費</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が要因となっている。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教育費</a:t>
          </a:r>
          <a:r>
            <a:rPr kumimoji="1" lang="ja-JP" altLang="ja-JP" sz="1100">
              <a:solidFill>
                <a:schemeClr val="dk1"/>
              </a:solidFill>
              <a:effectLst/>
              <a:latin typeface="+mn-lt"/>
              <a:ea typeface="+mn-ea"/>
              <a:cs typeface="+mn-cs"/>
            </a:rPr>
            <a:t>における減少は、</a:t>
          </a:r>
          <a:r>
            <a:rPr kumimoji="1" lang="ja-JP" altLang="en-US" sz="1100">
              <a:solidFill>
                <a:schemeClr val="dk1"/>
              </a:solidFill>
              <a:effectLst/>
              <a:latin typeface="+mn-lt"/>
              <a:ea typeface="+mn-ea"/>
              <a:cs typeface="+mn-cs"/>
            </a:rPr>
            <a:t>式下中学校川西町分担金、小学校給食無償化公費負担額</a:t>
          </a:r>
          <a:r>
            <a:rPr kumimoji="1" lang="ja-JP" altLang="ja-JP" sz="1100">
              <a:solidFill>
                <a:schemeClr val="dk1"/>
              </a:solidFill>
              <a:effectLst/>
              <a:latin typeface="+mn-lt"/>
              <a:ea typeface="+mn-ea"/>
              <a:cs typeface="+mn-cs"/>
            </a:rPr>
            <a:t>の減少が要因となっている。</a:t>
          </a:r>
          <a:endParaRPr lang="ja-JP" altLang="ja-JP">
            <a:effectLst/>
          </a:endParaRPr>
        </a:p>
        <a:p>
          <a:pPr eaLnBrk="1" fontAlgn="auto" latinLnBrk="0" hangingPunct="1"/>
          <a:r>
            <a:rPr lang="ja-JP" altLang="ja-JP" sz="1100" b="0" i="0" baseline="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駅周辺整備事業や</a:t>
          </a:r>
          <a:r>
            <a:rPr kumimoji="1" lang="ja-JP" altLang="en-US" sz="1100">
              <a:solidFill>
                <a:schemeClr val="dk1"/>
              </a:solidFill>
              <a:effectLst/>
              <a:latin typeface="+mn-lt"/>
              <a:ea typeface="+mn-ea"/>
              <a:cs typeface="+mn-cs"/>
            </a:rPr>
            <a:t>産業拠点創出事業</a:t>
          </a:r>
          <a:r>
            <a:rPr kumimoji="1" lang="ja-JP" altLang="ja-JP" sz="1100">
              <a:solidFill>
                <a:schemeClr val="dk1"/>
              </a:solidFill>
              <a:effectLst/>
              <a:latin typeface="+mn-lt"/>
              <a:ea typeface="+mn-ea"/>
              <a:cs typeface="+mn-cs"/>
            </a:rPr>
            <a:t>等の</a:t>
          </a:r>
          <a:r>
            <a:rPr lang="ja-JP" altLang="ja-JP" sz="1100" b="0" i="0" baseline="0">
              <a:solidFill>
                <a:schemeClr val="dk1"/>
              </a:solidFill>
              <a:effectLst/>
              <a:latin typeface="+mn-lt"/>
              <a:ea typeface="+mn-ea"/>
              <a:cs typeface="+mn-cs"/>
            </a:rPr>
            <a:t>大規模事業が継続されていく中で、可能な限り補助や起債を有効に活用し、経費の抑制に努める。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奈良県川西町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050" b="0" i="0" baseline="0">
              <a:solidFill>
                <a:schemeClr val="dk1"/>
              </a:solidFill>
              <a:effectLst/>
              <a:latin typeface="+mn-lt"/>
              <a:ea typeface="+mn-ea"/>
              <a:cs typeface="+mn-cs"/>
            </a:rPr>
            <a:t>財政調整基金は平成２７年度より取崩しを行っておらず、運用利息の積立てにより増加している。標準財政規模に対する実質収支額は昨年度が</a:t>
          </a:r>
          <a:r>
            <a:rPr lang="ja-JP" altLang="en-US" sz="1050" b="0" i="0" baseline="0">
              <a:solidFill>
                <a:schemeClr val="dk1"/>
              </a:solidFill>
              <a:effectLst/>
              <a:latin typeface="+mn-lt"/>
              <a:ea typeface="+mn-ea"/>
              <a:cs typeface="+mn-cs"/>
            </a:rPr>
            <a:t>１２．３９％であったが</a:t>
          </a:r>
          <a:r>
            <a:rPr lang="ja-JP" altLang="ja-JP" sz="1050" b="0" i="0" baseline="0">
              <a:solidFill>
                <a:schemeClr val="dk1"/>
              </a:solidFill>
              <a:effectLst/>
              <a:latin typeface="+mn-lt"/>
              <a:ea typeface="+mn-ea"/>
              <a:cs typeface="+mn-cs"/>
            </a:rPr>
            <a:t>、令和</a:t>
          </a:r>
          <a:r>
            <a:rPr lang="ja-JP" altLang="en-US" sz="1050" b="0" i="0" baseline="0">
              <a:solidFill>
                <a:schemeClr val="dk1"/>
              </a:solidFill>
              <a:effectLst/>
              <a:latin typeface="+mn-lt"/>
              <a:ea typeface="+mn-ea"/>
              <a:cs typeface="+mn-cs"/>
            </a:rPr>
            <a:t>５</a:t>
          </a:r>
          <a:r>
            <a:rPr lang="ja-JP" altLang="ja-JP" sz="1050" b="0" i="0" baseline="0">
              <a:solidFill>
                <a:schemeClr val="dk1"/>
              </a:solidFill>
              <a:effectLst/>
              <a:latin typeface="+mn-lt"/>
              <a:ea typeface="+mn-ea"/>
              <a:cs typeface="+mn-cs"/>
            </a:rPr>
            <a:t>年度は</a:t>
          </a:r>
          <a:r>
            <a:rPr lang="ja-JP" altLang="en-US" sz="1050" b="0" i="0" baseline="0">
              <a:solidFill>
                <a:schemeClr val="dk1"/>
              </a:solidFill>
              <a:effectLst/>
              <a:latin typeface="+mn-lt"/>
              <a:ea typeface="+mn-ea"/>
              <a:cs typeface="+mn-cs"/>
            </a:rPr>
            <a:t>地方消費税交付金等各種交付金</a:t>
          </a:r>
          <a:r>
            <a:rPr lang="ja-JP" altLang="ja-JP" sz="1050" b="0" i="0" baseline="0">
              <a:solidFill>
                <a:schemeClr val="dk1"/>
              </a:solidFill>
              <a:effectLst/>
              <a:latin typeface="+mn-lt"/>
              <a:ea typeface="+mn-ea"/>
              <a:cs typeface="+mn-cs"/>
            </a:rPr>
            <a:t>や地方交付税等の歳入額増加もあり、１２．</a:t>
          </a:r>
          <a:r>
            <a:rPr lang="ja-JP" altLang="en-US" sz="1050" b="0" i="0" baseline="0">
              <a:solidFill>
                <a:schemeClr val="dk1"/>
              </a:solidFill>
              <a:effectLst/>
              <a:latin typeface="+mn-lt"/>
              <a:ea typeface="+mn-ea"/>
              <a:cs typeface="+mn-cs"/>
            </a:rPr>
            <a:t>４７</a:t>
          </a:r>
          <a:r>
            <a:rPr lang="ja-JP" altLang="ja-JP" sz="1050" b="0" i="0" baseline="0">
              <a:solidFill>
                <a:schemeClr val="dk1"/>
              </a:solidFill>
              <a:effectLst/>
              <a:latin typeface="+mn-lt"/>
              <a:ea typeface="+mn-ea"/>
              <a:cs typeface="+mn-cs"/>
            </a:rPr>
            <a:t>％となった。標準財政規模に対する実質単年度収支は納税義務者の減少や小学校建設事業、社会保障経費の増加等により平成２６年度からの比率は低くなっている。令和</a:t>
          </a:r>
          <a:r>
            <a:rPr lang="ja-JP" altLang="en-US" sz="1050" b="0" i="0" baseline="0">
              <a:solidFill>
                <a:schemeClr val="dk1"/>
              </a:solidFill>
              <a:effectLst/>
              <a:latin typeface="+mn-lt"/>
              <a:ea typeface="+mn-ea"/>
              <a:cs typeface="+mn-cs"/>
            </a:rPr>
            <a:t>５</a:t>
          </a:r>
          <a:r>
            <a:rPr lang="ja-JP" altLang="ja-JP" sz="1050" b="0" i="0" baseline="0">
              <a:solidFill>
                <a:schemeClr val="dk1"/>
              </a:solidFill>
              <a:effectLst/>
              <a:latin typeface="+mn-lt"/>
              <a:ea typeface="+mn-ea"/>
              <a:cs typeface="+mn-cs"/>
            </a:rPr>
            <a:t>年度は</a:t>
          </a:r>
          <a:r>
            <a:rPr lang="ja-JP" altLang="en-US" sz="1050" b="0" i="0" baseline="0">
              <a:solidFill>
                <a:schemeClr val="dk1"/>
              </a:solidFill>
              <a:effectLst/>
              <a:latin typeface="+mn-lt"/>
              <a:ea typeface="+mn-ea"/>
              <a:cs typeface="+mn-cs"/>
            </a:rPr>
            <a:t>単年度収支</a:t>
          </a:r>
          <a:r>
            <a:rPr lang="ja-JP" altLang="ja-JP" sz="1050" b="0" i="0" baseline="0">
              <a:solidFill>
                <a:schemeClr val="dk1"/>
              </a:solidFill>
              <a:effectLst/>
              <a:latin typeface="+mn-lt"/>
              <a:ea typeface="+mn-ea"/>
              <a:cs typeface="+mn-cs"/>
            </a:rPr>
            <a:t>が減少したことから昨年度より</a:t>
          </a:r>
          <a:r>
            <a:rPr lang="ja-JP" altLang="en-US" sz="1050" b="0" i="0" baseline="0">
              <a:solidFill>
                <a:schemeClr val="dk1"/>
              </a:solidFill>
              <a:effectLst/>
              <a:latin typeface="+mn-lt"/>
              <a:ea typeface="+mn-ea"/>
              <a:cs typeface="+mn-cs"/>
            </a:rPr>
            <a:t>１</a:t>
          </a:r>
          <a:r>
            <a:rPr lang="ja-JP" altLang="ja-JP" sz="1050" b="0" i="0" baseline="0">
              <a:solidFill>
                <a:schemeClr val="dk1"/>
              </a:solidFill>
              <a:effectLst/>
              <a:latin typeface="+mn-lt"/>
              <a:ea typeface="+mn-ea"/>
              <a:cs typeface="+mn-cs"/>
            </a:rPr>
            <a:t>．</a:t>
          </a:r>
          <a:r>
            <a:rPr lang="ja-JP" altLang="en-US" sz="1050" b="0" i="0" baseline="0">
              <a:solidFill>
                <a:schemeClr val="dk1"/>
              </a:solidFill>
              <a:effectLst/>
              <a:latin typeface="+mn-lt"/>
              <a:ea typeface="+mn-ea"/>
              <a:cs typeface="+mn-cs"/>
            </a:rPr>
            <a:t>３６</a:t>
          </a:r>
          <a:r>
            <a:rPr lang="ja-JP" altLang="ja-JP" sz="1050" b="0" i="0" baseline="0">
              <a:solidFill>
                <a:schemeClr val="dk1"/>
              </a:solidFill>
              <a:effectLst/>
              <a:latin typeface="+mn-lt"/>
              <a:ea typeface="+mn-ea"/>
              <a:cs typeface="+mn-cs"/>
            </a:rPr>
            <a:t>％の減少となった。今後も大規模事業が続くため、縁故債の繰上償還実施や基金への積み立てなどにより</a:t>
          </a:r>
          <a:r>
            <a:rPr kumimoji="1" lang="ja-JP" altLang="ja-JP" sz="1050" b="0" i="0" baseline="0">
              <a:solidFill>
                <a:schemeClr val="dk1"/>
              </a:solidFill>
              <a:effectLst/>
              <a:latin typeface="+mn-lt"/>
              <a:ea typeface="+mn-ea"/>
              <a:cs typeface="+mn-cs"/>
            </a:rPr>
            <a:t>、</a:t>
          </a:r>
          <a:r>
            <a:rPr kumimoji="1" lang="ja-JP" altLang="ja-JP" sz="1050">
              <a:solidFill>
                <a:schemeClr val="dk1"/>
              </a:solidFill>
              <a:effectLst/>
              <a:latin typeface="+mn-lt"/>
              <a:ea typeface="+mn-ea"/>
              <a:cs typeface="+mn-cs"/>
            </a:rPr>
            <a:t>財政健全化に向けた財政運営に努めていく。</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奈良県川西町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令和４年度においては、すべての会計が黒字となった。平成２８年度末で閉鎖となっていた介護サービス事業特別会計が令和３年度から再開となった。</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奈良県川西町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元利償還金等は、過去に公的資金補償金免除繰上償還や縁故債の繰上償還に取り組んだことから、ピーク時に比べ減少傾向にあった。令和</a:t>
          </a:r>
          <a:r>
            <a:rPr lang="ja-JP" altLang="en-US" sz="1100" b="0" i="0" baseline="0">
              <a:solidFill>
                <a:schemeClr val="dk1"/>
              </a:solidFill>
              <a:effectLst/>
              <a:latin typeface="+mn-lt"/>
              <a:ea typeface="+mn-ea"/>
              <a:cs typeface="+mn-cs"/>
            </a:rPr>
            <a:t>５年度は</a:t>
          </a:r>
          <a:r>
            <a:rPr lang="ja-JP" altLang="ja-JP" sz="1100" b="0" i="0" baseline="0">
              <a:solidFill>
                <a:schemeClr val="dk1"/>
              </a:solidFill>
              <a:effectLst/>
              <a:latin typeface="+mn-lt"/>
              <a:ea typeface="+mn-ea"/>
              <a:cs typeface="+mn-cs"/>
            </a:rPr>
            <a:t>起債の新規発行</a:t>
          </a:r>
          <a:r>
            <a:rPr lang="ja-JP" altLang="en-US" sz="1100" b="0" i="0" baseline="0">
              <a:solidFill>
                <a:schemeClr val="dk1"/>
              </a:solidFill>
              <a:effectLst/>
              <a:latin typeface="+mn-lt"/>
              <a:ea typeface="+mn-ea"/>
              <a:cs typeface="+mn-cs"/>
            </a:rPr>
            <a:t>があったが</a:t>
          </a:r>
          <a:r>
            <a:rPr lang="ja-JP" altLang="ja-JP" sz="1100" b="0" i="0" baseline="0">
              <a:solidFill>
                <a:schemeClr val="dk1"/>
              </a:solidFill>
              <a:effectLst/>
              <a:latin typeface="+mn-lt"/>
              <a:ea typeface="+mn-ea"/>
              <a:cs typeface="+mn-cs"/>
            </a:rPr>
            <a:t>、前年より</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となった。今後も大規模事業による新規借入も想定され、増加が見込まれる。中長期的な見通しのもとに事業を実施し、起債の発行を可能な限り抑制するよう努めていく。</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奈良県川西町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平成２６年度における小学校関連事業により地方債残高が大幅に増加したが、縁故債の繰上償還等により完済の地方債が増えたことで平成２９年度までは減少傾向であった。平成３０年度からは駅周辺整備事業等の大規模事業にかかる起債を発行したことから、起債残高が増加傾向にあったが、令和</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年度は昨年度に引き続き繰上償還を実施し、前年より減少した。</a:t>
          </a:r>
          <a:endParaRPr lang="ja-JP" altLang="ja-JP">
            <a:effectLst/>
          </a:endParaRPr>
        </a:p>
        <a:p>
          <a:pPr rtl="0"/>
          <a:r>
            <a:rPr lang="ja-JP" altLang="ja-JP" sz="1100" b="0" i="0" baseline="0">
              <a:solidFill>
                <a:schemeClr val="dk1"/>
              </a:solidFill>
              <a:effectLst/>
              <a:latin typeface="+mn-lt"/>
              <a:ea typeface="+mn-ea"/>
              <a:cs typeface="+mn-cs"/>
            </a:rPr>
            <a:t>毎年度、減債基金等の基金に積み立てており、令和</a:t>
          </a:r>
          <a:r>
            <a:rPr lang="ja-JP" altLang="en-US" sz="1100" b="0" i="0" baseline="0">
              <a:solidFill>
                <a:schemeClr val="dk1"/>
              </a:solidFill>
              <a:effectLst/>
              <a:latin typeface="+mn-lt"/>
              <a:ea typeface="+mn-ea"/>
              <a:cs typeface="+mn-cs"/>
            </a:rPr>
            <a:t>５年度は</a:t>
          </a:r>
          <a:r>
            <a:rPr lang="ja-JP" altLang="ja-JP" sz="1100" b="0" i="0" baseline="0">
              <a:solidFill>
                <a:schemeClr val="dk1"/>
              </a:solidFill>
              <a:effectLst/>
              <a:latin typeface="+mn-lt"/>
              <a:ea typeface="+mn-ea"/>
              <a:cs typeface="+mn-cs"/>
            </a:rPr>
            <a:t>、「充当可能基金」は増加した。</a:t>
          </a:r>
          <a:endParaRPr lang="ja-JP" altLang="ja-JP">
            <a:effectLst/>
          </a:endParaRPr>
        </a:p>
        <a:p>
          <a:pPr rtl="0"/>
          <a:r>
            <a:rPr lang="ja-JP" altLang="ja-JP" sz="1100" b="0" i="0" baseline="0">
              <a:solidFill>
                <a:schemeClr val="dk1"/>
              </a:solidFill>
              <a:effectLst/>
              <a:latin typeface="+mn-lt"/>
              <a:ea typeface="+mn-ea"/>
              <a:cs typeface="+mn-cs"/>
            </a:rPr>
            <a:t>今後も駅周辺整備等の大規模事業が継続されるため、繰上償還や減債基金積立に努めていく。</a:t>
          </a:r>
          <a:endParaRPr lang="ja-JP" altLang="ja-JP">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奈良県川西町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基本的には預金での運用を行っており、発生した利息を毎年度積立を行っている。駅周辺整備事業や工業ゾーン創出事業といった大規模事業に備え、預金利息とは別に積み増しも行っている。令和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年度は減債基金に１</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百万円、まちづくり基金に</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億円、ふるさと応援基金に</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百万円を積み立て、駅事業の財源に</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億</a:t>
          </a:r>
          <a:r>
            <a:rPr kumimoji="1" lang="ja-JP" altLang="en-US" sz="1100">
              <a:solidFill>
                <a:schemeClr val="dk1"/>
              </a:solidFill>
              <a:effectLst/>
              <a:latin typeface="+mn-lt"/>
              <a:ea typeface="+mn-ea"/>
              <a:cs typeface="+mn-cs"/>
            </a:rPr>
            <a:t>７４</a:t>
          </a:r>
          <a:r>
            <a:rPr kumimoji="1" lang="ja-JP" altLang="ja-JP" sz="1100">
              <a:solidFill>
                <a:schemeClr val="dk1"/>
              </a:solidFill>
              <a:effectLst/>
              <a:latin typeface="+mn-lt"/>
              <a:ea typeface="+mn-ea"/>
              <a:cs typeface="+mn-cs"/>
            </a:rPr>
            <a:t>百万円を取り崩したこと等により基金全体としては</a:t>
          </a:r>
          <a:r>
            <a:rPr kumimoji="1" lang="ja-JP" altLang="en-US" sz="1100">
              <a:solidFill>
                <a:schemeClr val="dk1"/>
              </a:solidFill>
              <a:effectLst/>
              <a:latin typeface="+mn-lt"/>
              <a:ea typeface="+mn-ea"/>
              <a:cs typeface="+mn-cs"/>
            </a:rPr>
            <a:t>６億５５</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駅周辺整備事業や産業拠点創出事業といった大規模事業が継続される。その財源として基金の取崩しを行うことから中長期的には減少する見込みである。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・まちづくり基金：地域の活性化及び地域産業の振興</a:t>
          </a:r>
          <a:endParaRPr lang="ja-JP" altLang="ja-JP" sz="1400">
            <a:effectLst/>
          </a:endParaRPr>
        </a:p>
        <a:p>
          <a:r>
            <a:rPr kumimoji="1" lang="ja-JP" altLang="ja-JP" sz="1100">
              <a:solidFill>
                <a:schemeClr val="dk1"/>
              </a:solidFill>
              <a:effectLst/>
              <a:latin typeface="+mn-lt"/>
              <a:ea typeface="+mn-ea"/>
              <a:cs typeface="+mn-cs"/>
            </a:rPr>
            <a:t>・地域福祉基金：地域における福祉活動の促進、快適な生活環境の形成等</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・地域づくり振興基金：住民の文化の向上及び地域活動の促進</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・まちづくり基金は、定期預金運用利息に加えて</a:t>
          </a:r>
          <a:r>
            <a:rPr kumimoji="1" lang="ja-JP" altLang="en-US" sz="1100">
              <a:solidFill>
                <a:schemeClr val="dk1"/>
              </a:solidFill>
              <a:effectLst/>
              <a:latin typeface="+mn-lt"/>
              <a:ea typeface="+mn-ea"/>
              <a:cs typeface="+mn-cs"/>
            </a:rPr>
            <a:t>、土地開発公社貸付金の返済に伴い原資となった本基金への積み戻し</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億円を含め、</a:t>
          </a:r>
          <a:r>
            <a:rPr kumimoji="1" lang="ja-JP" altLang="ja-JP" sz="1100">
              <a:solidFill>
                <a:schemeClr val="dk1"/>
              </a:solidFill>
              <a:effectLst/>
              <a:latin typeface="+mn-lt"/>
              <a:ea typeface="+mn-ea"/>
              <a:cs typeface="+mn-cs"/>
            </a:rPr>
            <a:t>積み増しを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億円行った。一方で</a:t>
          </a:r>
          <a:r>
            <a:rPr kumimoji="1" lang="ja-JP" altLang="ja-JP" sz="1100" b="0" i="0" baseline="0">
              <a:solidFill>
                <a:schemeClr val="dk1"/>
              </a:solidFill>
              <a:effectLst/>
              <a:latin typeface="+mn-lt"/>
              <a:ea typeface="+mn-ea"/>
              <a:cs typeface="+mn-cs"/>
            </a:rPr>
            <a:t>駅周辺整備事業</a:t>
          </a:r>
          <a:r>
            <a:rPr kumimoji="1" lang="ja-JP" altLang="ja-JP" sz="1100">
              <a:solidFill>
                <a:schemeClr val="dk1"/>
              </a:solidFill>
              <a:effectLst/>
              <a:latin typeface="+mn-lt"/>
              <a:ea typeface="+mn-ea"/>
              <a:cs typeface="+mn-cs"/>
            </a:rPr>
            <a:t>の財源として</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億</a:t>
          </a:r>
          <a:r>
            <a:rPr kumimoji="1" lang="ja-JP" altLang="en-US" sz="1100">
              <a:solidFill>
                <a:schemeClr val="dk1"/>
              </a:solidFill>
              <a:effectLst/>
              <a:latin typeface="+mn-lt"/>
              <a:ea typeface="+mn-ea"/>
              <a:cs typeface="+mn-cs"/>
            </a:rPr>
            <a:t>７４</a:t>
          </a:r>
          <a:r>
            <a:rPr kumimoji="1" lang="ja-JP" altLang="ja-JP" sz="1100">
              <a:solidFill>
                <a:schemeClr val="dk1"/>
              </a:solidFill>
              <a:effectLst/>
              <a:latin typeface="+mn-lt"/>
              <a:ea typeface="+mn-ea"/>
              <a:cs typeface="+mn-cs"/>
            </a:rPr>
            <a:t>百万円取り崩したことから</a:t>
          </a:r>
          <a:r>
            <a:rPr kumimoji="1" lang="ja-JP" altLang="en-US" sz="1100">
              <a:solidFill>
                <a:schemeClr val="dk1"/>
              </a:solidFill>
              <a:effectLst/>
              <a:latin typeface="+mn-lt"/>
              <a:ea typeface="+mn-ea"/>
              <a:cs typeface="+mn-cs"/>
            </a:rPr>
            <a:t>６億２９</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sz="1400">
            <a:effectLst/>
          </a:endParaRPr>
        </a:p>
        <a:p>
          <a:pPr eaLnBrk="1" fontAlgn="auto" latinLnBrk="0" hangingPunct="1"/>
          <a:r>
            <a:rPr lang="ja-JP" altLang="ja-JP" sz="1100">
              <a:solidFill>
                <a:schemeClr val="dk1"/>
              </a:solidFill>
              <a:effectLst/>
              <a:latin typeface="+mn-lt"/>
              <a:ea typeface="+mn-ea"/>
              <a:cs typeface="+mn-cs"/>
            </a:rPr>
            <a:t>・ふるさと応援基金は小学１年生への制服支給、</a:t>
          </a:r>
          <a:r>
            <a:rPr lang="ja-JP" altLang="en-US" sz="1100">
              <a:solidFill>
                <a:schemeClr val="dk1"/>
              </a:solidFill>
              <a:effectLst/>
              <a:latin typeface="+mn-lt"/>
              <a:ea typeface="+mn-ea"/>
              <a:cs typeface="+mn-cs"/>
            </a:rPr>
            <a:t>デイサービス運送車両の購入</a:t>
          </a:r>
          <a:r>
            <a:rPr lang="ja-JP" altLang="ja-JP" sz="1100">
              <a:solidFill>
                <a:schemeClr val="dk1"/>
              </a:solidFill>
              <a:effectLst/>
              <a:latin typeface="+mn-lt"/>
              <a:ea typeface="+mn-ea"/>
              <a:cs typeface="+mn-cs"/>
            </a:rPr>
            <a:t>等の財源として</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百万円取り崩した。</a:t>
          </a:r>
          <a:r>
            <a:rPr kumimoji="1" lang="ja-JP" altLang="ja-JP" sz="1100">
              <a:solidFill>
                <a:schemeClr val="dk1"/>
              </a:solidFill>
              <a:effectLst/>
              <a:latin typeface="+mn-lt"/>
              <a:ea typeface="+mn-ea"/>
              <a:cs typeface="+mn-cs"/>
            </a:rPr>
            <a:t>一方で、定期預金運用利息に加えて、積み増しを</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百万円行ったことから</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百万円の増となった。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・駅周辺整備事業や</a:t>
          </a:r>
          <a:r>
            <a:rPr kumimoji="1" lang="ja-JP" altLang="en-US" sz="1100" b="0" i="0" baseline="0">
              <a:solidFill>
                <a:schemeClr val="dk1"/>
              </a:solidFill>
              <a:effectLst/>
              <a:latin typeface="+mn-lt"/>
              <a:ea typeface="+mn-ea"/>
              <a:cs typeface="+mn-cs"/>
            </a:rPr>
            <a:t>産業拠点創出事業</a:t>
          </a:r>
          <a:r>
            <a:rPr kumimoji="1" lang="ja-JP" altLang="ja-JP" sz="1100" b="0" i="0" baseline="0">
              <a:solidFill>
                <a:schemeClr val="dk1"/>
              </a:solidFill>
              <a:effectLst/>
              <a:latin typeface="+mn-lt"/>
              <a:ea typeface="+mn-ea"/>
              <a:cs typeface="+mn-cs"/>
            </a:rPr>
            <a:t>の財源としてまちづくり基金には優先して積立を行うため、短期的には増加する見込みである。いずれも事業規模が大きいため、事業の進捗具合に応じて取崩しが発生する見込みである。そのため、長期的には減少する見込み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・まちづくり基金を除くその他特定目的基金については、大規模事業完了までは預金運用で発生した利息の積み立てのみ行う予定であり、同額程度または微減する見込みである。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預金での運用を行っており、預金利息の積立により微増。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財政調整基金の残高は、標準財政規模の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の範囲内となるように努めることとしている。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定期預金運用利息に加えて、積み増しを１</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百万円行ったことから１</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百万円の増となった。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駅周辺整備事業や</a:t>
          </a:r>
          <a:r>
            <a:rPr kumimoji="1" lang="ja-JP" altLang="en-US" sz="1100">
              <a:solidFill>
                <a:schemeClr val="dk1"/>
              </a:solidFill>
              <a:effectLst/>
              <a:latin typeface="+mn-lt"/>
              <a:ea typeface="+mn-ea"/>
              <a:cs typeface="+mn-cs"/>
            </a:rPr>
            <a:t>産業拠点創出事業</a:t>
          </a:r>
          <a:r>
            <a:rPr kumimoji="1" lang="ja-JP" altLang="ja-JP" sz="1100">
              <a:solidFill>
                <a:schemeClr val="dk1"/>
              </a:solidFill>
              <a:effectLst/>
              <a:latin typeface="+mn-lt"/>
              <a:ea typeface="+mn-ea"/>
              <a:cs typeface="+mn-cs"/>
            </a:rPr>
            <a:t>等の事業実施</a:t>
          </a:r>
          <a:r>
            <a:rPr kumimoji="1" lang="ja-JP" altLang="en-US" sz="1100">
              <a:solidFill>
                <a:schemeClr val="dk1"/>
              </a:solidFill>
              <a:effectLst/>
              <a:latin typeface="+mn-lt"/>
              <a:ea typeface="+mn-ea"/>
              <a:cs typeface="+mn-cs"/>
            </a:rPr>
            <a:t>、山辺・県北西部広域環境衛生組合施設建設負担金の増等</a:t>
          </a:r>
          <a:r>
            <a:rPr kumimoji="1" lang="ja-JP" altLang="ja-JP" sz="1100">
              <a:solidFill>
                <a:schemeClr val="dk1"/>
              </a:solidFill>
              <a:effectLst/>
              <a:latin typeface="+mn-lt"/>
              <a:ea typeface="+mn-ea"/>
              <a:cs typeface="+mn-cs"/>
            </a:rPr>
            <a:t>により、今後、地方債償還のピークが想定される。それに備えて毎年度計画的に積立てを行い、短期的には増加する見込みである。地方債償還ピークを抑えるため起債の繰上償還を予定しており、それ以降は減少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5929279</v>
      </c>
      <c r="BO4" s="449"/>
      <c r="BP4" s="449"/>
      <c r="BQ4" s="449"/>
      <c r="BR4" s="449"/>
      <c r="BS4" s="449"/>
      <c r="BT4" s="449"/>
      <c r="BU4" s="450"/>
      <c r="BV4" s="448">
        <v>5314069</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12.5</v>
      </c>
      <c r="CU4" s="589"/>
      <c r="CV4" s="589"/>
      <c r="CW4" s="589"/>
      <c r="CX4" s="589"/>
      <c r="CY4" s="589"/>
      <c r="CZ4" s="589"/>
      <c r="DA4" s="590"/>
      <c r="DB4" s="588">
        <v>12.4</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5546092</v>
      </c>
      <c r="BO5" s="420"/>
      <c r="BP5" s="420"/>
      <c r="BQ5" s="420"/>
      <c r="BR5" s="420"/>
      <c r="BS5" s="420"/>
      <c r="BT5" s="420"/>
      <c r="BU5" s="421"/>
      <c r="BV5" s="419">
        <v>4921778</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86.7</v>
      </c>
      <c r="CU5" s="417"/>
      <c r="CV5" s="417"/>
      <c r="CW5" s="417"/>
      <c r="CX5" s="417"/>
      <c r="CY5" s="417"/>
      <c r="CZ5" s="417"/>
      <c r="DA5" s="418"/>
      <c r="DB5" s="416">
        <v>85.1</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383187</v>
      </c>
      <c r="BO6" s="420"/>
      <c r="BP6" s="420"/>
      <c r="BQ6" s="420"/>
      <c r="BR6" s="420"/>
      <c r="BS6" s="420"/>
      <c r="BT6" s="420"/>
      <c r="BU6" s="421"/>
      <c r="BV6" s="419">
        <v>392291</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87.3</v>
      </c>
      <c r="CU6" s="563"/>
      <c r="CV6" s="563"/>
      <c r="CW6" s="563"/>
      <c r="CX6" s="563"/>
      <c r="CY6" s="563"/>
      <c r="CZ6" s="563"/>
      <c r="DA6" s="564"/>
      <c r="DB6" s="562">
        <v>86.4</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32497</v>
      </c>
      <c r="BO7" s="420"/>
      <c r="BP7" s="420"/>
      <c r="BQ7" s="420"/>
      <c r="BR7" s="420"/>
      <c r="BS7" s="420"/>
      <c r="BT7" s="420"/>
      <c r="BU7" s="421"/>
      <c r="BV7" s="419">
        <v>47166</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2813235</v>
      </c>
      <c r="CU7" s="420"/>
      <c r="CV7" s="420"/>
      <c r="CW7" s="420"/>
      <c r="CX7" s="420"/>
      <c r="CY7" s="420"/>
      <c r="CZ7" s="420"/>
      <c r="DA7" s="421"/>
      <c r="DB7" s="419">
        <v>2786376</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104</v>
      </c>
      <c r="AV8" s="478"/>
      <c r="AW8" s="478"/>
      <c r="AX8" s="478"/>
      <c r="AY8" s="433" t="s">
        <v>105</v>
      </c>
      <c r="AZ8" s="434"/>
      <c r="BA8" s="434"/>
      <c r="BB8" s="434"/>
      <c r="BC8" s="434"/>
      <c r="BD8" s="434"/>
      <c r="BE8" s="434"/>
      <c r="BF8" s="434"/>
      <c r="BG8" s="434"/>
      <c r="BH8" s="434"/>
      <c r="BI8" s="434"/>
      <c r="BJ8" s="434"/>
      <c r="BK8" s="434"/>
      <c r="BL8" s="434"/>
      <c r="BM8" s="435"/>
      <c r="BN8" s="419">
        <v>350690</v>
      </c>
      <c r="BO8" s="420"/>
      <c r="BP8" s="420"/>
      <c r="BQ8" s="420"/>
      <c r="BR8" s="420"/>
      <c r="BS8" s="420"/>
      <c r="BT8" s="420"/>
      <c r="BU8" s="421"/>
      <c r="BV8" s="419">
        <v>345125</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0.43</v>
      </c>
      <c r="CU8" s="523"/>
      <c r="CV8" s="523"/>
      <c r="CW8" s="523"/>
      <c r="CX8" s="523"/>
      <c r="CY8" s="523"/>
      <c r="CZ8" s="523"/>
      <c r="DA8" s="524"/>
      <c r="DB8" s="522">
        <v>0.44</v>
      </c>
      <c r="DC8" s="523"/>
      <c r="DD8" s="523"/>
      <c r="DE8" s="523"/>
      <c r="DF8" s="523"/>
      <c r="DG8" s="523"/>
      <c r="DH8" s="523"/>
      <c r="DI8" s="524"/>
    </row>
    <row r="9" spans="1:119" ht="18.75" customHeight="1" thickBot="1" x14ac:dyDescent="0.2">
      <c r="A9" s="181"/>
      <c r="B9" s="551" t="s">
        <v>107</v>
      </c>
      <c r="C9" s="552"/>
      <c r="D9" s="552"/>
      <c r="E9" s="552"/>
      <c r="F9" s="552"/>
      <c r="G9" s="552"/>
      <c r="H9" s="552"/>
      <c r="I9" s="552"/>
      <c r="J9" s="552"/>
      <c r="K9" s="470"/>
      <c r="L9" s="553" t="s">
        <v>108</v>
      </c>
      <c r="M9" s="554"/>
      <c r="N9" s="554"/>
      <c r="O9" s="554"/>
      <c r="P9" s="554"/>
      <c r="Q9" s="555"/>
      <c r="R9" s="556">
        <v>8167</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5565</v>
      </c>
      <c r="BO9" s="420"/>
      <c r="BP9" s="420"/>
      <c r="BQ9" s="420"/>
      <c r="BR9" s="420"/>
      <c r="BS9" s="420"/>
      <c r="BT9" s="420"/>
      <c r="BU9" s="421"/>
      <c r="BV9" s="419">
        <v>47974</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15</v>
      </c>
      <c r="CU9" s="417"/>
      <c r="CV9" s="417"/>
      <c r="CW9" s="417"/>
      <c r="CX9" s="417"/>
      <c r="CY9" s="417"/>
      <c r="CZ9" s="417"/>
      <c r="DA9" s="418"/>
      <c r="DB9" s="416">
        <v>15.9</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8485</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414</v>
      </c>
      <c r="BO10" s="420"/>
      <c r="BP10" s="420"/>
      <c r="BQ10" s="420"/>
      <c r="BR10" s="420"/>
      <c r="BS10" s="420"/>
      <c r="BT10" s="420"/>
      <c r="BU10" s="421"/>
      <c r="BV10" s="419">
        <v>49</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172347</v>
      </c>
      <c r="BO11" s="420"/>
      <c r="BP11" s="420"/>
      <c r="BQ11" s="420"/>
      <c r="BR11" s="420"/>
      <c r="BS11" s="420"/>
      <c r="BT11" s="420"/>
      <c r="BU11" s="421"/>
      <c r="BV11" s="419">
        <v>166497</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8094</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7916</v>
      </c>
      <c r="S13" s="507"/>
      <c r="T13" s="507"/>
      <c r="U13" s="507"/>
      <c r="V13" s="508"/>
      <c r="W13" s="509" t="s">
        <v>131</v>
      </c>
      <c r="X13" s="405"/>
      <c r="Y13" s="405"/>
      <c r="Z13" s="405"/>
      <c r="AA13" s="405"/>
      <c r="AB13" s="406"/>
      <c r="AC13" s="372">
        <v>98</v>
      </c>
      <c r="AD13" s="373"/>
      <c r="AE13" s="373"/>
      <c r="AF13" s="373"/>
      <c r="AG13" s="374"/>
      <c r="AH13" s="372">
        <v>75</v>
      </c>
      <c r="AI13" s="373"/>
      <c r="AJ13" s="373"/>
      <c r="AK13" s="373"/>
      <c r="AL13" s="432"/>
      <c r="AM13" s="476" t="s">
        <v>132</v>
      </c>
      <c r="AN13" s="376"/>
      <c r="AO13" s="376"/>
      <c r="AP13" s="376"/>
      <c r="AQ13" s="376"/>
      <c r="AR13" s="376"/>
      <c r="AS13" s="376"/>
      <c r="AT13" s="377"/>
      <c r="AU13" s="477" t="s">
        <v>104</v>
      </c>
      <c r="AV13" s="478"/>
      <c r="AW13" s="478"/>
      <c r="AX13" s="478"/>
      <c r="AY13" s="433" t="s">
        <v>133</v>
      </c>
      <c r="AZ13" s="434"/>
      <c r="BA13" s="434"/>
      <c r="BB13" s="434"/>
      <c r="BC13" s="434"/>
      <c r="BD13" s="434"/>
      <c r="BE13" s="434"/>
      <c r="BF13" s="434"/>
      <c r="BG13" s="434"/>
      <c r="BH13" s="434"/>
      <c r="BI13" s="434"/>
      <c r="BJ13" s="434"/>
      <c r="BK13" s="434"/>
      <c r="BL13" s="434"/>
      <c r="BM13" s="435"/>
      <c r="BN13" s="419">
        <v>178326</v>
      </c>
      <c r="BO13" s="420"/>
      <c r="BP13" s="420"/>
      <c r="BQ13" s="420"/>
      <c r="BR13" s="420"/>
      <c r="BS13" s="420"/>
      <c r="BT13" s="420"/>
      <c r="BU13" s="421"/>
      <c r="BV13" s="419">
        <v>214520</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7.2</v>
      </c>
      <c r="CU13" s="417"/>
      <c r="CV13" s="417"/>
      <c r="CW13" s="417"/>
      <c r="CX13" s="417"/>
      <c r="CY13" s="417"/>
      <c r="CZ13" s="417"/>
      <c r="DA13" s="418"/>
      <c r="DB13" s="416">
        <v>7.6</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8217</v>
      </c>
      <c r="S14" s="507"/>
      <c r="T14" s="507"/>
      <c r="U14" s="507"/>
      <c r="V14" s="508"/>
      <c r="W14" s="510"/>
      <c r="X14" s="408"/>
      <c r="Y14" s="408"/>
      <c r="Z14" s="408"/>
      <c r="AA14" s="408"/>
      <c r="AB14" s="409"/>
      <c r="AC14" s="499">
        <v>2.8</v>
      </c>
      <c r="AD14" s="500"/>
      <c r="AE14" s="500"/>
      <c r="AF14" s="500"/>
      <c r="AG14" s="501"/>
      <c r="AH14" s="499">
        <v>2.1</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8060</v>
      </c>
      <c r="S15" s="507"/>
      <c r="T15" s="507"/>
      <c r="U15" s="507"/>
      <c r="V15" s="508"/>
      <c r="W15" s="509" t="s">
        <v>137</v>
      </c>
      <c r="X15" s="405"/>
      <c r="Y15" s="405"/>
      <c r="Z15" s="405"/>
      <c r="AA15" s="405"/>
      <c r="AB15" s="406"/>
      <c r="AC15" s="372">
        <v>964</v>
      </c>
      <c r="AD15" s="373"/>
      <c r="AE15" s="373"/>
      <c r="AF15" s="373"/>
      <c r="AG15" s="374"/>
      <c r="AH15" s="372">
        <v>1047</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1094651</v>
      </c>
      <c r="BO15" s="449"/>
      <c r="BP15" s="449"/>
      <c r="BQ15" s="449"/>
      <c r="BR15" s="449"/>
      <c r="BS15" s="449"/>
      <c r="BT15" s="449"/>
      <c r="BU15" s="450"/>
      <c r="BV15" s="448">
        <v>1033923</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27.1</v>
      </c>
      <c r="AD16" s="500"/>
      <c r="AE16" s="500"/>
      <c r="AF16" s="500"/>
      <c r="AG16" s="501"/>
      <c r="AH16" s="499">
        <v>29.2</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2495975</v>
      </c>
      <c r="BO16" s="420"/>
      <c r="BP16" s="420"/>
      <c r="BQ16" s="420"/>
      <c r="BR16" s="420"/>
      <c r="BS16" s="420"/>
      <c r="BT16" s="420"/>
      <c r="BU16" s="421"/>
      <c r="BV16" s="419">
        <v>2461337</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2490</v>
      </c>
      <c r="AD17" s="373"/>
      <c r="AE17" s="373"/>
      <c r="AF17" s="373"/>
      <c r="AG17" s="374"/>
      <c r="AH17" s="372">
        <v>2467</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1393263</v>
      </c>
      <c r="BO17" s="420"/>
      <c r="BP17" s="420"/>
      <c r="BQ17" s="420"/>
      <c r="BR17" s="420"/>
      <c r="BS17" s="420"/>
      <c r="BT17" s="420"/>
      <c r="BU17" s="421"/>
      <c r="BV17" s="419">
        <v>1315053</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5.93</v>
      </c>
      <c r="M18" s="472"/>
      <c r="N18" s="472"/>
      <c r="O18" s="472"/>
      <c r="P18" s="472"/>
      <c r="Q18" s="472"/>
      <c r="R18" s="473"/>
      <c r="S18" s="473"/>
      <c r="T18" s="473"/>
      <c r="U18" s="473"/>
      <c r="V18" s="474"/>
      <c r="W18" s="490"/>
      <c r="X18" s="491"/>
      <c r="Y18" s="491"/>
      <c r="Z18" s="491"/>
      <c r="AA18" s="491"/>
      <c r="AB18" s="515"/>
      <c r="AC18" s="389">
        <v>70.099999999999994</v>
      </c>
      <c r="AD18" s="390"/>
      <c r="AE18" s="390"/>
      <c r="AF18" s="390"/>
      <c r="AG18" s="475"/>
      <c r="AH18" s="389">
        <v>68.7</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2472191</v>
      </c>
      <c r="BO18" s="420"/>
      <c r="BP18" s="420"/>
      <c r="BQ18" s="420"/>
      <c r="BR18" s="420"/>
      <c r="BS18" s="420"/>
      <c r="BT18" s="420"/>
      <c r="BU18" s="421"/>
      <c r="BV18" s="419">
        <v>2454978</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1377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3757495</v>
      </c>
      <c r="BO19" s="420"/>
      <c r="BP19" s="420"/>
      <c r="BQ19" s="420"/>
      <c r="BR19" s="420"/>
      <c r="BS19" s="420"/>
      <c r="BT19" s="420"/>
      <c r="BU19" s="421"/>
      <c r="BV19" s="419">
        <v>3781663</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3206</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4200522</v>
      </c>
      <c r="BO22" s="449"/>
      <c r="BP22" s="449"/>
      <c r="BQ22" s="449"/>
      <c r="BR22" s="449"/>
      <c r="BS22" s="449"/>
      <c r="BT22" s="449"/>
      <c r="BU22" s="450"/>
      <c r="BV22" s="448">
        <v>4459598</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2399095</v>
      </c>
      <c r="BO23" s="420"/>
      <c r="BP23" s="420"/>
      <c r="BQ23" s="420"/>
      <c r="BR23" s="420"/>
      <c r="BS23" s="420"/>
      <c r="BT23" s="420"/>
      <c r="BU23" s="421"/>
      <c r="BV23" s="419">
        <v>2670757</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8300</v>
      </c>
      <c r="R24" s="373"/>
      <c r="S24" s="373"/>
      <c r="T24" s="373"/>
      <c r="U24" s="373"/>
      <c r="V24" s="374"/>
      <c r="W24" s="462"/>
      <c r="X24" s="399"/>
      <c r="Y24" s="400"/>
      <c r="Z24" s="375" t="s">
        <v>162</v>
      </c>
      <c r="AA24" s="376"/>
      <c r="AB24" s="376"/>
      <c r="AC24" s="376"/>
      <c r="AD24" s="376"/>
      <c r="AE24" s="376"/>
      <c r="AF24" s="376"/>
      <c r="AG24" s="377"/>
      <c r="AH24" s="372">
        <v>77</v>
      </c>
      <c r="AI24" s="373"/>
      <c r="AJ24" s="373"/>
      <c r="AK24" s="373"/>
      <c r="AL24" s="374"/>
      <c r="AM24" s="372">
        <v>232617</v>
      </c>
      <c r="AN24" s="373"/>
      <c r="AO24" s="373"/>
      <c r="AP24" s="373"/>
      <c r="AQ24" s="373"/>
      <c r="AR24" s="374"/>
      <c r="AS24" s="372">
        <v>3021</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2933230</v>
      </c>
      <c r="BO24" s="420"/>
      <c r="BP24" s="420"/>
      <c r="BQ24" s="420"/>
      <c r="BR24" s="420"/>
      <c r="BS24" s="420"/>
      <c r="BT24" s="420"/>
      <c r="BU24" s="421"/>
      <c r="BV24" s="419">
        <v>2929601</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7100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180978</v>
      </c>
      <c r="BO25" s="449"/>
      <c r="BP25" s="449"/>
      <c r="BQ25" s="449"/>
      <c r="BR25" s="449"/>
      <c r="BS25" s="449"/>
      <c r="BT25" s="449"/>
      <c r="BU25" s="450"/>
      <c r="BV25" s="448">
        <v>3452134</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6400</v>
      </c>
      <c r="R26" s="373"/>
      <c r="S26" s="373"/>
      <c r="T26" s="373"/>
      <c r="U26" s="373"/>
      <c r="V26" s="374"/>
      <c r="W26" s="462"/>
      <c r="X26" s="399"/>
      <c r="Y26" s="400"/>
      <c r="Z26" s="375" t="s">
        <v>168</v>
      </c>
      <c r="AA26" s="430"/>
      <c r="AB26" s="430"/>
      <c r="AC26" s="430"/>
      <c r="AD26" s="430"/>
      <c r="AE26" s="430"/>
      <c r="AF26" s="430"/>
      <c r="AG26" s="431"/>
      <c r="AH26" s="372">
        <v>7</v>
      </c>
      <c r="AI26" s="373"/>
      <c r="AJ26" s="373"/>
      <c r="AK26" s="373"/>
      <c r="AL26" s="374"/>
      <c r="AM26" s="372">
        <v>20447</v>
      </c>
      <c r="AN26" s="373"/>
      <c r="AO26" s="373"/>
      <c r="AP26" s="373"/>
      <c r="AQ26" s="373"/>
      <c r="AR26" s="374"/>
      <c r="AS26" s="372">
        <v>2921</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3300</v>
      </c>
      <c r="R27" s="373"/>
      <c r="S27" s="373"/>
      <c r="T27" s="373"/>
      <c r="U27" s="373"/>
      <c r="V27" s="374"/>
      <c r="W27" s="462"/>
      <c r="X27" s="399"/>
      <c r="Y27" s="400"/>
      <c r="Z27" s="375" t="s">
        <v>171</v>
      </c>
      <c r="AA27" s="376"/>
      <c r="AB27" s="376"/>
      <c r="AC27" s="376"/>
      <c r="AD27" s="376"/>
      <c r="AE27" s="376"/>
      <c r="AF27" s="376"/>
      <c r="AG27" s="377"/>
      <c r="AH27" s="372">
        <v>7</v>
      </c>
      <c r="AI27" s="373"/>
      <c r="AJ27" s="373"/>
      <c r="AK27" s="373"/>
      <c r="AL27" s="374"/>
      <c r="AM27" s="372">
        <v>20195</v>
      </c>
      <c r="AN27" s="373"/>
      <c r="AO27" s="373"/>
      <c r="AP27" s="373"/>
      <c r="AQ27" s="373"/>
      <c r="AR27" s="374"/>
      <c r="AS27" s="372">
        <v>2885</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403614</v>
      </c>
      <c r="BO27" s="454"/>
      <c r="BP27" s="454"/>
      <c r="BQ27" s="454"/>
      <c r="BR27" s="454"/>
      <c r="BS27" s="454"/>
      <c r="BT27" s="454"/>
      <c r="BU27" s="455"/>
      <c r="BV27" s="453">
        <v>403359</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2800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772253</v>
      </c>
      <c r="BO28" s="449"/>
      <c r="BP28" s="449"/>
      <c r="BQ28" s="449"/>
      <c r="BR28" s="449"/>
      <c r="BS28" s="449"/>
      <c r="BT28" s="449"/>
      <c r="BU28" s="450"/>
      <c r="BV28" s="448">
        <v>771839</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10</v>
      </c>
      <c r="M29" s="373"/>
      <c r="N29" s="373"/>
      <c r="O29" s="373"/>
      <c r="P29" s="374"/>
      <c r="Q29" s="372">
        <v>2600</v>
      </c>
      <c r="R29" s="373"/>
      <c r="S29" s="373"/>
      <c r="T29" s="373"/>
      <c r="U29" s="373"/>
      <c r="V29" s="374"/>
      <c r="W29" s="463"/>
      <c r="X29" s="464"/>
      <c r="Y29" s="465"/>
      <c r="Z29" s="375" t="s">
        <v>177</v>
      </c>
      <c r="AA29" s="376"/>
      <c r="AB29" s="376"/>
      <c r="AC29" s="376"/>
      <c r="AD29" s="376"/>
      <c r="AE29" s="376"/>
      <c r="AF29" s="376"/>
      <c r="AG29" s="377"/>
      <c r="AH29" s="372">
        <v>84</v>
      </c>
      <c r="AI29" s="373"/>
      <c r="AJ29" s="373"/>
      <c r="AK29" s="373"/>
      <c r="AL29" s="374"/>
      <c r="AM29" s="372">
        <v>252812</v>
      </c>
      <c r="AN29" s="373"/>
      <c r="AO29" s="373"/>
      <c r="AP29" s="373"/>
      <c r="AQ29" s="373"/>
      <c r="AR29" s="374"/>
      <c r="AS29" s="372">
        <v>3010</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1877463</v>
      </c>
      <c r="BO29" s="420"/>
      <c r="BP29" s="420"/>
      <c r="BQ29" s="420"/>
      <c r="BR29" s="420"/>
      <c r="BS29" s="420"/>
      <c r="BT29" s="420"/>
      <c r="BU29" s="421"/>
      <c r="BV29" s="419">
        <v>1861230</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94.4</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1865930</v>
      </c>
      <c r="BO30" s="454"/>
      <c r="BP30" s="454"/>
      <c r="BQ30" s="454"/>
      <c r="BR30" s="454"/>
      <c r="BS30" s="454"/>
      <c r="BT30" s="454"/>
      <c r="BU30" s="455"/>
      <c r="BV30" s="453">
        <v>1227434</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IF('各会計、関係団体の財政状況及び健全化判断比率'!B32="","",'各会計、関係団体の財政状況及び健全化判断比率'!B32)</f>
        <v>下水道事業会計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川西町・三宅町式下中学校組合</v>
      </c>
      <c r="BZ34" s="368"/>
      <c r="CA34" s="368"/>
      <c r="CB34" s="368"/>
      <c r="CC34" s="368"/>
      <c r="CD34" s="368"/>
      <c r="CE34" s="368"/>
      <c r="CF34" s="368"/>
      <c r="CG34" s="368"/>
      <c r="CH34" s="368"/>
      <c r="CI34" s="368"/>
      <c r="CJ34" s="368"/>
      <c r="CK34" s="368"/>
      <c r="CL34" s="368"/>
      <c r="CM34" s="368"/>
      <c r="CN34" s="181"/>
      <c r="CO34" s="367">
        <f>IF(CQ34="","",MAX(C34:D43,U34:V43,AM34:AN43,BE34:BF43,BW34:BX43)+1)</f>
        <v>16</v>
      </c>
      <c r="CP34" s="367"/>
      <c r="CQ34" s="368" t="str">
        <f>IF('各会計、関係団体の財政状況及び健全化判断比率'!BS7="","",'各会計、関係団体の財政状況及び健全化判断比率'!BS7)</f>
        <v>川西町土地開発公社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住宅新築資金等貸付事業特別会計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奈良県市町村総合事務組合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奈良県広域水質検査センター組合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6</v>
      </c>
      <c r="V37" s="367"/>
      <c r="W37" s="368" t="str">
        <f>IF('各会計、関係団体の財政状況及び健全化判断比率'!B31="","",'各会計、関係団体の財政状況及び健全化判断比率'!B31)</f>
        <v>介護サービス事業特別会計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奈良県後期高齢者医療広域連合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奈良県広域消防組合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山辺・県北西部広域環境衛生組合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14</v>
      </c>
      <c r="BX40" s="367"/>
      <c r="BY40" s="368" t="str">
        <f>IF('各会計、関係団体の財政状況及び健全化判断比率'!B74="","",'各会計、関係団体の財政状況及び健全化判断比率'!B74)</f>
        <v>国保中央病院組合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15</v>
      </c>
      <c r="BX41" s="367"/>
      <c r="BY41" s="368" t="str">
        <f>IF('各会計、関係団体の財政状況及び健全化判断比率'!B75="","",'各会計、関係団体の財政状況及び健全化判断比率'!B75)</f>
        <v>磯城郡水道企業団</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I4diju9DkwtoLl/de+bvpIjLCcD07jBdXgXvyzE9p+VEvOXNXZlfvEzJI+qVPM+THZEPbJqfV2XRSrj3RFuJKA==" saltValue="Wn7YbyAGZGWhRyhqNqgXM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1151423</v>
      </c>
      <c r="S5" s="677"/>
      <c r="T5" s="677"/>
      <c r="U5" s="677"/>
      <c r="V5" s="677"/>
      <c r="W5" s="677"/>
      <c r="X5" s="677"/>
      <c r="Y5" s="702"/>
      <c r="Z5" s="715">
        <v>19.399999999999999</v>
      </c>
      <c r="AA5" s="715"/>
      <c r="AB5" s="715"/>
      <c r="AC5" s="715"/>
      <c r="AD5" s="716">
        <v>1151423</v>
      </c>
      <c r="AE5" s="716"/>
      <c r="AF5" s="716"/>
      <c r="AG5" s="716"/>
      <c r="AH5" s="716"/>
      <c r="AI5" s="716"/>
      <c r="AJ5" s="716"/>
      <c r="AK5" s="716"/>
      <c r="AL5" s="703">
        <v>40.700000000000003</v>
      </c>
      <c r="AM5" s="685"/>
      <c r="AN5" s="685"/>
      <c r="AO5" s="704"/>
      <c r="AP5" s="679" t="s">
        <v>216</v>
      </c>
      <c r="AQ5" s="680"/>
      <c r="AR5" s="680"/>
      <c r="AS5" s="680"/>
      <c r="AT5" s="680"/>
      <c r="AU5" s="680"/>
      <c r="AV5" s="680"/>
      <c r="AW5" s="680"/>
      <c r="AX5" s="680"/>
      <c r="AY5" s="680"/>
      <c r="AZ5" s="680"/>
      <c r="BA5" s="680"/>
      <c r="BB5" s="680"/>
      <c r="BC5" s="680"/>
      <c r="BD5" s="680"/>
      <c r="BE5" s="680"/>
      <c r="BF5" s="681"/>
      <c r="BG5" s="621">
        <v>1151423</v>
      </c>
      <c r="BH5" s="622"/>
      <c r="BI5" s="622"/>
      <c r="BJ5" s="622"/>
      <c r="BK5" s="622"/>
      <c r="BL5" s="622"/>
      <c r="BM5" s="622"/>
      <c r="BN5" s="623"/>
      <c r="BO5" s="659">
        <v>100</v>
      </c>
      <c r="BP5" s="659"/>
      <c r="BQ5" s="659"/>
      <c r="BR5" s="659"/>
      <c r="BS5" s="660">
        <v>24588</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26743</v>
      </c>
      <c r="S6" s="622"/>
      <c r="T6" s="622"/>
      <c r="U6" s="622"/>
      <c r="V6" s="622"/>
      <c r="W6" s="622"/>
      <c r="X6" s="622"/>
      <c r="Y6" s="623"/>
      <c r="Z6" s="659">
        <v>0.5</v>
      </c>
      <c r="AA6" s="659"/>
      <c r="AB6" s="659"/>
      <c r="AC6" s="659"/>
      <c r="AD6" s="660">
        <v>26743</v>
      </c>
      <c r="AE6" s="660"/>
      <c r="AF6" s="660"/>
      <c r="AG6" s="660"/>
      <c r="AH6" s="660"/>
      <c r="AI6" s="660"/>
      <c r="AJ6" s="660"/>
      <c r="AK6" s="660"/>
      <c r="AL6" s="624">
        <v>0.9</v>
      </c>
      <c r="AM6" s="625"/>
      <c r="AN6" s="625"/>
      <c r="AO6" s="661"/>
      <c r="AP6" s="618" t="s">
        <v>221</v>
      </c>
      <c r="AQ6" s="619"/>
      <c r="AR6" s="619"/>
      <c r="AS6" s="619"/>
      <c r="AT6" s="619"/>
      <c r="AU6" s="619"/>
      <c r="AV6" s="619"/>
      <c r="AW6" s="619"/>
      <c r="AX6" s="619"/>
      <c r="AY6" s="619"/>
      <c r="AZ6" s="619"/>
      <c r="BA6" s="619"/>
      <c r="BB6" s="619"/>
      <c r="BC6" s="619"/>
      <c r="BD6" s="619"/>
      <c r="BE6" s="619"/>
      <c r="BF6" s="620"/>
      <c r="BG6" s="621">
        <v>1151423</v>
      </c>
      <c r="BH6" s="622"/>
      <c r="BI6" s="622"/>
      <c r="BJ6" s="622"/>
      <c r="BK6" s="622"/>
      <c r="BL6" s="622"/>
      <c r="BM6" s="622"/>
      <c r="BN6" s="623"/>
      <c r="BO6" s="659">
        <v>100</v>
      </c>
      <c r="BP6" s="659"/>
      <c r="BQ6" s="659"/>
      <c r="BR6" s="659"/>
      <c r="BS6" s="660">
        <v>24588</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76655</v>
      </c>
      <c r="CS6" s="622"/>
      <c r="CT6" s="622"/>
      <c r="CU6" s="622"/>
      <c r="CV6" s="622"/>
      <c r="CW6" s="622"/>
      <c r="CX6" s="622"/>
      <c r="CY6" s="623"/>
      <c r="CZ6" s="703">
        <v>1.4</v>
      </c>
      <c r="DA6" s="685"/>
      <c r="DB6" s="685"/>
      <c r="DC6" s="705"/>
      <c r="DD6" s="627" t="s">
        <v>122</v>
      </c>
      <c r="DE6" s="622"/>
      <c r="DF6" s="622"/>
      <c r="DG6" s="622"/>
      <c r="DH6" s="622"/>
      <c r="DI6" s="622"/>
      <c r="DJ6" s="622"/>
      <c r="DK6" s="622"/>
      <c r="DL6" s="622"/>
      <c r="DM6" s="622"/>
      <c r="DN6" s="622"/>
      <c r="DO6" s="622"/>
      <c r="DP6" s="623"/>
      <c r="DQ6" s="627">
        <v>76655</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421</v>
      </c>
      <c r="S7" s="622"/>
      <c r="T7" s="622"/>
      <c r="U7" s="622"/>
      <c r="V7" s="622"/>
      <c r="W7" s="622"/>
      <c r="X7" s="622"/>
      <c r="Y7" s="623"/>
      <c r="Z7" s="659">
        <v>0</v>
      </c>
      <c r="AA7" s="659"/>
      <c r="AB7" s="659"/>
      <c r="AC7" s="659"/>
      <c r="AD7" s="660">
        <v>421</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473058</v>
      </c>
      <c r="BH7" s="622"/>
      <c r="BI7" s="622"/>
      <c r="BJ7" s="622"/>
      <c r="BK7" s="622"/>
      <c r="BL7" s="622"/>
      <c r="BM7" s="622"/>
      <c r="BN7" s="623"/>
      <c r="BO7" s="659">
        <v>41.1</v>
      </c>
      <c r="BP7" s="659"/>
      <c r="BQ7" s="659"/>
      <c r="BR7" s="659"/>
      <c r="BS7" s="660">
        <v>24588</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1338734</v>
      </c>
      <c r="CS7" s="622"/>
      <c r="CT7" s="622"/>
      <c r="CU7" s="622"/>
      <c r="CV7" s="622"/>
      <c r="CW7" s="622"/>
      <c r="CX7" s="622"/>
      <c r="CY7" s="623"/>
      <c r="CZ7" s="659">
        <v>24.1</v>
      </c>
      <c r="DA7" s="659"/>
      <c r="DB7" s="659"/>
      <c r="DC7" s="659"/>
      <c r="DD7" s="627">
        <v>3576</v>
      </c>
      <c r="DE7" s="622"/>
      <c r="DF7" s="622"/>
      <c r="DG7" s="622"/>
      <c r="DH7" s="622"/>
      <c r="DI7" s="622"/>
      <c r="DJ7" s="622"/>
      <c r="DK7" s="622"/>
      <c r="DL7" s="622"/>
      <c r="DM7" s="622"/>
      <c r="DN7" s="622"/>
      <c r="DO7" s="622"/>
      <c r="DP7" s="623"/>
      <c r="DQ7" s="627">
        <v>574400</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11861</v>
      </c>
      <c r="S8" s="622"/>
      <c r="T8" s="622"/>
      <c r="U8" s="622"/>
      <c r="V8" s="622"/>
      <c r="W8" s="622"/>
      <c r="X8" s="622"/>
      <c r="Y8" s="623"/>
      <c r="Z8" s="659">
        <v>0.2</v>
      </c>
      <c r="AA8" s="659"/>
      <c r="AB8" s="659"/>
      <c r="AC8" s="659"/>
      <c r="AD8" s="660">
        <v>11861</v>
      </c>
      <c r="AE8" s="660"/>
      <c r="AF8" s="660"/>
      <c r="AG8" s="660"/>
      <c r="AH8" s="660"/>
      <c r="AI8" s="660"/>
      <c r="AJ8" s="660"/>
      <c r="AK8" s="660"/>
      <c r="AL8" s="624">
        <v>0.4</v>
      </c>
      <c r="AM8" s="625"/>
      <c r="AN8" s="625"/>
      <c r="AO8" s="661"/>
      <c r="AP8" s="618" t="s">
        <v>227</v>
      </c>
      <c r="AQ8" s="619"/>
      <c r="AR8" s="619"/>
      <c r="AS8" s="619"/>
      <c r="AT8" s="619"/>
      <c r="AU8" s="619"/>
      <c r="AV8" s="619"/>
      <c r="AW8" s="619"/>
      <c r="AX8" s="619"/>
      <c r="AY8" s="619"/>
      <c r="AZ8" s="619"/>
      <c r="BA8" s="619"/>
      <c r="BB8" s="619"/>
      <c r="BC8" s="619"/>
      <c r="BD8" s="619"/>
      <c r="BE8" s="619"/>
      <c r="BF8" s="620"/>
      <c r="BG8" s="621">
        <v>13647</v>
      </c>
      <c r="BH8" s="622"/>
      <c r="BI8" s="622"/>
      <c r="BJ8" s="622"/>
      <c r="BK8" s="622"/>
      <c r="BL8" s="622"/>
      <c r="BM8" s="622"/>
      <c r="BN8" s="623"/>
      <c r="BO8" s="659">
        <v>1.2</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1715539</v>
      </c>
      <c r="CS8" s="622"/>
      <c r="CT8" s="622"/>
      <c r="CU8" s="622"/>
      <c r="CV8" s="622"/>
      <c r="CW8" s="622"/>
      <c r="CX8" s="622"/>
      <c r="CY8" s="623"/>
      <c r="CZ8" s="659">
        <v>30.9</v>
      </c>
      <c r="DA8" s="659"/>
      <c r="DB8" s="659"/>
      <c r="DC8" s="659"/>
      <c r="DD8" s="627">
        <v>218879</v>
      </c>
      <c r="DE8" s="622"/>
      <c r="DF8" s="622"/>
      <c r="DG8" s="622"/>
      <c r="DH8" s="622"/>
      <c r="DI8" s="622"/>
      <c r="DJ8" s="622"/>
      <c r="DK8" s="622"/>
      <c r="DL8" s="622"/>
      <c r="DM8" s="622"/>
      <c r="DN8" s="622"/>
      <c r="DO8" s="622"/>
      <c r="DP8" s="623"/>
      <c r="DQ8" s="627">
        <v>884846</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12986</v>
      </c>
      <c r="S9" s="622"/>
      <c r="T9" s="622"/>
      <c r="U9" s="622"/>
      <c r="V9" s="622"/>
      <c r="W9" s="622"/>
      <c r="X9" s="622"/>
      <c r="Y9" s="623"/>
      <c r="Z9" s="659">
        <v>0.2</v>
      </c>
      <c r="AA9" s="659"/>
      <c r="AB9" s="659"/>
      <c r="AC9" s="659"/>
      <c r="AD9" s="660">
        <v>12986</v>
      </c>
      <c r="AE9" s="660"/>
      <c r="AF9" s="660"/>
      <c r="AG9" s="660"/>
      <c r="AH9" s="660"/>
      <c r="AI9" s="660"/>
      <c r="AJ9" s="660"/>
      <c r="AK9" s="660"/>
      <c r="AL9" s="624">
        <v>0.5</v>
      </c>
      <c r="AM9" s="625"/>
      <c r="AN9" s="625"/>
      <c r="AO9" s="661"/>
      <c r="AP9" s="618" t="s">
        <v>230</v>
      </c>
      <c r="AQ9" s="619"/>
      <c r="AR9" s="619"/>
      <c r="AS9" s="619"/>
      <c r="AT9" s="619"/>
      <c r="AU9" s="619"/>
      <c r="AV9" s="619"/>
      <c r="AW9" s="619"/>
      <c r="AX9" s="619"/>
      <c r="AY9" s="619"/>
      <c r="AZ9" s="619"/>
      <c r="BA9" s="619"/>
      <c r="BB9" s="619"/>
      <c r="BC9" s="619"/>
      <c r="BD9" s="619"/>
      <c r="BE9" s="619"/>
      <c r="BF9" s="620"/>
      <c r="BG9" s="621">
        <v>345726</v>
      </c>
      <c r="BH9" s="622"/>
      <c r="BI9" s="622"/>
      <c r="BJ9" s="622"/>
      <c r="BK9" s="622"/>
      <c r="BL9" s="622"/>
      <c r="BM9" s="622"/>
      <c r="BN9" s="623"/>
      <c r="BO9" s="659">
        <v>30</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413017</v>
      </c>
      <c r="CS9" s="622"/>
      <c r="CT9" s="622"/>
      <c r="CU9" s="622"/>
      <c r="CV9" s="622"/>
      <c r="CW9" s="622"/>
      <c r="CX9" s="622"/>
      <c r="CY9" s="623"/>
      <c r="CZ9" s="659">
        <v>7.4</v>
      </c>
      <c r="DA9" s="659"/>
      <c r="DB9" s="659"/>
      <c r="DC9" s="659"/>
      <c r="DD9" s="627">
        <v>7814</v>
      </c>
      <c r="DE9" s="622"/>
      <c r="DF9" s="622"/>
      <c r="DG9" s="622"/>
      <c r="DH9" s="622"/>
      <c r="DI9" s="622"/>
      <c r="DJ9" s="622"/>
      <c r="DK9" s="622"/>
      <c r="DL9" s="622"/>
      <c r="DM9" s="622"/>
      <c r="DN9" s="622"/>
      <c r="DO9" s="622"/>
      <c r="DP9" s="623"/>
      <c r="DQ9" s="627">
        <v>254404</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26455</v>
      </c>
      <c r="BH10" s="622"/>
      <c r="BI10" s="622"/>
      <c r="BJ10" s="622"/>
      <c r="BK10" s="622"/>
      <c r="BL10" s="622"/>
      <c r="BM10" s="622"/>
      <c r="BN10" s="623"/>
      <c r="BO10" s="659">
        <v>2.2999999999999998</v>
      </c>
      <c r="BP10" s="659"/>
      <c r="BQ10" s="659"/>
      <c r="BR10" s="659"/>
      <c r="BS10" s="660" t="s">
        <v>122</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192128</v>
      </c>
      <c r="S11" s="622"/>
      <c r="T11" s="622"/>
      <c r="U11" s="622"/>
      <c r="V11" s="622"/>
      <c r="W11" s="622"/>
      <c r="X11" s="622"/>
      <c r="Y11" s="623"/>
      <c r="Z11" s="624">
        <v>3.2</v>
      </c>
      <c r="AA11" s="625"/>
      <c r="AB11" s="625"/>
      <c r="AC11" s="626"/>
      <c r="AD11" s="627">
        <v>192128</v>
      </c>
      <c r="AE11" s="622"/>
      <c r="AF11" s="622"/>
      <c r="AG11" s="622"/>
      <c r="AH11" s="622"/>
      <c r="AI11" s="622"/>
      <c r="AJ11" s="622"/>
      <c r="AK11" s="623"/>
      <c r="AL11" s="624">
        <v>6.8</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87230</v>
      </c>
      <c r="BH11" s="622"/>
      <c r="BI11" s="622"/>
      <c r="BJ11" s="622"/>
      <c r="BK11" s="622"/>
      <c r="BL11" s="622"/>
      <c r="BM11" s="622"/>
      <c r="BN11" s="623"/>
      <c r="BO11" s="659">
        <v>7.6</v>
      </c>
      <c r="BP11" s="659"/>
      <c r="BQ11" s="659"/>
      <c r="BR11" s="659"/>
      <c r="BS11" s="660">
        <v>24588</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23192</v>
      </c>
      <c r="CS11" s="622"/>
      <c r="CT11" s="622"/>
      <c r="CU11" s="622"/>
      <c r="CV11" s="622"/>
      <c r="CW11" s="622"/>
      <c r="CX11" s="622"/>
      <c r="CY11" s="623"/>
      <c r="CZ11" s="659">
        <v>0.4</v>
      </c>
      <c r="DA11" s="659"/>
      <c r="DB11" s="659"/>
      <c r="DC11" s="659"/>
      <c r="DD11" s="627">
        <v>1364</v>
      </c>
      <c r="DE11" s="622"/>
      <c r="DF11" s="622"/>
      <c r="DG11" s="622"/>
      <c r="DH11" s="622"/>
      <c r="DI11" s="622"/>
      <c r="DJ11" s="622"/>
      <c r="DK11" s="622"/>
      <c r="DL11" s="622"/>
      <c r="DM11" s="622"/>
      <c r="DN11" s="622"/>
      <c r="DO11" s="622"/>
      <c r="DP11" s="623"/>
      <c r="DQ11" s="627">
        <v>18610</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623658</v>
      </c>
      <c r="BH12" s="622"/>
      <c r="BI12" s="622"/>
      <c r="BJ12" s="622"/>
      <c r="BK12" s="622"/>
      <c r="BL12" s="622"/>
      <c r="BM12" s="622"/>
      <c r="BN12" s="623"/>
      <c r="BO12" s="659">
        <v>54.2</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78498</v>
      </c>
      <c r="CS12" s="622"/>
      <c r="CT12" s="622"/>
      <c r="CU12" s="622"/>
      <c r="CV12" s="622"/>
      <c r="CW12" s="622"/>
      <c r="CX12" s="622"/>
      <c r="CY12" s="623"/>
      <c r="CZ12" s="659">
        <v>1.4</v>
      </c>
      <c r="DA12" s="659"/>
      <c r="DB12" s="659"/>
      <c r="DC12" s="659"/>
      <c r="DD12" s="627" t="s">
        <v>122</v>
      </c>
      <c r="DE12" s="622"/>
      <c r="DF12" s="622"/>
      <c r="DG12" s="622"/>
      <c r="DH12" s="622"/>
      <c r="DI12" s="622"/>
      <c r="DJ12" s="622"/>
      <c r="DK12" s="622"/>
      <c r="DL12" s="622"/>
      <c r="DM12" s="622"/>
      <c r="DN12" s="622"/>
      <c r="DO12" s="622"/>
      <c r="DP12" s="623"/>
      <c r="DQ12" s="627">
        <v>78498</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623658</v>
      </c>
      <c r="BH13" s="622"/>
      <c r="BI13" s="622"/>
      <c r="BJ13" s="622"/>
      <c r="BK13" s="622"/>
      <c r="BL13" s="622"/>
      <c r="BM13" s="622"/>
      <c r="BN13" s="623"/>
      <c r="BO13" s="659">
        <v>54.2</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612927</v>
      </c>
      <c r="CS13" s="622"/>
      <c r="CT13" s="622"/>
      <c r="CU13" s="622"/>
      <c r="CV13" s="622"/>
      <c r="CW13" s="622"/>
      <c r="CX13" s="622"/>
      <c r="CY13" s="623"/>
      <c r="CZ13" s="659">
        <v>11.1</v>
      </c>
      <c r="DA13" s="659"/>
      <c r="DB13" s="659"/>
      <c r="DC13" s="659"/>
      <c r="DD13" s="627">
        <v>418978</v>
      </c>
      <c r="DE13" s="622"/>
      <c r="DF13" s="622"/>
      <c r="DG13" s="622"/>
      <c r="DH13" s="622"/>
      <c r="DI13" s="622"/>
      <c r="DJ13" s="622"/>
      <c r="DK13" s="622"/>
      <c r="DL13" s="622"/>
      <c r="DM13" s="622"/>
      <c r="DN13" s="622"/>
      <c r="DO13" s="622"/>
      <c r="DP13" s="623"/>
      <c r="DQ13" s="627">
        <v>287259</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616</v>
      </c>
      <c r="S14" s="622"/>
      <c r="T14" s="622"/>
      <c r="U14" s="622"/>
      <c r="V14" s="622"/>
      <c r="W14" s="622"/>
      <c r="X14" s="622"/>
      <c r="Y14" s="623"/>
      <c r="Z14" s="659">
        <v>0</v>
      </c>
      <c r="AA14" s="659"/>
      <c r="AB14" s="659"/>
      <c r="AC14" s="659"/>
      <c r="AD14" s="660">
        <v>616</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26164</v>
      </c>
      <c r="BH14" s="622"/>
      <c r="BI14" s="622"/>
      <c r="BJ14" s="622"/>
      <c r="BK14" s="622"/>
      <c r="BL14" s="622"/>
      <c r="BM14" s="622"/>
      <c r="BN14" s="623"/>
      <c r="BO14" s="659">
        <v>2.2999999999999998</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187934</v>
      </c>
      <c r="CS14" s="622"/>
      <c r="CT14" s="622"/>
      <c r="CU14" s="622"/>
      <c r="CV14" s="622"/>
      <c r="CW14" s="622"/>
      <c r="CX14" s="622"/>
      <c r="CY14" s="623"/>
      <c r="CZ14" s="659">
        <v>3.4</v>
      </c>
      <c r="DA14" s="659"/>
      <c r="DB14" s="659"/>
      <c r="DC14" s="659"/>
      <c r="DD14" s="627">
        <v>471</v>
      </c>
      <c r="DE14" s="622"/>
      <c r="DF14" s="622"/>
      <c r="DG14" s="622"/>
      <c r="DH14" s="622"/>
      <c r="DI14" s="622"/>
      <c r="DJ14" s="622"/>
      <c r="DK14" s="622"/>
      <c r="DL14" s="622"/>
      <c r="DM14" s="622"/>
      <c r="DN14" s="622"/>
      <c r="DO14" s="622"/>
      <c r="DP14" s="623"/>
      <c r="DQ14" s="627">
        <v>177077</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28543</v>
      </c>
      <c r="BH15" s="622"/>
      <c r="BI15" s="622"/>
      <c r="BJ15" s="622"/>
      <c r="BK15" s="622"/>
      <c r="BL15" s="622"/>
      <c r="BM15" s="622"/>
      <c r="BN15" s="623"/>
      <c r="BO15" s="659">
        <v>2.5</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521852</v>
      </c>
      <c r="CS15" s="622"/>
      <c r="CT15" s="622"/>
      <c r="CU15" s="622"/>
      <c r="CV15" s="622"/>
      <c r="CW15" s="622"/>
      <c r="CX15" s="622"/>
      <c r="CY15" s="623"/>
      <c r="CZ15" s="659">
        <v>9.4</v>
      </c>
      <c r="DA15" s="659"/>
      <c r="DB15" s="659"/>
      <c r="DC15" s="659"/>
      <c r="DD15" s="627">
        <v>9020</v>
      </c>
      <c r="DE15" s="622"/>
      <c r="DF15" s="622"/>
      <c r="DG15" s="622"/>
      <c r="DH15" s="622"/>
      <c r="DI15" s="622"/>
      <c r="DJ15" s="622"/>
      <c r="DK15" s="622"/>
      <c r="DL15" s="622"/>
      <c r="DM15" s="622"/>
      <c r="DN15" s="622"/>
      <c r="DO15" s="622"/>
      <c r="DP15" s="623"/>
      <c r="DQ15" s="627">
        <v>457409</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4507</v>
      </c>
      <c r="S16" s="622"/>
      <c r="T16" s="622"/>
      <c r="U16" s="622"/>
      <c r="V16" s="622"/>
      <c r="W16" s="622"/>
      <c r="X16" s="622"/>
      <c r="Y16" s="623"/>
      <c r="Z16" s="659">
        <v>0.1</v>
      </c>
      <c r="AA16" s="659"/>
      <c r="AB16" s="659"/>
      <c r="AC16" s="659"/>
      <c r="AD16" s="660">
        <v>4507</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14058</v>
      </c>
      <c r="S17" s="622"/>
      <c r="T17" s="622"/>
      <c r="U17" s="622"/>
      <c r="V17" s="622"/>
      <c r="W17" s="622"/>
      <c r="X17" s="622"/>
      <c r="Y17" s="623"/>
      <c r="Z17" s="659">
        <v>0.2</v>
      </c>
      <c r="AA17" s="659"/>
      <c r="AB17" s="659"/>
      <c r="AC17" s="659"/>
      <c r="AD17" s="660">
        <v>14058</v>
      </c>
      <c r="AE17" s="660"/>
      <c r="AF17" s="660"/>
      <c r="AG17" s="660"/>
      <c r="AH17" s="660"/>
      <c r="AI17" s="660"/>
      <c r="AJ17" s="660"/>
      <c r="AK17" s="660"/>
      <c r="AL17" s="624">
        <v>0.5</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577744</v>
      </c>
      <c r="CS17" s="622"/>
      <c r="CT17" s="622"/>
      <c r="CU17" s="622"/>
      <c r="CV17" s="622"/>
      <c r="CW17" s="622"/>
      <c r="CX17" s="622"/>
      <c r="CY17" s="623"/>
      <c r="CZ17" s="659">
        <v>10.4</v>
      </c>
      <c r="DA17" s="659"/>
      <c r="DB17" s="659"/>
      <c r="DC17" s="659"/>
      <c r="DD17" s="627" t="s">
        <v>122</v>
      </c>
      <c r="DE17" s="622"/>
      <c r="DF17" s="622"/>
      <c r="DG17" s="622"/>
      <c r="DH17" s="622"/>
      <c r="DI17" s="622"/>
      <c r="DJ17" s="622"/>
      <c r="DK17" s="622"/>
      <c r="DL17" s="622"/>
      <c r="DM17" s="622"/>
      <c r="DN17" s="622"/>
      <c r="DO17" s="622"/>
      <c r="DP17" s="623"/>
      <c r="DQ17" s="627">
        <v>565160</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9296</v>
      </c>
      <c r="S18" s="622"/>
      <c r="T18" s="622"/>
      <c r="U18" s="622"/>
      <c r="V18" s="622"/>
      <c r="W18" s="622"/>
      <c r="X18" s="622"/>
      <c r="Y18" s="623"/>
      <c r="Z18" s="659">
        <v>0.2</v>
      </c>
      <c r="AA18" s="659"/>
      <c r="AB18" s="659"/>
      <c r="AC18" s="659"/>
      <c r="AD18" s="660">
        <v>9296</v>
      </c>
      <c r="AE18" s="660"/>
      <c r="AF18" s="660"/>
      <c r="AG18" s="660"/>
      <c r="AH18" s="660"/>
      <c r="AI18" s="660"/>
      <c r="AJ18" s="660"/>
      <c r="AK18" s="660"/>
      <c r="AL18" s="624">
        <v>0.3</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6462</v>
      </c>
      <c r="S19" s="622"/>
      <c r="T19" s="622"/>
      <c r="U19" s="622"/>
      <c r="V19" s="622"/>
      <c r="W19" s="622"/>
      <c r="X19" s="622"/>
      <c r="Y19" s="623"/>
      <c r="Z19" s="659">
        <v>0.1</v>
      </c>
      <c r="AA19" s="659"/>
      <c r="AB19" s="659"/>
      <c r="AC19" s="659"/>
      <c r="AD19" s="660">
        <v>6462</v>
      </c>
      <c r="AE19" s="660"/>
      <c r="AF19" s="660"/>
      <c r="AG19" s="660"/>
      <c r="AH19" s="660"/>
      <c r="AI19" s="660"/>
      <c r="AJ19" s="660"/>
      <c r="AK19" s="660"/>
      <c r="AL19" s="624">
        <v>0.2</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59" t="s">
        <v>122</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2834</v>
      </c>
      <c r="S20" s="622"/>
      <c r="T20" s="622"/>
      <c r="U20" s="622"/>
      <c r="V20" s="622"/>
      <c r="W20" s="622"/>
      <c r="X20" s="622"/>
      <c r="Y20" s="623"/>
      <c r="Z20" s="659">
        <v>0</v>
      </c>
      <c r="AA20" s="659"/>
      <c r="AB20" s="659"/>
      <c r="AC20" s="659"/>
      <c r="AD20" s="660">
        <v>2834</v>
      </c>
      <c r="AE20" s="660"/>
      <c r="AF20" s="660"/>
      <c r="AG20" s="660"/>
      <c r="AH20" s="660"/>
      <c r="AI20" s="660"/>
      <c r="AJ20" s="660"/>
      <c r="AK20" s="660"/>
      <c r="AL20" s="624">
        <v>0.1</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59" t="s">
        <v>122</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5546092</v>
      </c>
      <c r="CS20" s="622"/>
      <c r="CT20" s="622"/>
      <c r="CU20" s="622"/>
      <c r="CV20" s="622"/>
      <c r="CW20" s="622"/>
      <c r="CX20" s="622"/>
      <c r="CY20" s="623"/>
      <c r="CZ20" s="659">
        <v>100</v>
      </c>
      <c r="DA20" s="659"/>
      <c r="DB20" s="659"/>
      <c r="DC20" s="659"/>
      <c r="DD20" s="627">
        <v>660102</v>
      </c>
      <c r="DE20" s="622"/>
      <c r="DF20" s="622"/>
      <c r="DG20" s="622"/>
      <c r="DH20" s="622"/>
      <c r="DI20" s="622"/>
      <c r="DJ20" s="622"/>
      <c r="DK20" s="622"/>
      <c r="DL20" s="622"/>
      <c r="DM20" s="622"/>
      <c r="DN20" s="622"/>
      <c r="DO20" s="622"/>
      <c r="DP20" s="623"/>
      <c r="DQ20" s="627">
        <v>3374318</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1734409</v>
      </c>
      <c r="S21" s="622"/>
      <c r="T21" s="622"/>
      <c r="U21" s="622"/>
      <c r="V21" s="622"/>
      <c r="W21" s="622"/>
      <c r="X21" s="622"/>
      <c r="Y21" s="623"/>
      <c r="Z21" s="659">
        <v>29.3</v>
      </c>
      <c r="AA21" s="659"/>
      <c r="AB21" s="659"/>
      <c r="AC21" s="659"/>
      <c r="AD21" s="660">
        <v>1400901</v>
      </c>
      <c r="AE21" s="660"/>
      <c r="AF21" s="660"/>
      <c r="AG21" s="660"/>
      <c r="AH21" s="660"/>
      <c r="AI21" s="660"/>
      <c r="AJ21" s="660"/>
      <c r="AK21" s="660"/>
      <c r="AL21" s="624">
        <v>49.5</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1400901</v>
      </c>
      <c r="S22" s="622"/>
      <c r="T22" s="622"/>
      <c r="U22" s="622"/>
      <c r="V22" s="622"/>
      <c r="W22" s="622"/>
      <c r="X22" s="622"/>
      <c r="Y22" s="623"/>
      <c r="Z22" s="659">
        <v>23.6</v>
      </c>
      <c r="AA22" s="659"/>
      <c r="AB22" s="659"/>
      <c r="AC22" s="659"/>
      <c r="AD22" s="660">
        <v>1400901</v>
      </c>
      <c r="AE22" s="660"/>
      <c r="AF22" s="660"/>
      <c r="AG22" s="660"/>
      <c r="AH22" s="660"/>
      <c r="AI22" s="660"/>
      <c r="AJ22" s="660"/>
      <c r="AK22" s="660"/>
      <c r="AL22" s="624">
        <v>49.5</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333508</v>
      </c>
      <c r="S23" s="622"/>
      <c r="T23" s="622"/>
      <c r="U23" s="622"/>
      <c r="V23" s="622"/>
      <c r="W23" s="622"/>
      <c r="X23" s="622"/>
      <c r="Y23" s="623"/>
      <c r="Z23" s="659">
        <v>5.6</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2226932</v>
      </c>
      <c r="CS24" s="677"/>
      <c r="CT24" s="677"/>
      <c r="CU24" s="677"/>
      <c r="CV24" s="677"/>
      <c r="CW24" s="677"/>
      <c r="CX24" s="677"/>
      <c r="CY24" s="702"/>
      <c r="CZ24" s="703">
        <v>40.200000000000003</v>
      </c>
      <c r="DA24" s="685"/>
      <c r="DB24" s="685"/>
      <c r="DC24" s="705"/>
      <c r="DD24" s="701">
        <v>1677391</v>
      </c>
      <c r="DE24" s="677"/>
      <c r="DF24" s="677"/>
      <c r="DG24" s="677"/>
      <c r="DH24" s="677"/>
      <c r="DI24" s="677"/>
      <c r="DJ24" s="677"/>
      <c r="DK24" s="702"/>
      <c r="DL24" s="701">
        <v>1354735</v>
      </c>
      <c r="DM24" s="677"/>
      <c r="DN24" s="677"/>
      <c r="DO24" s="677"/>
      <c r="DP24" s="677"/>
      <c r="DQ24" s="677"/>
      <c r="DR24" s="677"/>
      <c r="DS24" s="677"/>
      <c r="DT24" s="677"/>
      <c r="DU24" s="677"/>
      <c r="DV24" s="702"/>
      <c r="DW24" s="703">
        <v>47.5</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3158448</v>
      </c>
      <c r="S25" s="622"/>
      <c r="T25" s="622"/>
      <c r="U25" s="622"/>
      <c r="V25" s="622"/>
      <c r="W25" s="622"/>
      <c r="X25" s="622"/>
      <c r="Y25" s="623"/>
      <c r="Z25" s="659">
        <v>53.3</v>
      </c>
      <c r="AA25" s="659"/>
      <c r="AB25" s="659"/>
      <c r="AC25" s="659"/>
      <c r="AD25" s="660">
        <v>2824940</v>
      </c>
      <c r="AE25" s="660"/>
      <c r="AF25" s="660"/>
      <c r="AG25" s="660"/>
      <c r="AH25" s="660"/>
      <c r="AI25" s="660"/>
      <c r="AJ25" s="660"/>
      <c r="AK25" s="660"/>
      <c r="AL25" s="624">
        <v>99.8</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843682</v>
      </c>
      <c r="CS25" s="634"/>
      <c r="CT25" s="634"/>
      <c r="CU25" s="634"/>
      <c r="CV25" s="634"/>
      <c r="CW25" s="634"/>
      <c r="CX25" s="634"/>
      <c r="CY25" s="635"/>
      <c r="CZ25" s="624">
        <v>15.2</v>
      </c>
      <c r="DA25" s="636"/>
      <c r="DB25" s="636"/>
      <c r="DC25" s="637"/>
      <c r="DD25" s="627">
        <v>796144</v>
      </c>
      <c r="DE25" s="634"/>
      <c r="DF25" s="634"/>
      <c r="DG25" s="634"/>
      <c r="DH25" s="634"/>
      <c r="DI25" s="634"/>
      <c r="DJ25" s="634"/>
      <c r="DK25" s="635"/>
      <c r="DL25" s="627">
        <v>760810</v>
      </c>
      <c r="DM25" s="634"/>
      <c r="DN25" s="634"/>
      <c r="DO25" s="634"/>
      <c r="DP25" s="634"/>
      <c r="DQ25" s="634"/>
      <c r="DR25" s="634"/>
      <c r="DS25" s="634"/>
      <c r="DT25" s="634"/>
      <c r="DU25" s="634"/>
      <c r="DV25" s="635"/>
      <c r="DW25" s="624">
        <v>26.7</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t="s">
        <v>122</v>
      </c>
      <c r="S26" s="622"/>
      <c r="T26" s="622"/>
      <c r="U26" s="622"/>
      <c r="V26" s="622"/>
      <c r="W26" s="622"/>
      <c r="X26" s="622"/>
      <c r="Y26" s="623"/>
      <c r="Z26" s="659" t="s">
        <v>122</v>
      </c>
      <c r="AA26" s="659"/>
      <c r="AB26" s="659"/>
      <c r="AC26" s="659"/>
      <c r="AD26" s="660" t="s">
        <v>122</v>
      </c>
      <c r="AE26" s="660"/>
      <c r="AF26" s="660"/>
      <c r="AG26" s="660"/>
      <c r="AH26" s="660"/>
      <c r="AI26" s="660"/>
      <c r="AJ26" s="660"/>
      <c r="AK26" s="660"/>
      <c r="AL26" s="624" t="s">
        <v>122</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509882</v>
      </c>
      <c r="CS26" s="622"/>
      <c r="CT26" s="622"/>
      <c r="CU26" s="622"/>
      <c r="CV26" s="622"/>
      <c r="CW26" s="622"/>
      <c r="CX26" s="622"/>
      <c r="CY26" s="623"/>
      <c r="CZ26" s="624">
        <v>9.1999999999999993</v>
      </c>
      <c r="DA26" s="636"/>
      <c r="DB26" s="636"/>
      <c r="DC26" s="637"/>
      <c r="DD26" s="627">
        <v>473240</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48273</v>
      </c>
      <c r="S27" s="622"/>
      <c r="T27" s="622"/>
      <c r="U27" s="622"/>
      <c r="V27" s="622"/>
      <c r="W27" s="622"/>
      <c r="X27" s="622"/>
      <c r="Y27" s="623"/>
      <c r="Z27" s="659">
        <v>0.8</v>
      </c>
      <c r="AA27" s="659"/>
      <c r="AB27" s="659"/>
      <c r="AC27" s="659"/>
      <c r="AD27" s="660">
        <v>458</v>
      </c>
      <c r="AE27" s="660"/>
      <c r="AF27" s="660"/>
      <c r="AG27" s="660"/>
      <c r="AH27" s="660"/>
      <c r="AI27" s="660"/>
      <c r="AJ27" s="660"/>
      <c r="AK27" s="660"/>
      <c r="AL27" s="624">
        <v>0</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1151423</v>
      </c>
      <c r="BH27" s="622"/>
      <c r="BI27" s="622"/>
      <c r="BJ27" s="622"/>
      <c r="BK27" s="622"/>
      <c r="BL27" s="622"/>
      <c r="BM27" s="622"/>
      <c r="BN27" s="623"/>
      <c r="BO27" s="659">
        <v>100</v>
      </c>
      <c r="BP27" s="659"/>
      <c r="BQ27" s="659"/>
      <c r="BR27" s="659"/>
      <c r="BS27" s="660">
        <v>24588</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805506</v>
      </c>
      <c r="CS27" s="634"/>
      <c r="CT27" s="634"/>
      <c r="CU27" s="634"/>
      <c r="CV27" s="634"/>
      <c r="CW27" s="634"/>
      <c r="CX27" s="634"/>
      <c r="CY27" s="635"/>
      <c r="CZ27" s="624">
        <v>14.5</v>
      </c>
      <c r="DA27" s="636"/>
      <c r="DB27" s="636"/>
      <c r="DC27" s="637"/>
      <c r="DD27" s="627">
        <v>316087</v>
      </c>
      <c r="DE27" s="634"/>
      <c r="DF27" s="634"/>
      <c r="DG27" s="634"/>
      <c r="DH27" s="634"/>
      <c r="DI27" s="634"/>
      <c r="DJ27" s="634"/>
      <c r="DK27" s="635"/>
      <c r="DL27" s="627">
        <v>201112</v>
      </c>
      <c r="DM27" s="634"/>
      <c r="DN27" s="634"/>
      <c r="DO27" s="634"/>
      <c r="DP27" s="634"/>
      <c r="DQ27" s="634"/>
      <c r="DR27" s="634"/>
      <c r="DS27" s="634"/>
      <c r="DT27" s="634"/>
      <c r="DU27" s="634"/>
      <c r="DV27" s="635"/>
      <c r="DW27" s="624">
        <v>7.1</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35063</v>
      </c>
      <c r="S28" s="622"/>
      <c r="T28" s="622"/>
      <c r="U28" s="622"/>
      <c r="V28" s="622"/>
      <c r="W28" s="622"/>
      <c r="X28" s="622"/>
      <c r="Y28" s="623"/>
      <c r="Z28" s="659">
        <v>0.6</v>
      </c>
      <c r="AA28" s="659"/>
      <c r="AB28" s="659"/>
      <c r="AC28" s="659"/>
      <c r="AD28" s="660">
        <v>6213</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577744</v>
      </c>
      <c r="CS28" s="622"/>
      <c r="CT28" s="622"/>
      <c r="CU28" s="622"/>
      <c r="CV28" s="622"/>
      <c r="CW28" s="622"/>
      <c r="CX28" s="622"/>
      <c r="CY28" s="623"/>
      <c r="CZ28" s="624">
        <v>10.4</v>
      </c>
      <c r="DA28" s="636"/>
      <c r="DB28" s="636"/>
      <c r="DC28" s="637"/>
      <c r="DD28" s="627">
        <v>565160</v>
      </c>
      <c r="DE28" s="622"/>
      <c r="DF28" s="622"/>
      <c r="DG28" s="622"/>
      <c r="DH28" s="622"/>
      <c r="DI28" s="622"/>
      <c r="DJ28" s="622"/>
      <c r="DK28" s="623"/>
      <c r="DL28" s="627">
        <v>392813</v>
      </c>
      <c r="DM28" s="622"/>
      <c r="DN28" s="622"/>
      <c r="DO28" s="622"/>
      <c r="DP28" s="622"/>
      <c r="DQ28" s="622"/>
      <c r="DR28" s="622"/>
      <c r="DS28" s="622"/>
      <c r="DT28" s="622"/>
      <c r="DU28" s="622"/>
      <c r="DV28" s="623"/>
      <c r="DW28" s="624">
        <v>13.8</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14220</v>
      </c>
      <c r="S29" s="622"/>
      <c r="T29" s="622"/>
      <c r="U29" s="622"/>
      <c r="V29" s="622"/>
      <c r="W29" s="622"/>
      <c r="X29" s="622"/>
      <c r="Y29" s="623"/>
      <c r="Z29" s="659">
        <v>0.2</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577744</v>
      </c>
      <c r="CS29" s="634"/>
      <c r="CT29" s="634"/>
      <c r="CU29" s="634"/>
      <c r="CV29" s="634"/>
      <c r="CW29" s="634"/>
      <c r="CX29" s="634"/>
      <c r="CY29" s="635"/>
      <c r="CZ29" s="624">
        <v>10.4</v>
      </c>
      <c r="DA29" s="636"/>
      <c r="DB29" s="636"/>
      <c r="DC29" s="637"/>
      <c r="DD29" s="627">
        <v>565160</v>
      </c>
      <c r="DE29" s="634"/>
      <c r="DF29" s="634"/>
      <c r="DG29" s="634"/>
      <c r="DH29" s="634"/>
      <c r="DI29" s="634"/>
      <c r="DJ29" s="634"/>
      <c r="DK29" s="635"/>
      <c r="DL29" s="627">
        <v>392813</v>
      </c>
      <c r="DM29" s="634"/>
      <c r="DN29" s="634"/>
      <c r="DO29" s="634"/>
      <c r="DP29" s="634"/>
      <c r="DQ29" s="634"/>
      <c r="DR29" s="634"/>
      <c r="DS29" s="634"/>
      <c r="DT29" s="634"/>
      <c r="DU29" s="634"/>
      <c r="DV29" s="635"/>
      <c r="DW29" s="624">
        <v>13.8</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703077</v>
      </c>
      <c r="S30" s="622"/>
      <c r="T30" s="622"/>
      <c r="U30" s="622"/>
      <c r="V30" s="622"/>
      <c r="W30" s="622"/>
      <c r="X30" s="622"/>
      <c r="Y30" s="623"/>
      <c r="Z30" s="659">
        <v>11.9</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1"/>
      <c r="BI30" s="691"/>
      <c r="BJ30" s="691"/>
      <c r="BK30" s="691"/>
      <c r="BL30" s="691"/>
      <c r="BM30" s="691"/>
      <c r="BN30" s="691"/>
      <c r="BO30" s="691"/>
      <c r="BP30" s="691"/>
      <c r="BQ30" s="692"/>
      <c r="BR30" s="673" t="s">
        <v>295</v>
      </c>
      <c r="BS30" s="691"/>
      <c r="BT30" s="691"/>
      <c r="BU30" s="691"/>
      <c r="BV30" s="691"/>
      <c r="BW30" s="691"/>
      <c r="BX30" s="691"/>
      <c r="BY30" s="691"/>
      <c r="BZ30" s="691"/>
      <c r="CA30" s="691"/>
      <c r="CB30" s="692"/>
      <c r="CD30" s="642"/>
      <c r="CE30" s="643"/>
      <c r="CF30" s="618" t="s">
        <v>296</v>
      </c>
      <c r="CG30" s="619"/>
      <c r="CH30" s="619"/>
      <c r="CI30" s="619"/>
      <c r="CJ30" s="619"/>
      <c r="CK30" s="619"/>
      <c r="CL30" s="619"/>
      <c r="CM30" s="619"/>
      <c r="CN30" s="619"/>
      <c r="CO30" s="619"/>
      <c r="CP30" s="619"/>
      <c r="CQ30" s="620"/>
      <c r="CR30" s="621">
        <v>556047</v>
      </c>
      <c r="CS30" s="622"/>
      <c r="CT30" s="622"/>
      <c r="CU30" s="622"/>
      <c r="CV30" s="622"/>
      <c r="CW30" s="622"/>
      <c r="CX30" s="622"/>
      <c r="CY30" s="623"/>
      <c r="CZ30" s="624">
        <v>10</v>
      </c>
      <c r="DA30" s="636"/>
      <c r="DB30" s="636"/>
      <c r="DC30" s="637"/>
      <c r="DD30" s="627">
        <v>543463</v>
      </c>
      <c r="DE30" s="622"/>
      <c r="DF30" s="622"/>
      <c r="DG30" s="622"/>
      <c r="DH30" s="622"/>
      <c r="DI30" s="622"/>
      <c r="DJ30" s="622"/>
      <c r="DK30" s="623"/>
      <c r="DL30" s="627">
        <v>371273</v>
      </c>
      <c r="DM30" s="622"/>
      <c r="DN30" s="622"/>
      <c r="DO30" s="622"/>
      <c r="DP30" s="622"/>
      <c r="DQ30" s="622"/>
      <c r="DR30" s="622"/>
      <c r="DS30" s="622"/>
      <c r="DT30" s="622"/>
      <c r="DU30" s="622"/>
      <c r="DV30" s="623"/>
      <c r="DW30" s="624">
        <v>13</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3" t="s">
        <v>298</v>
      </c>
      <c r="AQ31" s="694"/>
      <c r="AR31" s="694"/>
      <c r="AS31" s="694"/>
      <c r="AT31" s="695" t="s">
        <v>299</v>
      </c>
      <c r="AU31" s="218"/>
      <c r="AV31" s="218"/>
      <c r="AW31" s="218"/>
      <c r="AX31" s="679" t="s">
        <v>177</v>
      </c>
      <c r="AY31" s="680"/>
      <c r="AZ31" s="680"/>
      <c r="BA31" s="680"/>
      <c r="BB31" s="680"/>
      <c r="BC31" s="680"/>
      <c r="BD31" s="680"/>
      <c r="BE31" s="680"/>
      <c r="BF31" s="681"/>
      <c r="BG31" s="683">
        <v>99.9</v>
      </c>
      <c r="BH31" s="684"/>
      <c r="BI31" s="684"/>
      <c r="BJ31" s="684"/>
      <c r="BK31" s="684"/>
      <c r="BL31" s="684"/>
      <c r="BM31" s="685">
        <v>99.6</v>
      </c>
      <c r="BN31" s="684"/>
      <c r="BO31" s="684"/>
      <c r="BP31" s="684"/>
      <c r="BQ31" s="686"/>
      <c r="BR31" s="683">
        <v>99.9</v>
      </c>
      <c r="BS31" s="684"/>
      <c r="BT31" s="684"/>
      <c r="BU31" s="684"/>
      <c r="BV31" s="684"/>
      <c r="BW31" s="684"/>
      <c r="BX31" s="685">
        <v>99.6</v>
      </c>
      <c r="BY31" s="684"/>
      <c r="BZ31" s="684"/>
      <c r="CA31" s="684"/>
      <c r="CB31" s="686"/>
      <c r="CD31" s="642"/>
      <c r="CE31" s="643"/>
      <c r="CF31" s="618" t="s">
        <v>300</v>
      </c>
      <c r="CG31" s="619"/>
      <c r="CH31" s="619"/>
      <c r="CI31" s="619"/>
      <c r="CJ31" s="619"/>
      <c r="CK31" s="619"/>
      <c r="CL31" s="619"/>
      <c r="CM31" s="619"/>
      <c r="CN31" s="619"/>
      <c r="CO31" s="619"/>
      <c r="CP31" s="619"/>
      <c r="CQ31" s="620"/>
      <c r="CR31" s="621">
        <v>21697</v>
      </c>
      <c r="CS31" s="634"/>
      <c r="CT31" s="634"/>
      <c r="CU31" s="634"/>
      <c r="CV31" s="634"/>
      <c r="CW31" s="634"/>
      <c r="CX31" s="634"/>
      <c r="CY31" s="635"/>
      <c r="CZ31" s="624">
        <v>0.4</v>
      </c>
      <c r="DA31" s="636"/>
      <c r="DB31" s="636"/>
      <c r="DC31" s="637"/>
      <c r="DD31" s="627">
        <v>21697</v>
      </c>
      <c r="DE31" s="634"/>
      <c r="DF31" s="634"/>
      <c r="DG31" s="634"/>
      <c r="DH31" s="634"/>
      <c r="DI31" s="634"/>
      <c r="DJ31" s="634"/>
      <c r="DK31" s="635"/>
      <c r="DL31" s="627">
        <v>21540</v>
      </c>
      <c r="DM31" s="634"/>
      <c r="DN31" s="634"/>
      <c r="DO31" s="634"/>
      <c r="DP31" s="634"/>
      <c r="DQ31" s="634"/>
      <c r="DR31" s="634"/>
      <c r="DS31" s="634"/>
      <c r="DT31" s="634"/>
      <c r="DU31" s="634"/>
      <c r="DV31" s="635"/>
      <c r="DW31" s="624">
        <v>0.8</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311279</v>
      </c>
      <c r="S32" s="622"/>
      <c r="T32" s="622"/>
      <c r="U32" s="622"/>
      <c r="V32" s="622"/>
      <c r="W32" s="622"/>
      <c r="X32" s="622"/>
      <c r="Y32" s="623"/>
      <c r="Z32" s="659">
        <v>5.2</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302</v>
      </c>
      <c r="AX32" s="618" t="s">
        <v>303</v>
      </c>
      <c r="AY32" s="619"/>
      <c r="AZ32" s="619"/>
      <c r="BA32" s="619"/>
      <c r="BB32" s="619"/>
      <c r="BC32" s="619"/>
      <c r="BD32" s="619"/>
      <c r="BE32" s="619"/>
      <c r="BF32" s="620"/>
      <c r="BG32" s="687">
        <v>99.8</v>
      </c>
      <c r="BH32" s="634"/>
      <c r="BI32" s="634"/>
      <c r="BJ32" s="634"/>
      <c r="BK32" s="634"/>
      <c r="BL32" s="634"/>
      <c r="BM32" s="625">
        <v>99.4</v>
      </c>
      <c r="BN32" s="634"/>
      <c r="BO32" s="634"/>
      <c r="BP32" s="634"/>
      <c r="BQ32" s="657"/>
      <c r="BR32" s="687">
        <v>99.9</v>
      </c>
      <c r="BS32" s="634"/>
      <c r="BT32" s="634"/>
      <c r="BU32" s="634"/>
      <c r="BV32" s="634"/>
      <c r="BW32" s="634"/>
      <c r="BX32" s="625">
        <v>99.5</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2602</v>
      </c>
      <c r="S33" s="622"/>
      <c r="T33" s="622"/>
      <c r="U33" s="622"/>
      <c r="V33" s="622"/>
      <c r="W33" s="622"/>
      <c r="X33" s="622"/>
      <c r="Y33" s="623"/>
      <c r="Z33" s="659">
        <v>0</v>
      </c>
      <c r="AA33" s="659"/>
      <c r="AB33" s="659"/>
      <c r="AC33" s="659"/>
      <c r="AD33" s="660" t="s">
        <v>122</v>
      </c>
      <c r="AE33" s="660"/>
      <c r="AF33" s="660"/>
      <c r="AG33" s="660"/>
      <c r="AH33" s="660"/>
      <c r="AI33" s="660"/>
      <c r="AJ33" s="660"/>
      <c r="AK33" s="660"/>
      <c r="AL33" s="624" t="s">
        <v>122</v>
      </c>
      <c r="AM33" s="625"/>
      <c r="AN33" s="625"/>
      <c r="AO33" s="661"/>
      <c r="AP33" s="664"/>
      <c r="AQ33" s="665"/>
      <c r="AR33" s="665"/>
      <c r="AS33" s="665"/>
      <c r="AT33" s="697"/>
      <c r="AU33" s="219"/>
      <c r="AV33" s="219"/>
      <c r="AW33" s="219"/>
      <c r="AX33" s="602" t="s">
        <v>306</v>
      </c>
      <c r="AY33" s="603"/>
      <c r="AZ33" s="603"/>
      <c r="BA33" s="603"/>
      <c r="BB33" s="603"/>
      <c r="BC33" s="603"/>
      <c r="BD33" s="603"/>
      <c r="BE33" s="603"/>
      <c r="BF33" s="604"/>
      <c r="BG33" s="682">
        <v>99.9</v>
      </c>
      <c r="BH33" s="606"/>
      <c r="BI33" s="606"/>
      <c r="BJ33" s="606"/>
      <c r="BK33" s="606"/>
      <c r="BL33" s="606"/>
      <c r="BM33" s="652">
        <v>99.7</v>
      </c>
      <c r="BN33" s="606"/>
      <c r="BO33" s="606"/>
      <c r="BP33" s="606"/>
      <c r="BQ33" s="669"/>
      <c r="BR33" s="682">
        <v>99.9</v>
      </c>
      <c r="BS33" s="606"/>
      <c r="BT33" s="606"/>
      <c r="BU33" s="606"/>
      <c r="BV33" s="606"/>
      <c r="BW33" s="606"/>
      <c r="BX33" s="652">
        <v>99.7</v>
      </c>
      <c r="BY33" s="606"/>
      <c r="BZ33" s="606"/>
      <c r="CA33" s="606"/>
      <c r="CB33" s="669"/>
      <c r="CD33" s="618" t="s">
        <v>307</v>
      </c>
      <c r="CE33" s="619"/>
      <c r="CF33" s="619"/>
      <c r="CG33" s="619"/>
      <c r="CH33" s="619"/>
      <c r="CI33" s="619"/>
      <c r="CJ33" s="619"/>
      <c r="CK33" s="619"/>
      <c r="CL33" s="619"/>
      <c r="CM33" s="619"/>
      <c r="CN33" s="619"/>
      <c r="CO33" s="619"/>
      <c r="CP33" s="619"/>
      <c r="CQ33" s="620"/>
      <c r="CR33" s="621">
        <v>2659058</v>
      </c>
      <c r="CS33" s="634"/>
      <c r="CT33" s="634"/>
      <c r="CU33" s="634"/>
      <c r="CV33" s="634"/>
      <c r="CW33" s="634"/>
      <c r="CX33" s="634"/>
      <c r="CY33" s="635"/>
      <c r="CZ33" s="624">
        <v>47.9</v>
      </c>
      <c r="DA33" s="636"/>
      <c r="DB33" s="636"/>
      <c r="DC33" s="637"/>
      <c r="DD33" s="627">
        <v>1557971</v>
      </c>
      <c r="DE33" s="634"/>
      <c r="DF33" s="634"/>
      <c r="DG33" s="634"/>
      <c r="DH33" s="634"/>
      <c r="DI33" s="634"/>
      <c r="DJ33" s="634"/>
      <c r="DK33" s="635"/>
      <c r="DL33" s="627">
        <v>1117456</v>
      </c>
      <c r="DM33" s="634"/>
      <c r="DN33" s="634"/>
      <c r="DO33" s="634"/>
      <c r="DP33" s="634"/>
      <c r="DQ33" s="634"/>
      <c r="DR33" s="634"/>
      <c r="DS33" s="634"/>
      <c r="DT33" s="634"/>
      <c r="DU33" s="634"/>
      <c r="DV33" s="635"/>
      <c r="DW33" s="624">
        <v>39.200000000000003</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19977</v>
      </c>
      <c r="S34" s="622"/>
      <c r="T34" s="622"/>
      <c r="U34" s="622"/>
      <c r="V34" s="622"/>
      <c r="W34" s="622"/>
      <c r="X34" s="622"/>
      <c r="Y34" s="623"/>
      <c r="Z34" s="659">
        <v>0.3</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662236</v>
      </c>
      <c r="CS34" s="622"/>
      <c r="CT34" s="622"/>
      <c r="CU34" s="622"/>
      <c r="CV34" s="622"/>
      <c r="CW34" s="622"/>
      <c r="CX34" s="622"/>
      <c r="CY34" s="623"/>
      <c r="CZ34" s="624">
        <v>11.9</v>
      </c>
      <c r="DA34" s="636"/>
      <c r="DB34" s="636"/>
      <c r="DC34" s="637"/>
      <c r="DD34" s="627">
        <v>505462</v>
      </c>
      <c r="DE34" s="622"/>
      <c r="DF34" s="622"/>
      <c r="DG34" s="622"/>
      <c r="DH34" s="622"/>
      <c r="DI34" s="622"/>
      <c r="DJ34" s="622"/>
      <c r="DK34" s="623"/>
      <c r="DL34" s="627">
        <v>380013</v>
      </c>
      <c r="DM34" s="622"/>
      <c r="DN34" s="622"/>
      <c r="DO34" s="622"/>
      <c r="DP34" s="622"/>
      <c r="DQ34" s="622"/>
      <c r="DR34" s="622"/>
      <c r="DS34" s="622"/>
      <c r="DT34" s="622"/>
      <c r="DU34" s="622"/>
      <c r="DV34" s="623"/>
      <c r="DW34" s="624">
        <v>13.3</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179864</v>
      </c>
      <c r="S35" s="622"/>
      <c r="T35" s="622"/>
      <c r="U35" s="622"/>
      <c r="V35" s="622"/>
      <c r="W35" s="622"/>
      <c r="X35" s="622"/>
      <c r="Y35" s="623"/>
      <c r="Z35" s="659">
        <v>3</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21410</v>
      </c>
      <c r="CS35" s="634"/>
      <c r="CT35" s="634"/>
      <c r="CU35" s="634"/>
      <c r="CV35" s="634"/>
      <c r="CW35" s="634"/>
      <c r="CX35" s="634"/>
      <c r="CY35" s="635"/>
      <c r="CZ35" s="624">
        <v>0.4</v>
      </c>
      <c r="DA35" s="636"/>
      <c r="DB35" s="636"/>
      <c r="DC35" s="637"/>
      <c r="DD35" s="627">
        <v>16905</v>
      </c>
      <c r="DE35" s="634"/>
      <c r="DF35" s="634"/>
      <c r="DG35" s="634"/>
      <c r="DH35" s="634"/>
      <c r="DI35" s="634"/>
      <c r="DJ35" s="634"/>
      <c r="DK35" s="635"/>
      <c r="DL35" s="627">
        <v>16905</v>
      </c>
      <c r="DM35" s="634"/>
      <c r="DN35" s="634"/>
      <c r="DO35" s="634"/>
      <c r="DP35" s="634"/>
      <c r="DQ35" s="634"/>
      <c r="DR35" s="634"/>
      <c r="DS35" s="634"/>
      <c r="DT35" s="634"/>
      <c r="DU35" s="634"/>
      <c r="DV35" s="635"/>
      <c r="DW35" s="624">
        <v>0.6</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392291</v>
      </c>
      <c r="S36" s="622"/>
      <c r="T36" s="622"/>
      <c r="U36" s="622"/>
      <c r="V36" s="622"/>
      <c r="W36" s="622"/>
      <c r="X36" s="622"/>
      <c r="Y36" s="623"/>
      <c r="Z36" s="659">
        <v>6.6</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571707</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16974</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715494</v>
      </c>
      <c r="CS36" s="622"/>
      <c r="CT36" s="622"/>
      <c r="CU36" s="622"/>
      <c r="CV36" s="622"/>
      <c r="CW36" s="622"/>
      <c r="CX36" s="622"/>
      <c r="CY36" s="623"/>
      <c r="CZ36" s="624">
        <v>12.9</v>
      </c>
      <c r="DA36" s="636"/>
      <c r="DB36" s="636"/>
      <c r="DC36" s="637"/>
      <c r="DD36" s="627">
        <v>564780</v>
      </c>
      <c r="DE36" s="622"/>
      <c r="DF36" s="622"/>
      <c r="DG36" s="622"/>
      <c r="DH36" s="622"/>
      <c r="DI36" s="622"/>
      <c r="DJ36" s="622"/>
      <c r="DK36" s="623"/>
      <c r="DL36" s="627">
        <v>374216</v>
      </c>
      <c r="DM36" s="622"/>
      <c r="DN36" s="622"/>
      <c r="DO36" s="622"/>
      <c r="DP36" s="622"/>
      <c r="DQ36" s="622"/>
      <c r="DR36" s="622"/>
      <c r="DS36" s="622"/>
      <c r="DT36" s="622"/>
      <c r="DU36" s="622"/>
      <c r="DV36" s="623"/>
      <c r="DW36" s="624">
        <v>13.1</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767214</v>
      </c>
      <c r="S37" s="622"/>
      <c r="T37" s="622"/>
      <c r="U37" s="622"/>
      <c r="V37" s="622"/>
      <c r="W37" s="622"/>
      <c r="X37" s="622"/>
      <c r="Y37" s="623"/>
      <c r="Z37" s="659">
        <v>12.9</v>
      </c>
      <c r="AA37" s="659"/>
      <c r="AB37" s="659"/>
      <c r="AC37" s="659"/>
      <c r="AD37" s="660">
        <v>16</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90000</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8817</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370660</v>
      </c>
      <c r="CS37" s="634"/>
      <c r="CT37" s="634"/>
      <c r="CU37" s="634"/>
      <c r="CV37" s="634"/>
      <c r="CW37" s="634"/>
      <c r="CX37" s="634"/>
      <c r="CY37" s="635"/>
      <c r="CZ37" s="624">
        <v>6.7</v>
      </c>
      <c r="DA37" s="636"/>
      <c r="DB37" s="636"/>
      <c r="DC37" s="637"/>
      <c r="DD37" s="627">
        <v>265271</v>
      </c>
      <c r="DE37" s="634"/>
      <c r="DF37" s="634"/>
      <c r="DG37" s="634"/>
      <c r="DH37" s="634"/>
      <c r="DI37" s="634"/>
      <c r="DJ37" s="634"/>
      <c r="DK37" s="635"/>
      <c r="DL37" s="627">
        <v>210893</v>
      </c>
      <c r="DM37" s="634"/>
      <c r="DN37" s="634"/>
      <c r="DO37" s="634"/>
      <c r="DP37" s="634"/>
      <c r="DQ37" s="634"/>
      <c r="DR37" s="634"/>
      <c r="DS37" s="634"/>
      <c r="DT37" s="634"/>
      <c r="DU37" s="634"/>
      <c r="DV37" s="635"/>
      <c r="DW37" s="624">
        <v>7.4</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296971</v>
      </c>
      <c r="S38" s="622"/>
      <c r="T38" s="622"/>
      <c r="U38" s="622"/>
      <c r="V38" s="622"/>
      <c r="W38" s="622"/>
      <c r="X38" s="622"/>
      <c r="Y38" s="623"/>
      <c r="Z38" s="659">
        <v>5</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41936</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1118</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424911</v>
      </c>
      <c r="CS38" s="622"/>
      <c r="CT38" s="622"/>
      <c r="CU38" s="622"/>
      <c r="CV38" s="622"/>
      <c r="CW38" s="622"/>
      <c r="CX38" s="622"/>
      <c r="CY38" s="623"/>
      <c r="CZ38" s="624">
        <v>7.7</v>
      </c>
      <c r="DA38" s="636"/>
      <c r="DB38" s="636"/>
      <c r="DC38" s="637"/>
      <c r="DD38" s="627">
        <v>354479</v>
      </c>
      <c r="DE38" s="622"/>
      <c r="DF38" s="622"/>
      <c r="DG38" s="622"/>
      <c r="DH38" s="622"/>
      <c r="DI38" s="622"/>
      <c r="DJ38" s="622"/>
      <c r="DK38" s="623"/>
      <c r="DL38" s="627">
        <v>346322</v>
      </c>
      <c r="DM38" s="622"/>
      <c r="DN38" s="622"/>
      <c r="DO38" s="622"/>
      <c r="DP38" s="622"/>
      <c r="DQ38" s="622"/>
      <c r="DR38" s="622"/>
      <c r="DS38" s="622"/>
      <c r="DT38" s="622"/>
      <c r="DU38" s="622"/>
      <c r="DV38" s="623"/>
      <c r="DW38" s="624">
        <v>12.1</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14860</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1737</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835007</v>
      </c>
      <c r="CS39" s="634"/>
      <c r="CT39" s="634"/>
      <c r="CU39" s="634"/>
      <c r="CV39" s="634"/>
      <c r="CW39" s="634"/>
      <c r="CX39" s="634"/>
      <c r="CY39" s="635"/>
      <c r="CZ39" s="624">
        <v>15.1</v>
      </c>
      <c r="DA39" s="636"/>
      <c r="DB39" s="636"/>
      <c r="DC39" s="637"/>
      <c r="DD39" s="627">
        <v>116345</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19071</v>
      </c>
      <c r="S40" s="622"/>
      <c r="T40" s="622"/>
      <c r="U40" s="622"/>
      <c r="V40" s="622"/>
      <c r="W40" s="622"/>
      <c r="X40" s="622"/>
      <c r="Y40" s="623"/>
      <c r="Z40" s="659">
        <v>0.3</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96</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t="s">
        <v>122</v>
      </c>
      <c r="CS40" s="622"/>
      <c r="CT40" s="622"/>
      <c r="CU40" s="622"/>
      <c r="CV40" s="622"/>
      <c r="CW40" s="622"/>
      <c r="CX40" s="622"/>
      <c r="CY40" s="623"/>
      <c r="CZ40" s="624" t="s">
        <v>122</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5929279</v>
      </c>
      <c r="S41" s="646"/>
      <c r="T41" s="646"/>
      <c r="U41" s="646"/>
      <c r="V41" s="646"/>
      <c r="W41" s="646"/>
      <c r="X41" s="646"/>
      <c r="Y41" s="649"/>
      <c r="Z41" s="650">
        <v>100</v>
      </c>
      <c r="AA41" s="650"/>
      <c r="AB41" s="650"/>
      <c r="AC41" s="650"/>
      <c r="AD41" s="651">
        <v>2831627</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85078</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339833</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386</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660102</v>
      </c>
      <c r="CS42" s="634"/>
      <c r="CT42" s="634"/>
      <c r="CU42" s="634"/>
      <c r="CV42" s="634"/>
      <c r="CW42" s="634"/>
      <c r="CX42" s="634"/>
      <c r="CY42" s="635"/>
      <c r="CZ42" s="624">
        <v>11.9</v>
      </c>
      <c r="DA42" s="636"/>
      <c r="DB42" s="636"/>
      <c r="DC42" s="637"/>
      <c r="DD42" s="627">
        <v>138956</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41771</v>
      </c>
      <c r="CS43" s="634"/>
      <c r="CT43" s="634"/>
      <c r="CU43" s="634"/>
      <c r="CV43" s="634"/>
      <c r="CW43" s="634"/>
      <c r="CX43" s="634"/>
      <c r="CY43" s="635"/>
      <c r="CZ43" s="624">
        <v>0.8</v>
      </c>
      <c r="DA43" s="636"/>
      <c r="DB43" s="636"/>
      <c r="DC43" s="637"/>
      <c r="DD43" s="627">
        <v>41771</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660102</v>
      </c>
      <c r="CS44" s="622"/>
      <c r="CT44" s="622"/>
      <c r="CU44" s="622"/>
      <c r="CV44" s="622"/>
      <c r="CW44" s="622"/>
      <c r="CX44" s="622"/>
      <c r="CY44" s="623"/>
      <c r="CZ44" s="624">
        <v>11.9</v>
      </c>
      <c r="DA44" s="625"/>
      <c r="DB44" s="625"/>
      <c r="DC44" s="626"/>
      <c r="DD44" s="627">
        <v>138956</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384223</v>
      </c>
      <c r="CS45" s="634"/>
      <c r="CT45" s="634"/>
      <c r="CU45" s="634"/>
      <c r="CV45" s="634"/>
      <c r="CW45" s="634"/>
      <c r="CX45" s="634"/>
      <c r="CY45" s="635"/>
      <c r="CZ45" s="624">
        <v>6.9</v>
      </c>
      <c r="DA45" s="636"/>
      <c r="DB45" s="636"/>
      <c r="DC45" s="637"/>
      <c r="DD45" s="627">
        <v>12516</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275879</v>
      </c>
      <c r="CS46" s="622"/>
      <c r="CT46" s="622"/>
      <c r="CU46" s="622"/>
      <c r="CV46" s="622"/>
      <c r="CW46" s="622"/>
      <c r="CX46" s="622"/>
      <c r="CY46" s="623"/>
      <c r="CZ46" s="624">
        <v>5</v>
      </c>
      <c r="DA46" s="625"/>
      <c r="DB46" s="625"/>
      <c r="DC46" s="626"/>
      <c r="DD46" s="627">
        <v>126440</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5546092</v>
      </c>
      <c r="CS49" s="606"/>
      <c r="CT49" s="606"/>
      <c r="CU49" s="606"/>
      <c r="CV49" s="606"/>
      <c r="CW49" s="606"/>
      <c r="CX49" s="606"/>
      <c r="CY49" s="607"/>
      <c r="CZ49" s="608">
        <v>100</v>
      </c>
      <c r="DA49" s="609"/>
      <c r="DB49" s="609"/>
      <c r="DC49" s="610"/>
      <c r="DD49" s="611">
        <v>3374318</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p5JS6W5B5hPZe3X9pdlQUT0JXXomuU6IMjtDy6iTk4243+HSoX5HsZ264lr3RQYw1JzM4C0XCwtI8BTNw/nK8g==" saltValue="ETXlplhWYN70Gwbawcj6U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5937</v>
      </c>
      <c r="R7" s="1103"/>
      <c r="S7" s="1103"/>
      <c r="T7" s="1103"/>
      <c r="U7" s="1103"/>
      <c r="V7" s="1103">
        <v>5553</v>
      </c>
      <c r="W7" s="1103"/>
      <c r="X7" s="1103"/>
      <c r="Y7" s="1103"/>
      <c r="Z7" s="1103"/>
      <c r="AA7" s="1103">
        <v>384</v>
      </c>
      <c r="AB7" s="1103"/>
      <c r="AC7" s="1103"/>
      <c r="AD7" s="1103"/>
      <c r="AE7" s="1104"/>
      <c r="AF7" s="1105">
        <v>351</v>
      </c>
      <c r="AG7" s="1106"/>
      <c r="AH7" s="1106"/>
      <c r="AI7" s="1106"/>
      <c r="AJ7" s="1107"/>
      <c r="AK7" s="1108">
        <v>180</v>
      </c>
      <c r="AL7" s="1109"/>
      <c r="AM7" s="1109"/>
      <c r="AN7" s="1109"/>
      <c r="AO7" s="1109"/>
      <c r="AP7" s="1109">
        <v>4201</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555</v>
      </c>
      <c r="BT7" s="1100"/>
      <c r="BU7" s="1100"/>
      <c r="BV7" s="1100"/>
      <c r="BW7" s="1100"/>
      <c r="BX7" s="1100"/>
      <c r="BY7" s="1100"/>
      <c r="BZ7" s="1100"/>
      <c r="CA7" s="1100"/>
      <c r="CB7" s="1100"/>
      <c r="CC7" s="1100"/>
      <c r="CD7" s="1100"/>
      <c r="CE7" s="1100"/>
      <c r="CF7" s="1100"/>
      <c r="CG7" s="1112"/>
      <c r="CH7" s="1096">
        <v>180</v>
      </c>
      <c r="CI7" s="1097"/>
      <c r="CJ7" s="1097"/>
      <c r="CK7" s="1097"/>
      <c r="CL7" s="1098"/>
      <c r="CM7" s="1096">
        <v>185</v>
      </c>
      <c r="CN7" s="1097"/>
      <c r="CO7" s="1097"/>
      <c r="CP7" s="1097"/>
      <c r="CQ7" s="1098"/>
      <c r="CR7" s="1096">
        <v>5</v>
      </c>
      <c r="CS7" s="1097"/>
      <c r="CT7" s="1097"/>
      <c r="CU7" s="1097"/>
      <c r="CV7" s="1098"/>
      <c r="CW7" s="1096" t="s">
        <v>487</v>
      </c>
      <c r="CX7" s="1097"/>
      <c r="CY7" s="1097"/>
      <c r="CZ7" s="1097"/>
      <c r="DA7" s="1098"/>
      <c r="DB7" s="1096">
        <v>16</v>
      </c>
      <c r="DC7" s="1097"/>
      <c r="DD7" s="1097"/>
      <c r="DE7" s="1097"/>
      <c r="DF7" s="1098"/>
      <c r="DG7" s="1096">
        <v>0</v>
      </c>
      <c r="DH7" s="1097"/>
      <c r="DI7" s="1097"/>
      <c r="DJ7" s="1097"/>
      <c r="DK7" s="1098"/>
      <c r="DL7" s="1096" t="s">
        <v>557</v>
      </c>
      <c r="DM7" s="1097"/>
      <c r="DN7" s="1097"/>
      <c r="DO7" s="1097"/>
      <c r="DP7" s="1098"/>
      <c r="DQ7" s="1096" t="s">
        <v>558</v>
      </c>
      <c r="DR7" s="1097"/>
      <c r="DS7" s="1097"/>
      <c r="DT7" s="1097"/>
      <c r="DU7" s="1098"/>
      <c r="DV7" s="1099"/>
      <c r="DW7" s="1100"/>
      <c r="DX7" s="1100"/>
      <c r="DY7" s="1100"/>
      <c r="DZ7" s="1101"/>
      <c r="EA7" s="234"/>
    </row>
    <row r="8" spans="1:131" s="235" customFormat="1" ht="26.25" customHeight="1" x14ac:dyDescent="0.15">
      <c r="A8" s="238">
        <v>2</v>
      </c>
      <c r="B8" s="1030" t="s">
        <v>375</v>
      </c>
      <c r="C8" s="1031"/>
      <c r="D8" s="1031"/>
      <c r="E8" s="1031"/>
      <c r="F8" s="1031"/>
      <c r="G8" s="1031"/>
      <c r="H8" s="1031"/>
      <c r="I8" s="1031"/>
      <c r="J8" s="1031"/>
      <c r="K8" s="1031"/>
      <c r="L8" s="1031"/>
      <c r="M8" s="1031"/>
      <c r="N8" s="1031"/>
      <c r="O8" s="1031"/>
      <c r="P8" s="1032"/>
      <c r="Q8" s="1038">
        <v>8</v>
      </c>
      <c r="R8" s="1039"/>
      <c r="S8" s="1039"/>
      <c r="T8" s="1039"/>
      <c r="U8" s="1039"/>
      <c r="V8" s="1039">
        <v>6</v>
      </c>
      <c r="W8" s="1039"/>
      <c r="X8" s="1039"/>
      <c r="Y8" s="1039"/>
      <c r="Z8" s="1039"/>
      <c r="AA8" s="1039">
        <v>2</v>
      </c>
      <c r="AB8" s="1039"/>
      <c r="AC8" s="1039"/>
      <c r="AD8" s="1039"/>
      <c r="AE8" s="1040"/>
      <c r="AF8" s="1035">
        <v>2</v>
      </c>
      <c r="AG8" s="1036"/>
      <c r="AH8" s="1036"/>
      <c r="AI8" s="1036"/>
      <c r="AJ8" s="1037"/>
      <c r="AK8" s="1080" t="s">
        <v>557</v>
      </c>
      <c r="AL8" s="1081"/>
      <c r="AM8" s="1081"/>
      <c r="AN8" s="1081"/>
      <c r="AO8" s="1081"/>
      <c r="AP8" s="1081" t="s">
        <v>557</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67">
        <v>5945</v>
      </c>
      <c r="R23" s="1061"/>
      <c r="S23" s="1061"/>
      <c r="T23" s="1061"/>
      <c r="U23" s="1061"/>
      <c r="V23" s="1061">
        <v>5559</v>
      </c>
      <c r="W23" s="1061"/>
      <c r="X23" s="1061"/>
      <c r="Y23" s="1061"/>
      <c r="Z23" s="1061"/>
      <c r="AA23" s="1061">
        <v>386</v>
      </c>
      <c r="AB23" s="1061"/>
      <c r="AC23" s="1061"/>
      <c r="AD23" s="1061"/>
      <c r="AE23" s="1068"/>
      <c r="AF23" s="1069">
        <v>353</v>
      </c>
      <c r="AG23" s="1061"/>
      <c r="AH23" s="1061"/>
      <c r="AI23" s="1061"/>
      <c r="AJ23" s="1070"/>
      <c r="AK23" s="1071"/>
      <c r="AL23" s="1072"/>
      <c r="AM23" s="1072"/>
      <c r="AN23" s="1072"/>
      <c r="AO23" s="1072"/>
      <c r="AP23" s="1061">
        <v>4201</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389</v>
      </c>
      <c r="C28" s="1048"/>
      <c r="D28" s="1048"/>
      <c r="E28" s="1048"/>
      <c r="F28" s="1048"/>
      <c r="G28" s="1048"/>
      <c r="H28" s="1048"/>
      <c r="I28" s="1048"/>
      <c r="J28" s="1048"/>
      <c r="K28" s="1048"/>
      <c r="L28" s="1048"/>
      <c r="M28" s="1048"/>
      <c r="N28" s="1048"/>
      <c r="O28" s="1048"/>
      <c r="P28" s="1049"/>
      <c r="Q28" s="1050">
        <v>1004</v>
      </c>
      <c r="R28" s="1051"/>
      <c r="S28" s="1051"/>
      <c r="T28" s="1051"/>
      <c r="U28" s="1051"/>
      <c r="V28" s="1051">
        <v>987</v>
      </c>
      <c r="W28" s="1051"/>
      <c r="X28" s="1051"/>
      <c r="Y28" s="1051"/>
      <c r="Z28" s="1051"/>
      <c r="AA28" s="1051">
        <v>17</v>
      </c>
      <c r="AB28" s="1051"/>
      <c r="AC28" s="1051"/>
      <c r="AD28" s="1051"/>
      <c r="AE28" s="1052"/>
      <c r="AF28" s="1053">
        <v>17</v>
      </c>
      <c r="AG28" s="1051"/>
      <c r="AH28" s="1051"/>
      <c r="AI28" s="1051"/>
      <c r="AJ28" s="1054"/>
      <c r="AK28" s="1042">
        <v>85</v>
      </c>
      <c r="AL28" s="1043"/>
      <c r="AM28" s="1043"/>
      <c r="AN28" s="1043"/>
      <c r="AO28" s="1043"/>
      <c r="AP28" s="1043" t="s">
        <v>557</v>
      </c>
      <c r="AQ28" s="1043"/>
      <c r="AR28" s="1043"/>
      <c r="AS28" s="1043"/>
      <c r="AT28" s="1043"/>
      <c r="AU28" s="1043" t="s">
        <v>557</v>
      </c>
      <c r="AV28" s="1043"/>
      <c r="AW28" s="1043"/>
      <c r="AX28" s="1043"/>
      <c r="AY28" s="1043"/>
      <c r="AZ28" s="1044" t="s">
        <v>557</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390</v>
      </c>
      <c r="C29" s="1031"/>
      <c r="D29" s="1031"/>
      <c r="E29" s="1031"/>
      <c r="F29" s="1031"/>
      <c r="G29" s="1031"/>
      <c r="H29" s="1031"/>
      <c r="I29" s="1031"/>
      <c r="J29" s="1031"/>
      <c r="K29" s="1031"/>
      <c r="L29" s="1031"/>
      <c r="M29" s="1031"/>
      <c r="N29" s="1031"/>
      <c r="O29" s="1031"/>
      <c r="P29" s="1032"/>
      <c r="Q29" s="1038">
        <v>1014</v>
      </c>
      <c r="R29" s="1039"/>
      <c r="S29" s="1039"/>
      <c r="T29" s="1039"/>
      <c r="U29" s="1039"/>
      <c r="V29" s="1039">
        <v>968</v>
      </c>
      <c r="W29" s="1039"/>
      <c r="X29" s="1039"/>
      <c r="Y29" s="1039"/>
      <c r="Z29" s="1039"/>
      <c r="AA29" s="1039">
        <v>46</v>
      </c>
      <c r="AB29" s="1039"/>
      <c r="AC29" s="1039"/>
      <c r="AD29" s="1039"/>
      <c r="AE29" s="1040"/>
      <c r="AF29" s="1035">
        <v>46</v>
      </c>
      <c r="AG29" s="1036"/>
      <c r="AH29" s="1036"/>
      <c r="AI29" s="1036"/>
      <c r="AJ29" s="1037"/>
      <c r="AK29" s="980">
        <v>187</v>
      </c>
      <c r="AL29" s="971"/>
      <c r="AM29" s="971"/>
      <c r="AN29" s="971"/>
      <c r="AO29" s="971"/>
      <c r="AP29" s="971" t="s">
        <v>557</v>
      </c>
      <c r="AQ29" s="971"/>
      <c r="AR29" s="971"/>
      <c r="AS29" s="971"/>
      <c r="AT29" s="971"/>
      <c r="AU29" s="971" t="s">
        <v>557</v>
      </c>
      <c r="AV29" s="971"/>
      <c r="AW29" s="971"/>
      <c r="AX29" s="971"/>
      <c r="AY29" s="971"/>
      <c r="AZ29" s="1041" t="s">
        <v>557</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391</v>
      </c>
      <c r="C30" s="1031"/>
      <c r="D30" s="1031"/>
      <c r="E30" s="1031"/>
      <c r="F30" s="1031"/>
      <c r="G30" s="1031"/>
      <c r="H30" s="1031"/>
      <c r="I30" s="1031"/>
      <c r="J30" s="1031"/>
      <c r="K30" s="1031"/>
      <c r="L30" s="1031"/>
      <c r="M30" s="1031"/>
      <c r="N30" s="1031"/>
      <c r="O30" s="1031"/>
      <c r="P30" s="1032"/>
      <c r="Q30" s="1038">
        <v>187</v>
      </c>
      <c r="R30" s="1039"/>
      <c r="S30" s="1039"/>
      <c r="T30" s="1039"/>
      <c r="U30" s="1039"/>
      <c r="V30" s="1039">
        <v>187</v>
      </c>
      <c r="W30" s="1039"/>
      <c r="X30" s="1039"/>
      <c r="Y30" s="1039"/>
      <c r="Z30" s="1039"/>
      <c r="AA30" s="1039">
        <v>0</v>
      </c>
      <c r="AB30" s="1039"/>
      <c r="AC30" s="1039"/>
      <c r="AD30" s="1039"/>
      <c r="AE30" s="1040"/>
      <c r="AF30" s="1035">
        <v>0</v>
      </c>
      <c r="AG30" s="1036"/>
      <c r="AH30" s="1036"/>
      <c r="AI30" s="1036"/>
      <c r="AJ30" s="1037"/>
      <c r="AK30" s="980">
        <v>42</v>
      </c>
      <c r="AL30" s="971"/>
      <c r="AM30" s="971"/>
      <c r="AN30" s="971"/>
      <c r="AO30" s="971"/>
      <c r="AP30" s="971" t="s">
        <v>557</v>
      </c>
      <c r="AQ30" s="971"/>
      <c r="AR30" s="971"/>
      <c r="AS30" s="971"/>
      <c r="AT30" s="971"/>
      <c r="AU30" s="971" t="s">
        <v>557</v>
      </c>
      <c r="AV30" s="971"/>
      <c r="AW30" s="971"/>
      <c r="AX30" s="971"/>
      <c r="AY30" s="971"/>
      <c r="AZ30" s="1041" t="s">
        <v>557</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392</v>
      </c>
      <c r="C31" s="1031"/>
      <c r="D31" s="1031"/>
      <c r="E31" s="1031"/>
      <c r="F31" s="1031"/>
      <c r="G31" s="1031"/>
      <c r="H31" s="1031"/>
      <c r="I31" s="1031"/>
      <c r="J31" s="1031"/>
      <c r="K31" s="1031"/>
      <c r="L31" s="1031"/>
      <c r="M31" s="1031"/>
      <c r="N31" s="1031"/>
      <c r="O31" s="1031"/>
      <c r="P31" s="1032"/>
      <c r="Q31" s="1038">
        <v>9</v>
      </c>
      <c r="R31" s="1039"/>
      <c r="S31" s="1039"/>
      <c r="T31" s="1039"/>
      <c r="U31" s="1039"/>
      <c r="V31" s="1039">
        <v>8</v>
      </c>
      <c r="W31" s="1039"/>
      <c r="X31" s="1039"/>
      <c r="Y31" s="1039"/>
      <c r="Z31" s="1039"/>
      <c r="AA31" s="1039">
        <v>1</v>
      </c>
      <c r="AB31" s="1039"/>
      <c r="AC31" s="1039"/>
      <c r="AD31" s="1039"/>
      <c r="AE31" s="1040"/>
      <c r="AF31" s="1035">
        <v>1</v>
      </c>
      <c r="AG31" s="1036"/>
      <c r="AH31" s="1036"/>
      <c r="AI31" s="1036"/>
      <c r="AJ31" s="1037"/>
      <c r="AK31" s="980" t="s">
        <v>557</v>
      </c>
      <c r="AL31" s="971"/>
      <c r="AM31" s="971"/>
      <c r="AN31" s="971"/>
      <c r="AO31" s="971"/>
      <c r="AP31" s="971" t="s">
        <v>557</v>
      </c>
      <c r="AQ31" s="971"/>
      <c r="AR31" s="971"/>
      <c r="AS31" s="971"/>
      <c r="AT31" s="971"/>
      <c r="AU31" s="971" t="s">
        <v>557</v>
      </c>
      <c r="AV31" s="971"/>
      <c r="AW31" s="971"/>
      <c r="AX31" s="971"/>
      <c r="AY31" s="971"/>
      <c r="AZ31" s="1041" t="s">
        <v>557</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393</v>
      </c>
      <c r="C32" s="1031"/>
      <c r="D32" s="1031"/>
      <c r="E32" s="1031"/>
      <c r="F32" s="1031"/>
      <c r="G32" s="1031"/>
      <c r="H32" s="1031"/>
      <c r="I32" s="1031"/>
      <c r="J32" s="1031"/>
      <c r="K32" s="1031"/>
      <c r="L32" s="1031"/>
      <c r="M32" s="1031"/>
      <c r="N32" s="1031"/>
      <c r="O32" s="1031"/>
      <c r="P32" s="1032"/>
      <c r="Q32" s="1038">
        <v>5</v>
      </c>
      <c r="R32" s="1039"/>
      <c r="S32" s="1039"/>
      <c r="T32" s="1039"/>
      <c r="U32" s="1039"/>
      <c r="V32" s="1039">
        <v>5</v>
      </c>
      <c r="W32" s="1039"/>
      <c r="X32" s="1039"/>
      <c r="Y32" s="1039"/>
      <c r="Z32" s="1039"/>
      <c r="AA32" s="1039">
        <v>0</v>
      </c>
      <c r="AB32" s="1039"/>
      <c r="AC32" s="1039"/>
      <c r="AD32" s="1039"/>
      <c r="AE32" s="1040"/>
      <c r="AF32" s="1035">
        <v>77</v>
      </c>
      <c r="AG32" s="1036"/>
      <c r="AH32" s="1036"/>
      <c r="AI32" s="1036"/>
      <c r="AJ32" s="1037"/>
      <c r="AK32" s="980">
        <v>90</v>
      </c>
      <c r="AL32" s="971"/>
      <c r="AM32" s="971"/>
      <c r="AN32" s="971"/>
      <c r="AO32" s="971"/>
      <c r="AP32" s="971">
        <v>656</v>
      </c>
      <c r="AQ32" s="971"/>
      <c r="AR32" s="971"/>
      <c r="AS32" s="971"/>
      <c r="AT32" s="971"/>
      <c r="AU32" s="971" t="s">
        <v>557</v>
      </c>
      <c r="AV32" s="971"/>
      <c r="AW32" s="971"/>
      <c r="AX32" s="971"/>
      <c r="AY32" s="971"/>
      <c r="AZ32" s="1041" t="s">
        <v>557</v>
      </c>
      <c r="BA32" s="1041"/>
      <c r="BB32" s="1041"/>
      <c r="BC32" s="1041"/>
      <c r="BD32" s="1041"/>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395</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377</v>
      </c>
      <c r="B63" s="937" t="s">
        <v>396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141</v>
      </c>
      <c r="AG63" s="959"/>
      <c r="AH63" s="959"/>
      <c r="AI63" s="959"/>
      <c r="AJ63" s="1022"/>
      <c r="AK63" s="1023"/>
      <c r="AL63" s="963"/>
      <c r="AM63" s="963"/>
      <c r="AN63" s="963"/>
      <c r="AO63" s="963"/>
      <c r="AP63" s="959">
        <v>656</v>
      </c>
      <c r="AQ63" s="959"/>
      <c r="AR63" s="959"/>
      <c r="AS63" s="959"/>
      <c r="AT63" s="959"/>
      <c r="AU63" s="959" t="s">
        <v>557</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398</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399</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547</v>
      </c>
      <c r="C68" s="986"/>
      <c r="D68" s="986"/>
      <c r="E68" s="986"/>
      <c r="F68" s="986"/>
      <c r="G68" s="986"/>
      <c r="H68" s="986"/>
      <c r="I68" s="986"/>
      <c r="J68" s="986"/>
      <c r="K68" s="986"/>
      <c r="L68" s="986"/>
      <c r="M68" s="986"/>
      <c r="N68" s="986"/>
      <c r="O68" s="986"/>
      <c r="P68" s="987"/>
      <c r="Q68" s="988">
        <v>147</v>
      </c>
      <c r="R68" s="982"/>
      <c r="S68" s="982"/>
      <c r="T68" s="982"/>
      <c r="U68" s="982"/>
      <c r="V68" s="982">
        <v>130</v>
      </c>
      <c r="W68" s="982"/>
      <c r="X68" s="982"/>
      <c r="Y68" s="982"/>
      <c r="Z68" s="982"/>
      <c r="AA68" s="982">
        <v>17</v>
      </c>
      <c r="AB68" s="982"/>
      <c r="AC68" s="982"/>
      <c r="AD68" s="982"/>
      <c r="AE68" s="982"/>
      <c r="AF68" s="982">
        <v>17</v>
      </c>
      <c r="AG68" s="982"/>
      <c r="AH68" s="982"/>
      <c r="AI68" s="982"/>
      <c r="AJ68" s="982"/>
      <c r="AK68" s="982">
        <v>0</v>
      </c>
      <c r="AL68" s="982"/>
      <c r="AM68" s="982"/>
      <c r="AN68" s="982"/>
      <c r="AO68" s="982"/>
      <c r="AP68" s="982">
        <v>188</v>
      </c>
      <c r="AQ68" s="982"/>
      <c r="AR68" s="982"/>
      <c r="AS68" s="982"/>
      <c r="AT68" s="982"/>
      <c r="AU68" s="982">
        <v>113</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548</v>
      </c>
      <c r="C69" s="975"/>
      <c r="D69" s="975"/>
      <c r="E69" s="975"/>
      <c r="F69" s="975"/>
      <c r="G69" s="975"/>
      <c r="H69" s="975"/>
      <c r="I69" s="975"/>
      <c r="J69" s="975"/>
      <c r="K69" s="975"/>
      <c r="L69" s="975"/>
      <c r="M69" s="975"/>
      <c r="N69" s="975"/>
      <c r="O69" s="975"/>
      <c r="P69" s="976"/>
      <c r="Q69" s="977">
        <v>4091</v>
      </c>
      <c r="R69" s="971"/>
      <c r="S69" s="971"/>
      <c r="T69" s="971"/>
      <c r="U69" s="971"/>
      <c r="V69" s="971">
        <v>4075</v>
      </c>
      <c r="W69" s="971"/>
      <c r="X69" s="971"/>
      <c r="Y69" s="971"/>
      <c r="Z69" s="971"/>
      <c r="AA69" s="971">
        <v>16</v>
      </c>
      <c r="AB69" s="971"/>
      <c r="AC69" s="971"/>
      <c r="AD69" s="971"/>
      <c r="AE69" s="971"/>
      <c r="AF69" s="971">
        <v>16</v>
      </c>
      <c r="AG69" s="971"/>
      <c r="AH69" s="971"/>
      <c r="AI69" s="971"/>
      <c r="AJ69" s="971"/>
      <c r="AK69" s="971">
        <v>10</v>
      </c>
      <c r="AL69" s="971"/>
      <c r="AM69" s="971"/>
      <c r="AN69" s="971"/>
      <c r="AO69" s="971"/>
      <c r="AP69" s="971" t="s">
        <v>557</v>
      </c>
      <c r="AQ69" s="971"/>
      <c r="AR69" s="971"/>
      <c r="AS69" s="971"/>
      <c r="AT69" s="971"/>
      <c r="AU69" s="971" t="s">
        <v>557</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549</v>
      </c>
      <c r="C70" s="975"/>
      <c r="D70" s="975"/>
      <c r="E70" s="975"/>
      <c r="F70" s="975"/>
      <c r="G70" s="975"/>
      <c r="H70" s="975"/>
      <c r="I70" s="975"/>
      <c r="J70" s="975"/>
      <c r="K70" s="975"/>
      <c r="L70" s="975"/>
      <c r="M70" s="975"/>
      <c r="N70" s="975"/>
      <c r="O70" s="975"/>
      <c r="P70" s="976"/>
      <c r="Q70" s="977">
        <v>113</v>
      </c>
      <c r="R70" s="971"/>
      <c r="S70" s="971"/>
      <c r="T70" s="971"/>
      <c r="U70" s="971"/>
      <c r="V70" s="971">
        <v>106</v>
      </c>
      <c r="W70" s="971"/>
      <c r="X70" s="971"/>
      <c r="Y70" s="971"/>
      <c r="Z70" s="971"/>
      <c r="AA70" s="971">
        <v>7</v>
      </c>
      <c r="AB70" s="971"/>
      <c r="AC70" s="971"/>
      <c r="AD70" s="971"/>
      <c r="AE70" s="971"/>
      <c r="AF70" s="971">
        <v>7</v>
      </c>
      <c r="AG70" s="971"/>
      <c r="AH70" s="971"/>
      <c r="AI70" s="971"/>
      <c r="AJ70" s="971"/>
      <c r="AK70" s="971">
        <v>15</v>
      </c>
      <c r="AL70" s="971"/>
      <c r="AM70" s="971"/>
      <c r="AN70" s="971"/>
      <c r="AO70" s="971"/>
      <c r="AP70" s="971" t="s">
        <v>487</v>
      </c>
      <c r="AQ70" s="971"/>
      <c r="AR70" s="971"/>
      <c r="AS70" s="971"/>
      <c r="AT70" s="971"/>
      <c r="AU70" s="971" t="s">
        <v>487</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550</v>
      </c>
      <c r="C71" s="975"/>
      <c r="D71" s="975"/>
      <c r="E71" s="975"/>
      <c r="F71" s="975"/>
      <c r="G71" s="975"/>
      <c r="H71" s="975"/>
      <c r="I71" s="975"/>
      <c r="J71" s="975"/>
      <c r="K71" s="975"/>
      <c r="L71" s="975"/>
      <c r="M71" s="975"/>
      <c r="N71" s="975"/>
      <c r="O71" s="975"/>
      <c r="P71" s="976"/>
      <c r="Q71" s="977">
        <v>303</v>
      </c>
      <c r="R71" s="971"/>
      <c r="S71" s="971"/>
      <c r="T71" s="971"/>
      <c r="U71" s="971"/>
      <c r="V71" s="971">
        <v>280</v>
      </c>
      <c r="W71" s="971"/>
      <c r="X71" s="971"/>
      <c r="Y71" s="971"/>
      <c r="Z71" s="971"/>
      <c r="AA71" s="971">
        <v>23</v>
      </c>
      <c r="AB71" s="971"/>
      <c r="AC71" s="971"/>
      <c r="AD71" s="971"/>
      <c r="AE71" s="971"/>
      <c r="AF71" s="971">
        <v>23</v>
      </c>
      <c r="AG71" s="971"/>
      <c r="AH71" s="971"/>
      <c r="AI71" s="971"/>
      <c r="AJ71" s="971"/>
      <c r="AK71" s="971">
        <v>193</v>
      </c>
      <c r="AL71" s="971"/>
      <c r="AM71" s="971"/>
      <c r="AN71" s="971"/>
      <c r="AO71" s="971"/>
      <c r="AP71" s="971" t="s">
        <v>487</v>
      </c>
      <c r="AQ71" s="971"/>
      <c r="AR71" s="971"/>
      <c r="AS71" s="971"/>
      <c r="AT71" s="971"/>
      <c r="AU71" s="971" t="s">
        <v>487</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551</v>
      </c>
      <c r="C72" s="975"/>
      <c r="D72" s="975"/>
      <c r="E72" s="975"/>
      <c r="F72" s="975"/>
      <c r="G72" s="975"/>
      <c r="H72" s="975"/>
      <c r="I72" s="975"/>
      <c r="J72" s="975"/>
      <c r="K72" s="975"/>
      <c r="L72" s="975"/>
      <c r="M72" s="975"/>
      <c r="N72" s="975"/>
      <c r="O72" s="975"/>
      <c r="P72" s="976"/>
      <c r="Q72" s="977">
        <v>14208</v>
      </c>
      <c r="R72" s="971"/>
      <c r="S72" s="971"/>
      <c r="T72" s="971"/>
      <c r="U72" s="971"/>
      <c r="V72" s="971">
        <v>13916</v>
      </c>
      <c r="W72" s="971"/>
      <c r="X72" s="971"/>
      <c r="Y72" s="971"/>
      <c r="Z72" s="971"/>
      <c r="AA72" s="971">
        <v>292</v>
      </c>
      <c r="AB72" s="971"/>
      <c r="AC72" s="971"/>
      <c r="AD72" s="971"/>
      <c r="AE72" s="971"/>
      <c r="AF72" s="971">
        <v>268</v>
      </c>
      <c r="AG72" s="971"/>
      <c r="AH72" s="971"/>
      <c r="AI72" s="971"/>
      <c r="AJ72" s="971"/>
      <c r="AK72" s="971">
        <v>64</v>
      </c>
      <c r="AL72" s="971"/>
      <c r="AM72" s="971"/>
      <c r="AN72" s="971"/>
      <c r="AO72" s="971"/>
      <c r="AP72" s="971">
        <v>4474</v>
      </c>
      <c r="AQ72" s="971"/>
      <c r="AR72" s="971"/>
      <c r="AS72" s="971"/>
      <c r="AT72" s="971"/>
      <c r="AU72" s="971">
        <v>99</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552</v>
      </c>
      <c r="C73" s="975"/>
      <c r="D73" s="975"/>
      <c r="E73" s="975"/>
      <c r="F73" s="975"/>
      <c r="G73" s="975"/>
      <c r="H73" s="975"/>
      <c r="I73" s="975"/>
      <c r="J73" s="975"/>
      <c r="K73" s="975"/>
      <c r="L73" s="975"/>
      <c r="M73" s="975"/>
      <c r="N73" s="975"/>
      <c r="O73" s="975"/>
      <c r="P73" s="976"/>
      <c r="Q73" s="977">
        <v>5801</v>
      </c>
      <c r="R73" s="971"/>
      <c r="S73" s="971"/>
      <c r="T73" s="971"/>
      <c r="U73" s="971"/>
      <c r="V73" s="971">
        <v>5783</v>
      </c>
      <c r="W73" s="971"/>
      <c r="X73" s="971"/>
      <c r="Y73" s="971"/>
      <c r="Z73" s="971"/>
      <c r="AA73" s="971">
        <v>18</v>
      </c>
      <c r="AB73" s="971"/>
      <c r="AC73" s="971"/>
      <c r="AD73" s="971"/>
      <c r="AE73" s="971"/>
      <c r="AF73" s="971">
        <v>18</v>
      </c>
      <c r="AG73" s="971"/>
      <c r="AH73" s="971"/>
      <c r="AI73" s="971"/>
      <c r="AJ73" s="971"/>
      <c r="AK73" s="971">
        <v>71</v>
      </c>
      <c r="AL73" s="971"/>
      <c r="AM73" s="971"/>
      <c r="AN73" s="971"/>
      <c r="AO73" s="971"/>
      <c r="AP73" s="971" t="s">
        <v>487</v>
      </c>
      <c r="AQ73" s="971"/>
      <c r="AR73" s="971"/>
      <c r="AS73" s="971"/>
      <c r="AT73" s="971"/>
      <c r="AU73" s="971" t="s">
        <v>487</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553</v>
      </c>
      <c r="C74" s="975"/>
      <c r="D74" s="975"/>
      <c r="E74" s="975"/>
      <c r="F74" s="975"/>
      <c r="G74" s="975"/>
      <c r="H74" s="975"/>
      <c r="I74" s="975"/>
      <c r="J74" s="975"/>
      <c r="K74" s="975"/>
      <c r="L74" s="975"/>
      <c r="M74" s="975"/>
      <c r="N74" s="975"/>
      <c r="O74" s="975"/>
      <c r="P74" s="976"/>
      <c r="Q74" s="977">
        <v>3230</v>
      </c>
      <c r="R74" s="971"/>
      <c r="S74" s="971"/>
      <c r="T74" s="971"/>
      <c r="U74" s="971"/>
      <c r="V74" s="971">
        <v>3444</v>
      </c>
      <c r="W74" s="971"/>
      <c r="X74" s="971"/>
      <c r="Y74" s="971"/>
      <c r="Z74" s="971"/>
      <c r="AA74" s="971">
        <v>-214</v>
      </c>
      <c r="AB74" s="971"/>
      <c r="AC74" s="971"/>
      <c r="AD74" s="971"/>
      <c r="AE74" s="971"/>
      <c r="AF74" s="971">
        <v>3574</v>
      </c>
      <c r="AG74" s="971"/>
      <c r="AH74" s="971"/>
      <c r="AI74" s="971"/>
      <c r="AJ74" s="971"/>
      <c r="AK74" s="971">
        <v>290</v>
      </c>
      <c r="AL74" s="971"/>
      <c r="AM74" s="971"/>
      <c r="AN74" s="971"/>
      <c r="AO74" s="971"/>
      <c r="AP74" s="971">
        <v>828</v>
      </c>
      <c r="AQ74" s="971"/>
      <c r="AR74" s="971"/>
      <c r="AS74" s="971"/>
      <c r="AT74" s="971"/>
      <c r="AU74" s="971">
        <v>70</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554</v>
      </c>
      <c r="C75" s="975"/>
      <c r="D75" s="975"/>
      <c r="E75" s="975"/>
      <c r="F75" s="975"/>
      <c r="G75" s="975"/>
      <c r="H75" s="975"/>
      <c r="I75" s="975"/>
      <c r="J75" s="975"/>
      <c r="K75" s="975"/>
      <c r="L75" s="975"/>
      <c r="M75" s="975"/>
      <c r="N75" s="975"/>
      <c r="O75" s="975"/>
      <c r="P75" s="976"/>
      <c r="Q75" s="978">
        <v>1229</v>
      </c>
      <c r="R75" s="979"/>
      <c r="S75" s="979"/>
      <c r="T75" s="979"/>
      <c r="U75" s="980"/>
      <c r="V75" s="981">
        <v>1108</v>
      </c>
      <c r="W75" s="979"/>
      <c r="X75" s="979"/>
      <c r="Y75" s="979"/>
      <c r="Z75" s="980"/>
      <c r="AA75" s="981">
        <v>121</v>
      </c>
      <c r="AB75" s="979"/>
      <c r="AC75" s="979"/>
      <c r="AD75" s="979"/>
      <c r="AE75" s="980"/>
      <c r="AF75" s="981">
        <v>974</v>
      </c>
      <c r="AG75" s="979"/>
      <c r="AH75" s="979"/>
      <c r="AI75" s="979"/>
      <c r="AJ75" s="980"/>
      <c r="AK75" s="981">
        <v>8</v>
      </c>
      <c r="AL75" s="979"/>
      <c r="AM75" s="979"/>
      <c r="AN75" s="979"/>
      <c r="AO75" s="980"/>
      <c r="AP75" s="981" t="s">
        <v>487</v>
      </c>
      <c r="AQ75" s="979"/>
      <c r="AR75" s="979"/>
      <c r="AS75" s="979"/>
      <c r="AT75" s="980"/>
      <c r="AU75" s="981" t="s">
        <v>487</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400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4897</v>
      </c>
      <c r="AG88" s="959"/>
      <c r="AH88" s="959"/>
      <c r="AI88" s="959"/>
      <c r="AJ88" s="959"/>
      <c r="AK88" s="963"/>
      <c r="AL88" s="963"/>
      <c r="AM88" s="963"/>
      <c r="AN88" s="963"/>
      <c r="AO88" s="963"/>
      <c r="AP88" s="959">
        <v>5490</v>
      </c>
      <c r="AQ88" s="959"/>
      <c r="AR88" s="959"/>
      <c r="AS88" s="959"/>
      <c r="AT88" s="959"/>
      <c r="AU88" s="959">
        <v>282</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5</v>
      </c>
      <c r="CS102" s="953"/>
      <c r="CT102" s="953"/>
      <c r="CU102" s="953"/>
      <c r="CV102" s="954"/>
      <c r="CW102" s="952" t="s">
        <v>557</v>
      </c>
      <c r="CX102" s="953"/>
      <c r="CY102" s="953"/>
      <c r="CZ102" s="953"/>
      <c r="DA102" s="954"/>
      <c r="DB102" s="952">
        <v>16</v>
      </c>
      <c r="DC102" s="953"/>
      <c r="DD102" s="953"/>
      <c r="DE102" s="953"/>
      <c r="DF102" s="954"/>
      <c r="DG102" s="952">
        <v>0</v>
      </c>
      <c r="DH102" s="953"/>
      <c r="DI102" s="953"/>
      <c r="DJ102" s="953"/>
      <c r="DK102" s="954"/>
      <c r="DL102" s="952" t="s">
        <v>557</v>
      </c>
      <c r="DM102" s="953"/>
      <c r="DN102" s="953"/>
      <c r="DO102" s="953"/>
      <c r="DP102" s="954"/>
      <c r="DQ102" s="952" t="s">
        <v>557</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409</v>
      </c>
      <c r="AB109" s="896"/>
      <c r="AC109" s="896"/>
      <c r="AD109" s="896"/>
      <c r="AE109" s="897"/>
      <c r="AF109" s="898" t="s">
        <v>410</v>
      </c>
      <c r="AG109" s="896"/>
      <c r="AH109" s="896"/>
      <c r="AI109" s="896"/>
      <c r="AJ109" s="897"/>
      <c r="AK109" s="898" t="s">
        <v>294</v>
      </c>
      <c r="AL109" s="896"/>
      <c r="AM109" s="896"/>
      <c r="AN109" s="896"/>
      <c r="AO109" s="897"/>
      <c r="AP109" s="898" t="s">
        <v>411</v>
      </c>
      <c r="AQ109" s="896"/>
      <c r="AR109" s="896"/>
      <c r="AS109" s="896"/>
      <c r="AT109" s="929"/>
      <c r="AU109" s="895" t="s">
        <v>408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409</v>
      </c>
      <c r="BR109" s="896"/>
      <c r="BS109" s="896"/>
      <c r="BT109" s="896"/>
      <c r="BU109" s="897"/>
      <c r="BV109" s="898" t="s">
        <v>410</v>
      </c>
      <c r="BW109" s="896"/>
      <c r="BX109" s="896"/>
      <c r="BY109" s="896"/>
      <c r="BZ109" s="897"/>
      <c r="CA109" s="898" t="s">
        <v>294</v>
      </c>
      <c r="CB109" s="896"/>
      <c r="CC109" s="896"/>
      <c r="CD109" s="896"/>
      <c r="CE109" s="897"/>
      <c r="CF109" s="936" t="s">
        <v>411</v>
      </c>
      <c r="CG109" s="936"/>
      <c r="CH109" s="936"/>
      <c r="CI109" s="936"/>
      <c r="CJ109" s="936"/>
      <c r="CK109" s="898" t="s">
        <v>412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409</v>
      </c>
      <c r="DH109" s="896"/>
      <c r="DI109" s="896"/>
      <c r="DJ109" s="896"/>
      <c r="DK109" s="897"/>
      <c r="DL109" s="898" t="s">
        <v>410</v>
      </c>
      <c r="DM109" s="896"/>
      <c r="DN109" s="896"/>
      <c r="DO109" s="896"/>
      <c r="DP109" s="897"/>
      <c r="DQ109" s="898" t="s">
        <v>294</v>
      </c>
      <c r="DR109" s="896"/>
      <c r="DS109" s="896"/>
      <c r="DT109" s="896"/>
      <c r="DU109" s="897"/>
      <c r="DV109" s="898" t="s">
        <v>411</v>
      </c>
      <c r="DW109" s="896"/>
      <c r="DX109" s="896"/>
      <c r="DY109" s="896"/>
      <c r="DZ109" s="929"/>
    </row>
    <row r="110" spans="1:131" s="230" customFormat="1" ht="26.25" customHeight="1" x14ac:dyDescent="0.15">
      <c r="A110" s="807" t="s">
        <v>413</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430597</v>
      </c>
      <c r="AB110" s="889"/>
      <c r="AC110" s="889"/>
      <c r="AD110" s="889"/>
      <c r="AE110" s="890"/>
      <c r="AF110" s="891">
        <v>444606</v>
      </c>
      <c r="AG110" s="889"/>
      <c r="AH110" s="889"/>
      <c r="AI110" s="889"/>
      <c r="AJ110" s="890"/>
      <c r="AK110" s="891">
        <v>405397</v>
      </c>
      <c r="AL110" s="889"/>
      <c r="AM110" s="889"/>
      <c r="AN110" s="889"/>
      <c r="AO110" s="890"/>
      <c r="AP110" s="892">
        <v>16.3</v>
      </c>
      <c r="AQ110" s="893"/>
      <c r="AR110" s="893"/>
      <c r="AS110" s="893"/>
      <c r="AT110" s="894"/>
      <c r="AU110" s="930" t="s">
        <v>69</v>
      </c>
      <c r="AV110" s="931"/>
      <c r="AW110" s="931"/>
      <c r="AX110" s="931"/>
      <c r="AY110" s="931"/>
      <c r="AZ110" s="860" t="s">
        <v>414</v>
      </c>
      <c r="BA110" s="808"/>
      <c r="BB110" s="808"/>
      <c r="BC110" s="808"/>
      <c r="BD110" s="808"/>
      <c r="BE110" s="808"/>
      <c r="BF110" s="808"/>
      <c r="BG110" s="808"/>
      <c r="BH110" s="808"/>
      <c r="BI110" s="808"/>
      <c r="BJ110" s="808"/>
      <c r="BK110" s="808"/>
      <c r="BL110" s="808"/>
      <c r="BM110" s="808"/>
      <c r="BN110" s="808"/>
      <c r="BO110" s="808"/>
      <c r="BP110" s="809"/>
      <c r="BQ110" s="861">
        <v>4849426</v>
      </c>
      <c r="BR110" s="842"/>
      <c r="BS110" s="842"/>
      <c r="BT110" s="842"/>
      <c r="BU110" s="842"/>
      <c r="BV110" s="842">
        <v>4459598</v>
      </c>
      <c r="BW110" s="842"/>
      <c r="BX110" s="842"/>
      <c r="BY110" s="842"/>
      <c r="BZ110" s="842"/>
      <c r="CA110" s="842">
        <v>4200522</v>
      </c>
      <c r="CB110" s="842"/>
      <c r="CC110" s="842"/>
      <c r="CD110" s="842"/>
      <c r="CE110" s="842"/>
      <c r="CF110" s="866">
        <v>169</v>
      </c>
      <c r="CG110" s="867"/>
      <c r="CH110" s="867"/>
      <c r="CI110" s="867"/>
      <c r="CJ110" s="867"/>
      <c r="CK110" s="926" t="s">
        <v>415</v>
      </c>
      <c r="CL110" s="819"/>
      <c r="CM110" s="860" t="s">
        <v>416</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418</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419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420</v>
      </c>
      <c r="B112" s="913"/>
      <c r="C112" s="752" t="s">
        <v>421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422</v>
      </c>
      <c r="BA112" s="752"/>
      <c r="BB112" s="752"/>
      <c r="BC112" s="752"/>
      <c r="BD112" s="752"/>
      <c r="BE112" s="752"/>
      <c r="BF112" s="752"/>
      <c r="BG112" s="752"/>
      <c r="BH112" s="752"/>
      <c r="BI112" s="752"/>
      <c r="BJ112" s="752"/>
      <c r="BK112" s="752"/>
      <c r="BL112" s="752"/>
      <c r="BM112" s="752"/>
      <c r="BN112" s="752"/>
      <c r="BO112" s="752"/>
      <c r="BP112" s="753"/>
      <c r="BQ112" s="816">
        <v>547922</v>
      </c>
      <c r="BR112" s="817"/>
      <c r="BS112" s="817"/>
      <c r="BT112" s="817"/>
      <c r="BU112" s="817"/>
      <c r="BV112" s="817">
        <v>565987</v>
      </c>
      <c r="BW112" s="817"/>
      <c r="BX112" s="817"/>
      <c r="BY112" s="817"/>
      <c r="BZ112" s="817"/>
      <c r="CA112" s="817">
        <v>578923</v>
      </c>
      <c r="CB112" s="817"/>
      <c r="CC112" s="817"/>
      <c r="CD112" s="817"/>
      <c r="CE112" s="817"/>
      <c r="CF112" s="875">
        <v>23.3</v>
      </c>
      <c r="CG112" s="876"/>
      <c r="CH112" s="876"/>
      <c r="CI112" s="876"/>
      <c r="CJ112" s="876"/>
      <c r="CK112" s="927"/>
      <c r="CL112" s="821"/>
      <c r="CM112" s="815" t="s">
        <v>423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68441</v>
      </c>
      <c r="AB113" s="919"/>
      <c r="AC113" s="919"/>
      <c r="AD113" s="919"/>
      <c r="AE113" s="920"/>
      <c r="AF113" s="921">
        <v>61731</v>
      </c>
      <c r="AG113" s="919"/>
      <c r="AH113" s="919"/>
      <c r="AI113" s="919"/>
      <c r="AJ113" s="920"/>
      <c r="AK113" s="921">
        <v>56600</v>
      </c>
      <c r="AL113" s="919"/>
      <c r="AM113" s="919"/>
      <c r="AN113" s="919"/>
      <c r="AO113" s="920"/>
      <c r="AP113" s="922">
        <v>2.2999999999999998</v>
      </c>
      <c r="AQ113" s="923"/>
      <c r="AR113" s="923"/>
      <c r="AS113" s="923"/>
      <c r="AT113" s="924"/>
      <c r="AU113" s="932"/>
      <c r="AV113" s="933"/>
      <c r="AW113" s="933"/>
      <c r="AX113" s="933"/>
      <c r="AY113" s="933"/>
      <c r="AZ113" s="815" t="s">
        <v>425</v>
      </c>
      <c r="BA113" s="752"/>
      <c r="BB113" s="752"/>
      <c r="BC113" s="752"/>
      <c r="BD113" s="752"/>
      <c r="BE113" s="752"/>
      <c r="BF113" s="752"/>
      <c r="BG113" s="752"/>
      <c r="BH113" s="752"/>
      <c r="BI113" s="752"/>
      <c r="BJ113" s="752"/>
      <c r="BK113" s="752"/>
      <c r="BL113" s="752"/>
      <c r="BM113" s="752"/>
      <c r="BN113" s="752"/>
      <c r="BO113" s="752"/>
      <c r="BP113" s="753"/>
      <c r="BQ113" s="816">
        <v>336356</v>
      </c>
      <c r="BR113" s="817"/>
      <c r="BS113" s="817"/>
      <c r="BT113" s="817"/>
      <c r="BU113" s="817"/>
      <c r="BV113" s="817">
        <v>296385</v>
      </c>
      <c r="BW113" s="817"/>
      <c r="BX113" s="817"/>
      <c r="BY113" s="817"/>
      <c r="BZ113" s="817"/>
      <c r="CA113" s="817">
        <v>281041</v>
      </c>
      <c r="CB113" s="817"/>
      <c r="CC113" s="817"/>
      <c r="CD113" s="817"/>
      <c r="CE113" s="817"/>
      <c r="CF113" s="875">
        <v>11.3</v>
      </c>
      <c r="CG113" s="876"/>
      <c r="CH113" s="876"/>
      <c r="CI113" s="876"/>
      <c r="CJ113" s="876"/>
      <c r="CK113" s="927"/>
      <c r="CL113" s="821"/>
      <c r="CM113" s="815" t="s">
        <v>426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62962</v>
      </c>
      <c r="AB114" s="780"/>
      <c r="AC114" s="780"/>
      <c r="AD114" s="780"/>
      <c r="AE114" s="781"/>
      <c r="AF114" s="782">
        <v>65320</v>
      </c>
      <c r="AG114" s="780"/>
      <c r="AH114" s="780"/>
      <c r="AI114" s="780"/>
      <c r="AJ114" s="781"/>
      <c r="AK114" s="782">
        <v>37293</v>
      </c>
      <c r="AL114" s="780"/>
      <c r="AM114" s="780"/>
      <c r="AN114" s="780"/>
      <c r="AO114" s="781"/>
      <c r="AP114" s="824">
        <v>1.5</v>
      </c>
      <c r="AQ114" s="825"/>
      <c r="AR114" s="825"/>
      <c r="AS114" s="825"/>
      <c r="AT114" s="826"/>
      <c r="AU114" s="932"/>
      <c r="AV114" s="933"/>
      <c r="AW114" s="933"/>
      <c r="AX114" s="933"/>
      <c r="AY114" s="933"/>
      <c r="AZ114" s="815" t="s">
        <v>428</v>
      </c>
      <c r="BA114" s="752"/>
      <c r="BB114" s="752"/>
      <c r="BC114" s="752"/>
      <c r="BD114" s="752"/>
      <c r="BE114" s="752"/>
      <c r="BF114" s="752"/>
      <c r="BG114" s="752"/>
      <c r="BH114" s="752"/>
      <c r="BI114" s="752"/>
      <c r="BJ114" s="752"/>
      <c r="BK114" s="752"/>
      <c r="BL114" s="752"/>
      <c r="BM114" s="752"/>
      <c r="BN114" s="752"/>
      <c r="BO114" s="752"/>
      <c r="BP114" s="753"/>
      <c r="BQ114" s="816">
        <v>377718</v>
      </c>
      <c r="BR114" s="817"/>
      <c r="BS114" s="817"/>
      <c r="BT114" s="817"/>
      <c r="BU114" s="817"/>
      <c r="BV114" s="817">
        <v>351063</v>
      </c>
      <c r="BW114" s="817"/>
      <c r="BX114" s="817"/>
      <c r="BY114" s="817"/>
      <c r="BZ114" s="817"/>
      <c r="CA114" s="817">
        <v>278405</v>
      </c>
      <c r="CB114" s="817"/>
      <c r="CC114" s="817"/>
      <c r="CD114" s="817"/>
      <c r="CE114" s="817"/>
      <c r="CF114" s="875">
        <v>11.2</v>
      </c>
      <c r="CG114" s="876"/>
      <c r="CH114" s="876"/>
      <c r="CI114" s="876"/>
      <c r="CJ114" s="876"/>
      <c r="CK114" s="927"/>
      <c r="CL114" s="821"/>
      <c r="CM114" s="815" t="s">
        <v>429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431</v>
      </c>
      <c r="BA115" s="752"/>
      <c r="BB115" s="752"/>
      <c r="BC115" s="752"/>
      <c r="BD115" s="752"/>
      <c r="BE115" s="752"/>
      <c r="BF115" s="752"/>
      <c r="BG115" s="752"/>
      <c r="BH115" s="752"/>
      <c r="BI115" s="752"/>
      <c r="BJ115" s="752"/>
      <c r="BK115" s="752"/>
      <c r="BL115" s="752"/>
      <c r="BM115" s="752"/>
      <c r="BN115" s="752"/>
      <c r="BO115" s="752"/>
      <c r="BP115" s="753"/>
      <c r="BQ115" s="816">
        <v>377088</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434</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436</v>
      </c>
      <c r="Z117" s="897"/>
      <c r="AA117" s="902">
        <v>562000</v>
      </c>
      <c r="AB117" s="903"/>
      <c r="AC117" s="903"/>
      <c r="AD117" s="903"/>
      <c r="AE117" s="904"/>
      <c r="AF117" s="905">
        <v>571657</v>
      </c>
      <c r="AG117" s="903"/>
      <c r="AH117" s="903"/>
      <c r="AI117" s="903"/>
      <c r="AJ117" s="904"/>
      <c r="AK117" s="905">
        <v>499290</v>
      </c>
      <c r="AL117" s="903"/>
      <c r="AM117" s="903"/>
      <c r="AN117" s="903"/>
      <c r="AO117" s="904"/>
      <c r="AP117" s="906"/>
      <c r="AQ117" s="907"/>
      <c r="AR117" s="907"/>
      <c r="AS117" s="907"/>
      <c r="AT117" s="908"/>
      <c r="AU117" s="932"/>
      <c r="AV117" s="933"/>
      <c r="AW117" s="933"/>
      <c r="AX117" s="933"/>
      <c r="AY117" s="933"/>
      <c r="AZ117" s="863" t="s">
        <v>437</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409</v>
      </c>
      <c r="AB118" s="896"/>
      <c r="AC118" s="896"/>
      <c r="AD118" s="896"/>
      <c r="AE118" s="897"/>
      <c r="AF118" s="898" t="s">
        <v>410</v>
      </c>
      <c r="AG118" s="896"/>
      <c r="AH118" s="896"/>
      <c r="AI118" s="896"/>
      <c r="AJ118" s="897"/>
      <c r="AK118" s="898" t="s">
        <v>294</v>
      </c>
      <c r="AL118" s="896"/>
      <c r="AM118" s="896"/>
      <c r="AN118" s="896"/>
      <c r="AO118" s="897"/>
      <c r="AP118" s="899" t="s">
        <v>411</v>
      </c>
      <c r="AQ118" s="900"/>
      <c r="AR118" s="900"/>
      <c r="AS118" s="900"/>
      <c r="AT118" s="901"/>
      <c r="AU118" s="932"/>
      <c r="AV118" s="933"/>
      <c r="AW118" s="933"/>
      <c r="AX118" s="933"/>
      <c r="AY118" s="933"/>
      <c r="AZ118" s="838" t="s">
        <v>439</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415</v>
      </c>
      <c r="B119" s="819"/>
      <c r="C119" s="860" t="s">
        <v>416</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441</v>
      </c>
      <c r="BP119" s="878"/>
      <c r="BQ119" s="879">
        <v>6488510</v>
      </c>
      <c r="BR119" s="845"/>
      <c r="BS119" s="845"/>
      <c r="BT119" s="845"/>
      <c r="BU119" s="845"/>
      <c r="BV119" s="845">
        <v>5673033</v>
      </c>
      <c r="BW119" s="845"/>
      <c r="BX119" s="845"/>
      <c r="BY119" s="845"/>
      <c r="BZ119" s="845"/>
      <c r="CA119" s="845">
        <v>5338891</v>
      </c>
      <c r="CB119" s="845"/>
      <c r="CC119" s="845"/>
      <c r="CD119" s="845"/>
      <c r="CE119" s="845"/>
      <c r="CF119" s="748"/>
      <c r="CG119" s="749"/>
      <c r="CH119" s="749"/>
      <c r="CI119" s="749"/>
      <c r="CJ119" s="834"/>
      <c r="CK119" s="928"/>
      <c r="CL119" s="823"/>
      <c r="CM119" s="838" t="s">
        <v>442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419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443</v>
      </c>
      <c r="AV120" s="881"/>
      <c r="AW120" s="881"/>
      <c r="AX120" s="881"/>
      <c r="AY120" s="882"/>
      <c r="AZ120" s="860" t="s">
        <v>444</v>
      </c>
      <c r="BA120" s="808"/>
      <c r="BB120" s="808"/>
      <c r="BC120" s="808"/>
      <c r="BD120" s="808"/>
      <c r="BE120" s="808"/>
      <c r="BF120" s="808"/>
      <c r="BG120" s="808"/>
      <c r="BH120" s="808"/>
      <c r="BI120" s="808"/>
      <c r="BJ120" s="808"/>
      <c r="BK120" s="808"/>
      <c r="BL120" s="808"/>
      <c r="BM120" s="808"/>
      <c r="BN120" s="808"/>
      <c r="BO120" s="808"/>
      <c r="BP120" s="809"/>
      <c r="BQ120" s="861">
        <v>3342361</v>
      </c>
      <c r="BR120" s="842"/>
      <c r="BS120" s="842"/>
      <c r="BT120" s="842"/>
      <c r="BU120" s="842"/>
      <c r="BV120" s="842">
        <v>3360521</v>
      </c>
      <c r="BW120" s="842"/>
      <c r="BX120" s="842"/>
      <c r="BY120" s="842"/>
      <c r="BZ120" s="842"/>
      <c r="CA120" s="842">
        <v>3377571</v>
      </c>
      <c r="CB120" s="842"/>
      <c r="CC120" s="842"/>
      <c r="CD120" s="842"/>
      <c r="CE120" s="842"/>
      <c r="CF120" s="866">
        <v>135.9</v>
      </c>
      <c r="CG120" s="867"/>
      <c r="CH120" s="867"/>
      <c r="CI120" s="867"/>
      <c r="CJ120" s="867"/>
      <c r="CK120" s="868" t="s">
        <v>445</v>
      </c>
      <c r="CL120" s="852"/>
      <c r="CM120" s="852"/>
      <c r="CN120" s="852"/>
      <c r="CO120" s="853"/>
      <c r="CP120" s="872" t="s">
        <v>393</v>
      </c>
      <c r="CQ120" s="873"/>
      <c r="CR120" s="873"/>
      <c r="CS120" s="873"/>
      <c r="CT120" s="873"/>
      <c r="CU120" s="873"/>
      <c r="CV120" s="873"/>
      <c r="CW120" s="873"/>
      <c r="CX120" s="873"/>
      <c r="CY120" s="873"/>
      <c r="CZ120" s="873"/>
      <c r="DA120" s="873"/>
      <c r="DB120" s="873"/>
      <c r="DC120" s="873"/>
      <c r="DD120" s="873"/>
      <c r="DE120" s="873"/>
      <c r="DF120" s="874"/>
      <c r="DG120" s="861">
        <v>547922</v>
      </c>
      <c r="DH120" s="842"/>
      <c r="DI120" s="842"/>
      <c r="DJ120" s="842"/>
      <c r="DK120" s="842"/>
      <c r="DL120" s="842">
        <v>565987</v>
      </c>
      <c r="DM120" s="842"/>
      <c r="DN120" s="842"/>
      <c r="DO120" s="842"/>
      <c r="DP120" s="842"/>
      <c r="DQ120" s="842">
        <v>578923</v>
      </c>
      <c r="DR120" s="842"/>
      <c r="DS120" s="842"/>
      <c r="DT120" s="842"/>
      <c r="DU120" s="842"/>
      <c r="DV120" s="843">
        <v>23.3</v>
      </c>
      <c r="DW120" s="843"/>
      <c r="DX120" s="843"/>
      <c r="DY120" s="843"/>
      <c r="DZ120" s="844"/>
    </row>
    <row r="121" spans="1:130" s="230" customFormat="1" ht="26.25" customHeight="1" x14ac:dyDescent="0.15">
      <c r="A121" s="820"/>
      <c r="B121" s="821"/>
      <c r="C121" s="863" t="s">
        <v>446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447</v>
      </c>
      <c r="BA121" s="752"/>
      <c r="BB121" s="752"/>
      <c r="BC121" s="752"/>
      <c r="BD121" s="752"/>
      <c r="BE121" s="752"/>
      <c r="BF121" s="752"/>
      <c r="BG121" s="752"/>
      <c r="BH121" s="752"/>
      <c r="BI121" s="752"/>
      <c r="BJ121" s="752"/>
      <c r="BK121" s="752"/>
      <c r="BL121" s="752"/>
      <c r="BM121" s="752"/>
      <c r="BN121" s="752"/>
      <c r="BO121" s="752"/>
      <c r="BP121" s="753"/>
      <c r="BQ121" s="816">
        <v>74923</v>
      </c>
      <c r="BR121" s="817"/>
      <c r="BS121" s="817"/>
      <c r="BT121" s="817"/>
      <c r="BU121" s="817"/>
      <c r="BV121" s="817">
        <v>58287</v>
      </c>
      <c r="BW121" s="817"/>
      <c r="BX121" s="817"/>
      <c r="BY121" s="817"/>
      <c r="BZ121" s="817"/>
      <c r="CA121" s="817">
        <v>50093</v>
      </c>
      <c r="CB121" s="817"/>
      <c r="CC121" s="817"/>
      <c r="CD121" s="817"/>
      <c r="CE121" s="817"/>
      <c r="CF121" s="875">
        <v>2</v>
      </c>
      <c r="CG121" s="876"/>
      <c r="CH121" s="876"/>
      <c r="CI121" s="876"/>
      <c r="CJ121" s="876"/>
      <c r="CK121" s="869"/>
      <c r="CL121" s="855"/>
      <c r="CM121" s="855"/>
      <c r="CN121" s="855"/>
      <c r="CO121" s="856"/>
      <c r="CP121" s="835"/>
      <c r="CQ121" s="836"/>
      <c r="CR121" s="836"/>
      <c r="CS121" s="836"/>
      <c r="CT121" s="836"/>
      <c r="CU121" s="836"/>
      <c r="CV121" s="836"/>
      <c r="CW121" s="836"/>
      <c r="CX121" s="836"/>
      <c r="CY121" s="836"/>
      <c r="CZ121" s="836"/>
      <c r="DA121" s="836"/>
      <c r="DB121" s="836"/>
      <c r="DC121" s="836"/>
      <c r="DD121" s="836"/>
      <c r="DE121" s="836"/>
      <c r="DF121" s="837"/>
      <c r="DG121" s="816"/>
      <c r="DH121" s="817"/>
      <c r="DI121" s="817"/>
      <c r="DJ121" s="817"/>
      <c r="DK121" s="817"/>
      <c r="DL121" s="817"/>
      <c r="DM121" s="817"/>
      <c r="DN121" s="817"/>
      <c r="DO121" s="817"/>
      <c r="DP121" s="817"/>
      <c r="DQ121" s="817"/>
      <c r="DR121" s="817"/>
      <c r="DS121" s="817"/>
      <c r="DT121" s="817"/>
      <c r="DU121" s="817"/>
      <c r="DV121" s="794"/>
      <c r="DW121" s="794"/>
      <c r="DX121" s="794"/>
      <c r="DY121" s="794"/>
      <c r="DZ121" s="795"/>
    </row>
    <row r="122" spans="1:130" s="230" customFormat="1" ht="26.25" customHeight="1" x14ac:dyDescent="0.15">
      <c r="A122" s="820"/>
      <c r="B122" s="821"/>
      <c r="C122" s="815" t="s">
        <v>429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448</v>
      </c>
      <c r="BA122" s="839"/>
      <c r="BB122" s="839"/>
      <c r="BC122" s="839"/>
      <c r="BD122" s="839"/>
      <c r="BE122" s="839"/>
      <c r="BF122" s="839"/>
      <c r="BG122" s="839"/>
      <c r="BH122" s="839"/>
      <c r="BI122" s="839"/>
      <c r="BJ122" s="839"/>
      <c r="BK122" s="839"/>
      <c r="BL122" s="839"/>
      <c r="BM122" s="839"/>
      <c r="BN122" s="839"/>
      <c r="BO122" s="839"/>
      <c r="BP122" s="840"/>
      <c r="BQ122" s="879">
        <v>3981892</v>
      </c>
      <c r="BR122" s="845"/>
      <c r="BS122" s="845"/>
      <c r="BT122" s="845"/>
      <c r="BU122" s="845"/>
      <c r="BV122" s="845">
        <v>3779833</v>
      </c>
      <c r="BW122" s="845"/>
      <c r="BX122" s="845"/>
      <c r="BY122" s="845"/>
      <c r="BZ122" s="845"/>
      <c r="CA122" s="845">
        <v>3630308</v>
      </c>
      <c r="CB122" s="845"/>
      <c r="CC122" s="845"/>
      <c r="CD122" s="845"/>
      <c r="CE122" s="845"/>
      <c r="CF122" s="846">
        <v>146</v>
      </c>
      <c r="CG122" s="847"/>
      <c r="CH122" s="847"/>
      <c r="CI122" s="847"/>
      <c r="CJ122" s="847"/>
      <c r="CK122" s="869"/>
      <c r="CL122" s="855"/>
      <c r="CM122" s="855"/>
      <c r="CN122" s="855"/>
      <c r="CO122" s="856"/>
      <c r="CP122" s="835"/>
      <c r="CQ122" s="836"/>
      <c r="CR122" s="836"/>
      <c r="CS122" s="836"/>
      <c r="CT122" s="836"/>
      <c r="CU122" s="836"/>
      <c r="CV122" s="836"/>
      <c r="CW122" s="836"/>
      <c r="CX122" s="836"/>
      <c r="CY122" s="836"/>
      <c r="CZ122" s="836"/>
      <c r="DA122" s="836"/>
      <c r="DB122" s="836"/>
      <c r="DC122" s="836"/>
      <c r="DD122" s="836"/>
      <c r="DE122" s="836"/>
      <c r="DF122" s="837"/>
      <c r="DG122" s="816"/>
      <c r="DH122" s="817"/>
      <c r="DI122" s="817"/>
      <c r="DJ122" s="817"/>
      <c r="DK122" s="817"/>
      <c r="DL122" s="817"/>
      <c r="DM122" s="817"/>
      <c r="DN122" s="817"/>
      <c r="DO122" s="817"/>
      <c r="DP122" s="817"/>
      <c r="DQ122" s="817"/>
      <c r="DR122" s="817"/>
      <c r="DS122" s="817"/>
      <c r="DT122" s="817"/>
      <c r="DU122" s="817"/>
      <c r="DV122" s="794"/>
      <c r="DW122" s="794"/>
      <c r="DX122" s="794"/>
      <c r="DY122" s="794"/>
      <c r="DZ122" s="795"/>
    </row>
    <row r="123" spans="1:130" s="230" customFormat="1" ht="26.25" customHeight="1" x14ac:dyDescent="0.15">
      <c r="A123" s="820"/>
      <c r="B123" s="821"/>
      <c r="C123" s="815" t="s">
        <v>435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449</v>
      </c>
      <c r="BP123" s="878"/>
      <c r="BQ123" s="832">
        <v>7399176</v>
      </c>
      <c r="BR123" s="833"/>
      <c r="BS123" s="833"/>
      <c r="BT123" s="833"/>
      <c r="BU123" s="833"/>
      <c r="BV123" s="833">
        <v>7198641</v>
      </c>
      <c r="BW123" s="833"/>
      <c r="BX123" s="833"/>
      <c r="BY123" s="833"/>
      <c r="BZ123" s="833"/>
      <c r="CA123" s="833">
        <v>7057972</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x14ac:dyDescent="0.2">
      <c r="A124" s="820"/>
      <c r="B124" s="821"/>
      <c r="C124" s="815" t="s">
        <v>438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451</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452</v>
      </c>
      <c r="CL125" s="852"/>
      <c r="CM125" s="852"/>
      <c r="CN125" s="852"/>
      <c r="CO125" s="853"/>
      <c r="CP125" s="860" t="s">
        <v>453</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454</v>
      </c>
      <c r="CQ126" s="752"/>
      <c r="CR126" s="752"/>
      <c r="CS126" s="752"/>
      <c r="CT126" s="752"/>
      <c r="CU126" s="752"/>
      <c r="CV126" s="752"/>
      <c r="CW126" s="752"/>
      <c r="CX126" s="752"/>
      <c r="CY126" s="752"/>
      <c r="CZ126" s="752"/>
      <c r="DA126" s="752"/>
      <c r="DB126" s="752"/>
      <c r="DC126" s="752"/>
      <c r="DD126" s="752"/>
      <c r="DE126" s="752"/>
      <c r="DF126" s="753"/>
      <c r="DG126" s="816">
        <v>377088</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456</v>
      </c>
      <c r="AY127" s="812"/>
      <c r="AZ127" s="812"/>
      <c r="BA127" s="812"/>
      <c r="BB127" s="812"/>
      <c r="BC127" s="812"/>
      <c r="BD127" s="812"/>
      <c r="BE127" s="813"/>
      <c r="BF127" s="811" t="s">
        <v>457</v>
      </c>
      <c r="BG127" s="812"/>
      <c r="BH127" s="812"/>
      <c r="BI127" s="812"/>
      <c r="BJ127" s="812"/>
      <c r="BK127" s="812"/>
      <c r="BL127" s="813"/>
      <c r="BM127" s="811" t="s">
        <v>458</v>
      </c>
      <c r="BN127" s="812"/>
      <c r="BO127" s="812"/>
      <c r="BP127" s="812"/>
      <c r="BQ127" s="812"/>
      <c r="BR127" s="812"/>
      <c r="BS127" s="813"/>
      <c r="BT127" s="811" t="s">
        <v>459</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460</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461</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462</v>
      </c>
      <c r="X128" s="798"/>
      <c r="Y128" s="798"/>
      <c r="Z128" s="799"/>
      <c r="AA128" s="800">
        <v>9787</v>
      </c>
      <c r="AB128" s="801"/>
      <c r="AC128" s="801"/>
      <c r="AD128" s="801"/>
      <c r="AE128" s="802"/>
      <c r="AF128" s="803">
        <v>8381</v>
      </c>
      <c r="AG128" s="801"/>
      <c r="AH128" s="801"/>
      <c r="AI128" s="801"/>
      <c r="AJ128" s="802"/>
      <c r="AK128" s="803">
        <v>12690</v>
      </c>
      <c r="AL128" s="801"/>
      <c r="AM128" s="801"/>
      <c r="AN128" s="801"/>
      <c r="AO128" s="802"/>
      <c r="AP128" s="804"/>
      <c r="AQ128" s="805"/>
      <c r="AR128" s="805"/>
      <c r="AS128" s="805"/>
      <c r="AT128" s="806"/>
      <c r="AU128" s="232"/>
      <c r="AV128" s="232"/>
      <c r="AW128" s="232"/>
      <c r="AX128" s="807" t="s">
        <v>463</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464</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465</v>
      </c>
      <c r="X129" s="777"/>
      <c r="Y129" s="777"/>
      <c r="Z129" s="778"/>
      <c r="AA129" s="779">
        <v>2857939</v>
      </c>
      <c r="AB129" s="780"/>
      <c r="AC129" s="780"/>
      <c r="AD129" s="780"/>
      <c r="AE129" s="781"/>
      <c r="AF129" s="782">
        <v>2786376</v>
      </c>
      <c r="AG129" s="780"/>
      <c r="AH129" s="780"/>
      <c r="AI129" s="780"/>
      <c r="AJ129" s="781"/>
      <c r="AK129" s="782">
        <v>2813235</v>
      </c>
      <c r="AL129" s="780"/>
      <c r="AM129" s="780"/>
      <c r="AN129" s="780"/>
      <c r="AO129" s="781"/>
      <c r="AP129" s="783"/>
      <c r="AQ129" s="784"/>
      <c r="AR129" s="784"/>
      <c r="AS129" s="784"/>
      <c r="AT129" s="785"/>
      <c r="AU129" s="233"/>
      <c r="AV129" s="233"/>
      <c r="AW129" s="233"/>
      <c r="AX129" s="751" t="s">
        <v>466</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468</v>
      </c>
      <c r="X130" s="777"/>
      <c r="Y130" s="777"/>
      <c r="Z130" s="778"/>
      <c r="AA130" s="779">
        <v>375637</v>
      </c>
      <c r="AB130" s="780"/>
      <c r="AC130" s="780"/>
      <c r="AD130" s="780"/>
      <c r="AE130" s="781"/>
      <c r="AF130" s="782">
        <v>365622</v>
      </c>
      <c r="AG130" s="780"/>
      <c r="AH130" s="780"/>
      <c r="AI130" s="780"/>
      <c r="AJ130" s="781"/>
      <c r="AK130" s="782">
        <v>327565</v>
      </c>
      <c r="AL130" s="780"/>
      <c r="AM130" s="780"/>
      <c r="AN130" s="780"/>
      <c r="AO130" s="781"/>
      <c r="AP130" s="783"/>
      <c r="AQ130" s="784"/>
      <c r="AR130" s="784"/>
      <c r="AS130" s="784"/>
      <c r="AT130" s="785"/>
      <c r="AU130" s="233"/>
      <c r="AV130" s="233"/>
      <c r="AW130" s="233"/>
      <c r="AX130" s="751" t="s">
        <v>469</v>
      </c>
      <c r="AY130" s="752"/>
      <c r="AZ130" s="752"/>
      <c r="BA130" s="752"/>
      <c r="BB130" s="752"/>
      <c r="BC130" s="752"/>
      <c r="BD130" s="752"/>
      <c r="BE130" s="753"/>
      <c r="BF130" s="754">
        <v>7.2</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470</v>
      </c>
      <c r="X131" s="761"/>
      <c r="Y131" s="761"/>
      <c r="Z131" s="762"/>
      <c r="AA131" s="763">
        <v>2482302</v>
      </c>
      <c r="AB131" s="764"/>
      <c r="AC131" s="764"/>
      <c r="AD131" s="764"/>
      <c r="AE131" s="765"/>
      <c r="AF131" s="766">
        <v>2420754</v>
      </c>
      <c r="AG131" s="764"/>
      <c r="AH131" s="764"/>
      <c r="AI131" s="764"/>
      <c r="AJ131" s="765"/>
      <c r="AK131" s="766">
        <v>2485670</v>
      </c>
      <c r="AL131" s="764"/>
      <c r="AM131" s="764"/>
      <c r="AN131" s="764"/>
      <c r="AO131" s="765"/>
      <c r="AP131" s="767"/>
      <c r="AQ131" s="768"/>
      <c r="AR131" s="768"/>
      <c r="AS131" s="768"/>
      <c r="AT131" s="769"/>
      <c r="AU131" s="233"/>
      <c r="AV131" s="233"/>
      <c r="AW131" s="233"/>
      <c r="AX131" s="729" t="s">
        <v>471</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473</v>
      </c>
      <c r="W132" s="742"/>
      <c r="X132" s="742"/>
      <c r="Y132" s="742"/>
      <c r="Z132" s="743"/>
      <c r="AA132" s="744">
        <v>7.113397161</v>
      </c>
      <c r="AB132" s="745"/>
      <c r="AC132" s="745"/>
      <c r="AD132" s="745"/>
      <c r="AE132" s="746"/>
      <c r="AF132" s="747">
        <v>8.1649766970000002</v>
      </c>
      <c r="AG132" s="745"/>
      <c r="AH132" s="745"/>
      <c r="AI132" s="745"/>
      <c r="AJ132" s="746"/>
      <c r="AK132" s="747">
        <v>6.3980737589999999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474</v>
      </c>
      <c r="W133" s="721"/>
      <c r="X133" s="721"/>
      <c r="Y133" s="721"/>
      <c r="Z133" s="722"/>
      <c r="AA133" s="723">
        <v>7.5</v>
      </c>
      <c r="AB133" s="724"/>
      <c r="AC133" s="724"/>
      <c r="AD133" s="724"/>
      <c r="AE133" s="725"/>
      <c r="AF133" s="723">
        <v>7.6</v>
      </c>
      <c r="AG133" s="724"/>
      <c r="AH133" s="724"/>
      <c r="AI133" s="724"/>
      <c r="AJ133" s="725"/>
      <c r="AK133" s="723">
        <v>7.2</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PJwsjfthjpVR8LWZP/uhwxtVFi6Wob+5kTPR+41rThi9hFqRXg6jkpeQ8iyjaM1l7EZ5cwIb/5fvgCoPqVvloQ==" saltValue="wFe/crlp3H3Kn+O9wJKiA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aOEozHbmzlGBx24AqXRqop9S/ddj4nA1c+sg1/ppV5FMgdFVBED8iKrQT+/nEeWMrjZarAMvor02h0JW8UJ6Ew==" saltValue="KUitF8l1jTF7cR3uSvQuh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6nid9fcNJ8IwK7pvE36DV6mVBaoNJi44M3nb+kH5tNX4RMrmYyCVJ+azxTeXwqb9fR4m+yGAgWYesTnAL+gJCg==" saltValue="xscurnhNSNJ4kQc+7kHb2A==" spinCount="100000" sheet="1" objects="1" scenarios="1"/>
  <dataConsolidate/>
  <phoneticPr fontId="2"/>
  <printOptions horizontalCentered="1" verticalCentered="1"/>
  <pageMargins left="0" right="0" top="0" bottom="0" header="0" footer="0"/>
  <pageSetup paperSize="9" scale="5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478</v>
      </c>
      <c r="AP7" s="272"/>
      <c r="AQ7" s="273" t="s">
        <v>479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480</v>
      </c>
      <c r="AQ8" s="279" t="s">
        <v>481</v>
      </c>
      <c r="AR8" s="280" t="s">
        <v>482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483</v>
      </c>
      <c r="AL9" s="1131"/>
      <c r="AM9" s="1131"/>
      <c r="AN9" s="1132"/>
      <c r="AO9" s="281">
        <v>843682</v>
      </c>
      <c r="AP9" s="281">
        <v>104235</v>
      </c>
      <c r="AQ9" s="282">
        <v>143407</v>
      </c>
      <c r="AR9" s="283">
        <v>-27.3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484</v>
      </c>
      <c r="AL10" s="1131"/>
      <c r="AM10" s="1131"/>
      <c r="AN10" s="1132"/>
      <c r="AO10" s="284">
        <v>143716</v>
      </c>
      <c r="AP10" s="284">
        <v>17756</v>
      </c>
      <c r="AQ10" s="285">
        <v>20271</v>
      </c>
      <c r="AR10" s="286">
        <v>-12.4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485</v>
      </c>
      <c r="AL11" s="1131"/>
      <c r="AM11" s="1131"/>
      <c r="AN11" s="1132"/>
      <c r="AO11" s="284">
        <v>28184</v>
      </c>
      <c r="AP11" s="284">
        <v>3482</v>
      </c>
      <c r="AQ11" s="285">
        <v>1412</v>
      </c>
      <c r="AR11" s="286">
        <v>146.6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486</v>
      </c>
      <c r="AL12" s="1131"/>
      <c r="AM12" s="1131"/>
      <c r="AN12" s="1132"/>
      <c r="AO12" s="284" t="s">
        <v>487</v>
      </c>
      <c r="AP12" s="284" t="s">
        <v>487</v>
      </c>
      <c r="AQ12" s="285" t="s">
        <v>487</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488</v>
      </c>
      <c r="AL13" s="1131"/>
      <c r="AM13" s="1131"/>
      <c r="AN13" s="1132"/>
      <c r="AO13" s="284">
        <v>70397</v>
      </c>
      <c r="AP13" s="284">
        <v>8697</v>
      </c>
      <c r="AQ13" s="285">
        <v>5234</v>
      </c>
      <c r="AR13" s="286">
        <v>66.2</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489</v>
      </c>
      <c r="AL14" s="1131"/>
      <c r="AM14" s="1131"/>
      <c r="AN14" s="1132"/>
      <c r="AO14" s="284">
        <v>41771</v>
      </c>
      <c r="AP14" s="284">
        <v>5161</v>
      </c>
      <c r="AQ14" s="285">
        <v>3337</v>
      </c>
      <c r="AR14" s="286">
        <v>54.7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490</v>
      </c>
      <c r="AL15" s="1134"/>
      <c r="AM15" s="1134"/>
      <c r="AN15" s="1135"/>
      <c r="AO15" s="284">
        <v>-62519</v>
      </c>
      <c r="AP15" s="284">
        <v>-7724</v>
      </c>
      <c r="AQ15" s="285">
        <v>-9830</v>
      </c>
      <c r="AR15" s="286">
        <v>-21.4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1065231</v>
      </c>
      <c r="AP16" s="284">
        <v>131607</v>
      </c>
      <c r="AQ16" s="285">
        <v>163831</v>
      </c>
      <c r="AR16" s="286">
        <v>-19.7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495</v>
      </c>
      <c r="AL21" s="1137"/>
      <c r="AM21" s="1137"/>
      <c r="AN21" s="1138"/>
      <c r="AO21" s="297">
        <v>10.38</v>
      </c>
      <c r="AP21" s="298">
        <v>14.18</v>
      </c>
      <c r="AQ21" s="299">
        <v>-3.8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496</v>
      </c>
      <c r="AL22" s="1137"/>
      <c r="AM22" s="1137"/>
      <c r="AN22" s="1138"/>
      <c r="AO22" s="302">
        <v>94.4</v>
      </c>
      <c r="AP22" s="303">
        <v>95.4</v>
      </c>
      <c r="AQ22" s="304">
        <v>-1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497</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478</v>
      </c>
      <c r="AP30" s="272"/>
      <c r="AQ30" s="273" t="s">
        <v>479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480</v>
      </c>
      <c r="AQ31" s="279" t="s">
        <v>481</v>
      </c>
      <c r="AR31" s="280" t="s">
        <v>482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500</v>
      </c>
      <c r="AL32" s="1121"/>
      <c r="AM32" s="1121"/>
      <c r="AN32" s="1122"/>
      <c r="AO32" s="312">
        <v>405397</v>
      </c>
      <c r="AP32" s="312">
        <v>50086</v>
      </c>
      <c r="AQ32" s="313">
        <v>86321</v>
      </c>
      <c r="AR32" s="314">
        <v>-42</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501</v>
      </c>
      <c r="AL33" s="1121"/>
      <c r="AM33" s="1121"/>
      <c r="AN33" s="1122"/>
      <c r="AO33" s="312" t="s">
        <v>487</v>
      </c>
      <c r="AP33" s="312" t="s">
        <v>487</v>
      </c>
      <c r="AQ33" s="313" t="s">
        <v>487</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502</v>
      </c>
      <c r="AL34" s="1121"/>
      <c r="AM34" s="1121"/>
      <c r="AN34" s="1122"/>
      <c r="AO34" s="312" t="s">
        <v>487</v>
      </c>
      <c r="AP34" s="312" t="s">
        <v>487</v>
      </c>
      <c r="AQ34" s="313" t="s">
        <v>487</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503</v>
      </c>
      <c r="AL35" s="1121"/>
      <c r="AM35" s="1121"/>
      <c r="AN35" s="1122"/>
      <c r="AO35" s="312">
        <v>56600</v>
      </c>
      <c r="AP35" s="312">
        <v>6993</v>
      </c>
      <c r="AQ35" s="313">
        <v>18581</v>
      </c>
      <c r="AR35" s="314">
        <v>-62.4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504</v>
      </c>
      <c r="AL36" s="1121"/>
      <c r="AM36" s="1121"/>
      <c r="AN36" s="1122"/>
      <c r="AO36" s="312">
        <v>37293</v>
      </c>
      <c r="AP36" s="312">
        <v>4607</v>
      </c>
      <c r="AQ36" s="313">
        <v>4521</v>
      </c>
      <c r="AR36" s="314">
        <v>1.9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505</v>
      </c>
      <c r="AL37" s="1121"/>
      <c r="AM37" s="1121"/>
      <c r="AN37" s="1122"/>
      <c r="AO37" s="312" t="s">
        <v>487</v>
      </c>
      <c r="AP37" s="312" t="s">
        <v>487</v>
      </c>
      <c r="AQ37" s="313">
        <v>983</v>
      </c>
      <c r="AR37" s="314" t="s">
        <v>487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506</v>
      </c>
      <c r="AL38" s="1124"/>
      <c r="AM38" s="1124"/>
      <c r="AN38" s="1125"/>
      <c r="AO38" s="315" t="s">
        <v>487</v>
      </c>
      <c r="AP38" s="315" t="s">
        <v>487</v>
      </c>
      <c r="AQ38" s="316">
        <v>20</v>
      </c>
      <c r="AR38" s="304" t="s">
        <v>487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507</v>
      </c>
      <c r="AL39" s="1124"/>
      <c r="AM39" s="1124"/>
      <c r="AN39" s="1125"/>
      <c r="AO39" s="312">
        <v>-12690</v>
      </c>
      <c r="AP39" s="312">
        <v>-1568</v>
      </c>
      <c r="AQ39" s="313">
        <v>-4212</v>
      </c>
      <c r="AR39" s="314">
        <v>-62.8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508</v>
      </c>
      <c r="AL40" s="1121"/>
      <c r="AM40" s="1121"/>
      <c r="AN40" s="1122"/>
      <c r="AO40" s="312">
        <v>-327565</v>
      </c>
      <c r="AP40" s="312">
        <v>-40470</v>
      </c>
      <c r="AQ40" s="313">
        <v>-70783</v>
      </c>
      <c r="AR40" s="314">
        <v>-42.8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159035</v>
      </c>
      <c r="AP41" s="312">
        <v>19649</v>
      </c>
      <c r="AQ41" s="313">
        <v>35432</v>
      </c>
      <c r="AR41" s="314">
        <v>-44.5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478</v>
      </c>
      <c r="AN49" s="1115" t="s">
        <v>511</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512</v>
      </c>
      <c r="AO50" s="329" t="s">
        <v>513</v>
      </c>
      <c r="AP50" s="330" t="s">
        <v>514</v>
      </c>
      <c r="AQ50" s="331" t="s">
        <v>515</v>
      </c>
      <c r="AR50" s="332" t="s">
        <v>516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881747</v>
      </c>
      <c r="AN51" s="334">
        <v>102948</v>
      </c>
      <c r="AO51" s="335">
        <v>-0.3</v>
      </c>
      <c r="AP51" s="336">
        <v>145139</v>
      </c>
      <c r="AQ51" s="337">
        <v>19.5</v>
      </c>
      <c r="AR51" s="338">
        <v>-19.8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407512</v>
      </c>
      <c r="AN52" s="342">
        <v>47579</v>
      </c>
      <c r="AO52" s="343">
        <v>-23.3</v>
      </c>
      <c r="AP52" s="344">
        <v>83762</v>
      </c>
      <c r="AQ52" s="345">
        <v>33.1</v>
      </c>
      <c r="AR52" s="346">
        <v>-56.4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685171</v>
      </c>
      <c r="AN53" s="334">
        <v>80970</v>
      </c>
      <c r="AO53" s="335">
        <v>-21.3</v>
      </c>
      <c r="AP53" s="336">
        <v>125391</v>
      </c>
      <c r="AQ53" s="337">
        <v>-13.6</v>
      </c>
      <c r="AR53" s="338">
        <v>-7.7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280412</v>
      </c>
      <c r="AN54" s="342">
        <v>33138</v>
      </c>
      <c r="AO54" s="343">
        <v>-30.4</v>
      </c>
      <c r="AP54" s="344">
        <v>68516</v>
      </c>
      <c r="AQ54" s="345">
        <v>-18.2</v>
      </c>
      <c r="AR54" s="346">
        <v>-12.2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990967</v>
      </c>
      <c r="AN55" s="334">
        <v>118395</v>
      </c>
      <c r="AO55" s="335">
        <v>46.2</v>
      </c>
      <c r="AP55" s="336">
        <v>138402</v>
      </c>
      <c r="AQ55" s="337">
        <v>10.4</v>
      </c>
      <c r="AR55" s="338">
        <v>35.799999999999997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362833</v>
      </c>
      <c r="AN56" s="342">
        <v>43349</v>
      </c>
      <c r="AO56" s="343">
        <v>30.8</v>
      </c>
      <c r="AP56" s="344">
        <v>70652</v>
      </c>
      <c r="AQ56" s="345">
        <v>3.1</v>
      </c>
      <c r="AR56" s="346">
        <v>27.7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737791</v>
      </c>
      <c r="AN57" s="334">
        <v>89788</v>
      </c>
      <c r="AO57" s="335">
        <v>-24.2</v>
      </c>
      <c r="AP57" s="336">
        <v>146367</v>
      </c>
      <c r="AQ57" s="337">
        <v>5.8</v>
      </c>
      <c r="AR57" s="338">
        <v>-30</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362790</v>
      </c>
      <c r="AN58" s="342">
        <v>44151</v>
      </c>
      <c r="AO58" s="343">
        <v>1.9</v>
      </c>
      <c r="AP58" s="344">
        <v>79441</v>
      </c>
      <c r="AQ58" s="345">
        <v>12.4</v>
      </c>
      <c r="AR58" s="346">
        <v>-10.5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660102</v>
      </c>
      <c r="AN59" s="334">
        <v>81554</v>
      </c>
      <c r="AO59" s="335">
        <v>-9.1999999999999993</v>
      </c>
      <c r="AP59" s="336">
        <v>165181</v>
      </c>
      <c r="AQ59" s="337">
        <v>12.9</v>
      </c>
      <c r="AR59" s="338">
        <v>-22.1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275879</v>
      </c>
      <c r="AN60" s="342">
        <v>34084</v>
      </c>
      <c r="AO60" s="343">
        <v>-22.8</v>
      </c>
      <c r="AP60" s="344">
        <v>82246</v>
      </c>
      <c r="AQ60" s="345">
        <v>3.5</v>
      </c>
      <c r="AR60" s="346">
        <v>-26.3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791156</v>
      </c>
      <c r="AN61" s="349">
        <v>94731</v>
      </c>
      <c r="AO61" s="350">
        <v>-1.8</v>
      </c>
      <c r="AP61" s="351">
        <v>144096</v>
      </c>
      <c r="AQ61" s="352">
        <v>7</v>
      </c>
      <c r="AR61" s="338">
        <v>-8.8000000000000007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337885</v>
      </c>
      <c r="AN62" s="342">
        <v>40460</v>
      </c>
      <c r="AO62" s="343">
        <v>-8.8000000000000007</v>
      </c>
      <c r="AP62" s="344">
        <v>76923</v>
      </c>
      <c r="AQ62" s="345">
        <v>6.8</v>
      </c>
      <c r="AR62" s="346">
        <v>-15.6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rrvQo8RBFWzIGcshoPkWQsTCL0Q+6W9p5lgxIMHNhvPn0+gQfVABKmprSDARhymmdUA79Q0FlnDSU7CFUdzJ/w==" saltValue="hnlqcv45Y0n0sMgYFvZAM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row r="120" spans="125:125" ht="13.5" hidden="1" customHeight="1" x14ac:dyDescent="0.15"/>
    <row r="121" spans="125:125" ht="13.5" hidden="1" customHeight="1" x14ac:dyDescent="0.15">
      <c r="DU121" s="259"/>
    </row>
  </sheetData>
  <sheetProtection algorithmName="SHA-512" hashValue="6grN9lgbVCagV/Mbno/nJaNTDOe/gLjfop7U1XqL/cL1pcAHMMhuLTLMnJrNtaTvZ9o1yk30Pcxq9XQknpYUzg==" saltValue="woYI3g9bzhP2jJViQ4Ita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475</v>
      </c>
    </row>
  </sheetData>
  <sheetProtection algorithmName="SHA-512" hashValue="iJH7sNxOOvLmeLqt2GRhNTN+e0B1vbk6aKt1w1xpazJJr2vEjArLpjnwm1h6FhPkMupRwWL6nxVs79dPqddS+A==" saltValue="E50dtcgjqH/bBG3V7heqk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39" t="s">
        <v>3</v>
      </c>
      <c r="D47" s="1139"/>
      <c r="E47" s="1140"/>
      <c r="F47" s="11">
        <v>29.62</v>
      </c>
      <c r="G47" s="12">
        <v>28.61</v>
      </c>
      <c r="H47" s="12">
        <v>27.01</v>
      </c>
      <c r="I47" s="12">
        <v>27.7</v>
      </c>
      <c r="J47" s="13">
        <v>27.45</v>
      </c>
    </row>
    <row r="48" spans="2:10" ht="57.75" customHeight="1" x14ac:dyDescent="0.15">
      <c r="B48" s="14"/>
      <c r="C48" s="1141" t="s">
        <v>4</v>
      </c>
      <c r="D48" s="1141"/>
      <c r="E48" s="1142"/>
      <c r="F48" s="15">
        <v>16.989999999999998</v>
      </c>
      <c r="G48" s="16">
        <v>9.2200000000000006</v>
      </c>
      <c r="H48" s="16">
        <v>10.4</v>
      </c>
      <c r="I48" s="16">
        <v>12.39</v>
      </c>
      <c r="J48" s="17">
        <v>12.47</v>
      </c>
    </row>
    <row r="49" spans="2:10" ht="57.75" customHeight="1" thickBot="1" x14ac:dyDescent="0.2">
      <c r="B49" s="18"/>
      <c r="C49" s="1143" t="s">
        <v>5</v>
      </c>
      <c r="D49" s="1143"/>
      <c r="E49" s="1144"/>
      <c r="F49" s="19">
        <v>3.33</v>
      </c>
      <c r="G49" s="20">
        <v>1.55</v>
      </c>
      <c r="H49" s="20">
        <v>7.82</v>
      </c>
      <c r="I49" s="20">
        <v>7.7</v>
      </c>
      <c r="J49" s="21">
        <v>6.34</v>
      </c>
    </row>
    <row r="50" spans="2:10" x14ac:dyDescent="0.15"/>
  </sheetData>
  <sheetProtection algorithmName="SHA-512" hashValue="ejtTyxiSR7cK5rXBoX8rCiqZUO3SqCv9vi/Q8gtiXBn3WuaUCVO0UnYnEI+xxT35HrA8l/cCDEAV5S7uGDs3Vg==" saltValue="ay5k9ihWu5u0K0yiZO+0q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1" t="s">
        <v>530</v>
      </c>
      <c r="D34" s="1151"/>
      <c r="E34" s="1152"/>
      <c r="F34" s="32">
        <v>17.29</v>
      </c>
      <c r="G34" s="33">
        <v>9.5</v>
      </c>
      <c r="H34" s="33">
        <v>10.57</v>
      </c>
      <c r="I34" s="33">
        <v>12.48</v>
      </c>
      <c r="J34" s="34">
        <v>12.47</v>
      </c>
      <c r="K34" s="22"/>
      <c r="L34" s="22"/>
      <c r="M34" s="22"/>
      <c r="N34" s="22"/>
      <c r="O34" s="22"/>
      <c r="P34" s="22"/>
    </row>
    <row r="35" spans="1:16" ht="39" customHeight="1" x14ac:dyDescent="0.15">
      <c r="A35" s="22"/>
      <c r="B35" s="35"/>
      <c r="C35" s="1145" t="s">
        <v>531</v>
      </c>
      <c r="D35" s="1146"/>
      <c r="E35" s="1147"/>
      <c r="F35" s="36">
        <v>1.76</v>
      </c>
      <c r="G35" s="37">
        <v>1.9</v>
      </c>
      <c r="H35" s="37">
        <v>1.96</v>
      </c>
      <c r="I35" s="37">
        <v>2.34</v>
      </c>
      <c r="J35" s="38">
        <v>2.73</v>
      </c>
      <c r="K35" s="22"/>
      <c r="L35" s="22"/>
      <c r="M35" s="22"/>
      <c r="N35" s="22"/>
      <c r="O35" s="22"/>
      <c r="P35" s="22"/>
    </row>
    <row r="36" spans="1:16" ht="39" customHeight="1" x14ac:dyDescent="0.15">
      <c r="A36" s="22"/>
      <c r="B36" s="35"/>
      <c r="C36" s="1145" t="s">
        <v>532</v>
      </c>
      <c r="D36" s="1146"/>
      <c r="E36" s="1147"/>
      <c r="F36" s="36">
        <v>0.41</v>
      </c>
      <c r="G36" s="37">
        <v>0.16</v>
      </c>
      <c r="H36" s="37">
        <v>0.92</v>
      </c>
      <c r="I36" s="37">
        <v>1.1499999999999999</v>
      </c>
      <c r="J36" s="38">
        <v>1.64</v>
      </c>
      <c r="K36" s="22"/>
      <c r="L36" s="22"/>
      <c r="M36" s="22"/>
      <c r="N36" s="22"/>
      <c r="O36" s="22"/>
      <c r="P36" s="22"/>
    </row>
    <row r="37" spans="1:16" ht="39" customHeight="1" x14ac:dyDescent="0.15">
      <c r="A37" s="22"/>
      <c r="B37" s="35"/>
      <c r="C37" s="1145" t="s">
        <v>533</v>
      </c>
      <c r="D37" s="1146"/>
      <c r="E37" s="1147"/>
      <c r="F37" s="36">
        <v>0.82</v>
      </c>
      <c r="G37" s="37">
        <v>0.81</v>
      </c>
      <c r="H37" s="37">
        <v>0.75</v>
      </c>
      <c r="I37" s="37">
        <v>0.67</v>
      </c>
      <c r="J37" s="38">
        <v>0.6</v>
      </c>
      <c r="K37" s="22"/>
      <c r="L37" s="22"/>
      <c r="M37" s="22"/>
      <c r="N37" s="22"/>
      <c r="O37" s="22"/>
      <c r="P37" s="22"/>
    </row>
    <row r="38" spans="1:16" ht="39" customHeight="1" x14ac:dyDescent="0.15">
      <c r="A38" s="22"/>
      <c r="B38" s="35"/>
      <c r="C38" s="1145" t="s">
        <v>534</v>
      </c>
      <c r="D38" s="1146"/>
      <c r="E38" s="1147"/>
      <c r="F38" s="36" t="s">
        <v>535</v>
      </c>
      <c r="G38" s="37" t="s">
        <v>536</v>
      </c>
      <c r="H38" s="37" t="s">
        <v>537</v>
      </c>
      <c r="I38" s="37">
        <v>0</v>
      </c>
      <c r="J38" s="38">
        <v>0.08</v>
      </c>
      <c r="K38" s="22"/>
      <c r="L38" s="22"/>
      <c r="M38" s="22"/>
      <c r="N38" s="22"/>
      <c r="O38" s="22"/>
      <c r="P38" s="22"/>
    </row>
    <row r="39" spans="1:16" ht="39" customHeight="1" x14ac:dyDescent="0.15">
      <c r="A39" s="22"/>
      <c r="B39" s="35"/>
      <c r="C39" s="1145" t="s">
        <v>538</v>
      </c>
      <c r="D39" s="1146"/>
      <c r="E39" s="1147"/>
      <c r="F39" s="36" t="s">
        <v>487</v>
      </c>
      <c r="G39" s="37" t="s">
        <v>487</v>
      </c>
      <c r="H39" s="37">
        <v>0</v>
      </c>
      <c r="I39" s="37">
        <v>0.02</v>
      </c>
      <c r="J39" s="38">
        <v>0.05</v>
      </c>
      <c r="K39" s="22"/>
      <c r="L39" s="22"/>
      <c r="M39" s="22"/>
      <c r="N39" s="22"/>
      <c r="O39" s="22"/>
      <c r="P39" s="22"/>
    </row>
    <row r="40" spans="1:16" ht="39" customHeight="1" x14ac:dyDescent="0.15">
      <c r="A40" s="22"/>
      <c r="B40" s="35"/>
      <c r="C40" s="1145" t="s">
        <v>539</v>
      </c>
      <c r="D40" s="1146"/>
      <c r="E40" s="1147"/>
      <c r="F40" s="36">
        <v>0</v>
      </c>
      <c r="G40" s="37">
        <v>0.01</v>
      </c>
      <c r="H40" s="37">
        <v>0</v>
      </c>
      <c r="I40" s="37">
        <v>0</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540</v>
      </c>
      <c r="D42" s="1146"/>
      <c r="E42" s="1147"/>
      <c r="F42" s="36" t="s">
        <v>487</v>
      </c>
      <c r="G42" s="37" t="s">
        <v>487</v>
      </c>
      <c r="H42" s="37" t="s">
        <v>487</v>
      </c>
      <c r="I42" s="37" t="s">
        <v>487</v>
      </c>
      <c r="J42" s="38" t="s">
        <v>487</v>
      </c>
      <c r="K42" s="22"/>
      <c r="L42" s="22"/>
      <c r="M42" s="22"/>
      <c r="N42" s="22"/>
      <c r="O42" s="22"/>
      <c r="P42" s="22"/>
    </row>
    <row r="43" spans="1:16" ht="39" customHeight="1" thickBot="1" x14ac:dyDescent="0.2">
      <c r="A43" s="22"/>
      <c r="B43" s="40"/>
      <c r="C43" s="1148" t="s">
        <v>541</v>
      </c>
      <c r="D43" s="1149"/>
      <c r="E43" s="1150"/>
      <c r="F43" s="41">
        <v>11.2</v>
      </c>
      <c r="G43" s="42">
        <v>10.199999999999999</v>
      </c>
      <c r="H43" s="42">
        <v>4.53</v>
      </c>
      <c r="I43" s="42" t="s">
        <v>487</v>
      </c>
      <c r="J43" s="43" t="s">
        <v>487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niVX0UpRrSncdszGE5E74ktGTq3jaFmOlWJmAVQKOGTebBIunbqswV9mak6pKIIF07T34AnQkm5JJUCN8zJXWA==" saltValue="fkBQKMDmXy8vvfBYz6VDw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410</v>
      </c>
      <c r="L45" s="60">
        <v>433</v>
      </c>
      <c r="M45" s="60">
        <v>431</v>
      </c>
      <c r="N45" s="60">
        <v>445</v>
      </c>
      <c r="O45" s="61">
        <v>405</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487</v>
      </c>
      <c r="L46" s="64" t="s">
        <v>487</v>
      </c>
      <c r="M46" s="64" t="s">
        <v>487</v>
      </c>
      <c r="N46" s="64" t="s">
        <v>487</v>
      </c>
      <c r="O46" s="65" t="s">
        <v>487</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487</v>
      </c>
      <c r="L47" s="64" t="s">
        <v>487</v>
      </c>
      <c r="M47" s="64" t="s">
        <v>487</v>
      </c>
      <c r="N47" s="64" t="s">
        <v>487</v>
      </c>
      <c r="O47" s="65" t="s">
        <v>487</v>
      </c>
      <c r="P47" s="48"/>
      <c r="Q47" s="48"/>
      <c r="R47" s="48"/>
      <c r="S47" s="48"/>
      <c r="T47" s="48"/>
      <c r="U47" s="48"/>
    </row>
    <row r="48" spans="1:21" ht="30.75" customHeight="1" x14ac:dyDescent="0.15">
      <c r="A48" s="48"/>
      <c r="B48" s="1178"/>
      <c r="C48" s="1179"/>
      <c r="D48" s="62"/>
      <c r="E48" s="1155" t="s">
        <v>13</v>
      </c>
      <c r="F48" s="1155"/>
      <c r="G48" s="1155"/>
      <c r="H48" s="1155"/>
      <c r="I48" s="1155"/>
      <c r="J48" s="1156"/>
      <c r="K48" s="63">
        <v>74</v>
      </c>
      <c r="L48" s="64">
        <v>67</v>
      </c>
      <c r="M48" s="64">
        <v>68</v>
      </c>
      <c r="N48" s="64">
        <v>62</v>
      </c>
      <c r="O48" s="65">
        <v>57</v>
      </c>
      <c r="P48" s="48"/>
      <c r="Q48" s="48"/>
      <c r="R48" s="48"/>
      <c r="S48" s="48"/>
      <c r="T48" s="48"/>
      <c r="U48" s="48"/>
    </row>
    <row r="49" spans="1:21" ht="30.75" customHeight="1" x14ac:dyDescent="0.15">
      <c r="A49" s="48"/>
      <c r="B49" s="1178"/>
      <c r="C49" s="1179"/>
      <c r="D49" s="62"/>
      <c r="E49" s="1155" t="s">
        <v>14</v>
      </c>
      <c r="F49" s="1155"/>
      <c r="G49" s="1155"/>
      <c r="H49" s="1155"/>
      <c r="I49" s="1155"/>
      <c r="J49" s="1156"/>
      <c r="K49" s="63">
        <v>61</v>
      </c>
      <c r="L49" s="64">
        <v>65</v>
      </c>
      <c r="M49" s="64">
        <v>63</v>
      </c>
      <c r="N49" s="64">
        <v>65</v>
      </c>
      <c r="O49" s="65">
        <v>37</v>
      </c>
      <c r="P49" s="48"/>
      <c r="Q49" s="48"/>
      <c r="R49" s="48"/>
      <c r="S49" s="48"/>
      <c r="T49" s="48"/>
      <c r="U49" s="48"/>
    </row>
    <row r="50" spans="1:21" ht="30.75" customHeight="1" x14ac:dyDescent="0.15">
      <c r="A50" s="48"/>
      <c r="B50" s="1178"/>
      <c r="C50" s="1179"/>
      <c r="D50" s="62"/>
      <c r="E50" s="1155" t="s">
        <v>15</v>
      </c>
      <c r="F50" s="1155"/>
      <c r="G50" s="1155"/>
      <c r="H50" s="1155"/>
      <c r="I50" s="1155"/>
      <c r="J50" s="1156"/>
      <c r="K50" s="63">
        <v>21</v>
      </c>
      <c r="L50" s="64" t="s">
        <v>487</v>
      </c>
      <c r="M50" s="64" t="s">
        <v>487</v>
      </c>
      <c r="N50" s="64" t="s">
        <v>487</v>
      </c>
      <c r="O50" s="65" t="s">
        <v>487</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487</v>
      </c>
      <c r="L51" s="64" t="s">
        <v>487</v>
      </c>
      <c r="M51" s="64" t="s">
        <v>487</v>
      </c>
      <c r="N51" s="64" t="s">
        <v>487</v>
      </c>
      <c r="O51" s="65" t="s">
        <v>487</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390</v>
      </c>
      <c r="L52" s="64">
        <v>387</v>
      </c>
      <c r="M52" s="64">
        <v>386</v>
      </c>
      <c r="N52" s="64">
        <v>374</v>
      </c>
      <c r="O52" s="65">
        <v>341</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176</v>
      </c>
      <c r="L53" s="69">
        <v>178</v>
      </c>
      <c r="M53" s="69">
        <v>176</v>
      </c>
      <c r="N53" s="69">
        <v>198</v>
      </c>
      <c r="O53" s="70">
        <v>158</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542</v>
      </c>
      <c r="L57" s="81" t="s">
        <v>543</v>
      </c>
      <c r="M57" s="81" t="s">
        <v>544</v>
      </c>
      <c r="N57" s="81" t="s">
        <v>545</v>
      </c>
      <c r="O57" s="82" t="s">
        <v>546</v>
      </c>
      <c r="P57" s="48"/>
      <c r="Q57" s="48"/>
      <c r="R57" s="48"/>
      <c r="S57" s="48"/>
      <c r="T57" s="48"/>
      <c r="U57" s="48"/>
    </row>
    <row r="58" spans="1:21" ht="31.5" customHeight="1" x14ac:dyDescent="0.15">
      <c r="B58" s="1161" t="s">
        <v>24</v>
      </c>
      <c r="C58" s="1162"/>
      <c r="D58" s="1167" t="s">
        <v>25</v>
      </c>
      <c r="E58" s="1168"/>
      <c r="F58" s="1168"/>
      <c r="G58" s="1168"/>
      <c r="H58" s="1168"/>
      <c r="I58" s="1168"/>
      <c r="J58" s="1169"/>
      <c r="K58" s="83" t="s">
        <v>556</v>
      </c>
      <c r="L58" s="84" t="s">
        <v>556</v>
      </c>
      <c r="M58" s="84" t="s">
        <v>556</v>
      </c>
      <c r="N58" s="84" t="s">
        <v>556</v>
      </c>
      <c r="O58" s="85" t="s">
        <v>556</v>
      </c>
    </row>
    <row r="59" spans="1:21" ht="31.5" customHeight="1" x14ac:dyDescent="0.15">
      <c r="B59" s="1163"/>
      <c r="C59" s="1164"/>
      <c r="D59" s="1170" t="s">
        <v>26</v>
      </c>
      <c r="E59" s="1171"/>
      <c r="F59" s="1171"/>
      <c r="G59" s="1171"/>
      <c r="H59" s="1171"/>
      <c r="I59" s="1171"/>
      <c r="J59" s="1172"/>
      <c r="K59" s="86" t="s">
        <v>556</v>
      </c>
      <c r="L59" s="87" t="s">
        <v>556</v>
      </c>
      <c r="M59" s="87" t="s">
        <v>556</v>
      </c>
      <c r="N59" s="87" t="s">
        <v>556</v>
      </c>
      <c r="O59" s="88" t="s">
        <v>556</v>
      </c>
    </row>
    <row r="60" spans="1:21" ht="31.5" customHeight="1" thickBot="1" x14ac:dyDescent="0.2">
      <c r="B60" s="1165"/>
      <c r="C60" s="1166"/>
      <c r="D60" s="1173" t="s">
        <v>27</v>
      </c>
      <c r="E60" s="1174"/>
      <c r="F60" s="1174"/>
      <c r="G60" s="1174"/>
      <c r="H60" s="1174"/>
      <c r="I60" s="1174"/>
      <c r="J60" s="1175"/>
      <c r="K60" s="89" t="s">
        <v>556</v>
      </c>
      <c r="L60" s="90" t="s">
        <v>556</v>
      </c>
      <c r="M60" s="90" t="s">
        <v>556</v>
      </c>
      <c r="N60" s="90" t="s">
        <v>556</v>
      </c>
      <c r="O60" s="91" t="s">
        <v>556</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9dLS4qIO4Q3RJSrWgX6R89p5oSWbb6DQLfl+pKV+y9h0Rwz3ZJsOytLQrKBgeV7Zm0hISTeMZ2hQrZvnDO4Kig==" saltValue="Z5Hv2U5mTjZHvgb5NaoXP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196" t="s">
        <v>30</v>
      </c>
      <c r="C41" s="1197"/>
      <c r="D41" s="105"/>
      <c r="E41" s="1198" t="s">
        <v>31</v>
      </c>
      <c r="F41" s="1198"/>
      <c r="G41" s="1198"/>
      <c r="H41" s="1199"/>
      <c r="I41" s="355">
        <v>4898</v>
      </c>
      <c r="J41" s="356">
        <v>4754</v>
      </c>
      <c r="K41" s="356">
        <v>4849</v>
      </c>
      <c r="L41" s="356">
        <v>4460</v>
      </c>
      <c r="M41" s="357">
        <v>4201</v>
      </c>
    </row>
    <row r="42" spans="2:13" ht="27.75" customHeight="1" x14ac:dyDescent="0.15">
      <c r="B42" s="1186"/>
      <c r="C42" s="1187"/>
      <c r="D42" s="106"/>
      <c r="E42" s="1190" t="s">
        <v>32</v>
      </c>
      <c r="F42" s="1190"/>
      <c r="G42" s="1190"/>
      <c r="H42" s="1191"/>
      <c r="I42" s="358" t="s">
        <v>487</v>
      </c>
      <c r="J42" s="359" t="s">
        <v>487</v>
      </c>
      <c r="K42" s="359" t="s">
        <v>487</v>
      </c>
      <c r="L42" s="359" t="s">
        <v>487</v>
      </c>
      <c r="M42" s="360" t="s">
        <v>487</v>
      </c>
    </row>
    <row r="43" spans="2:13" ht="27.75" customHeight="1" x14ac:dyDescent="0.15">
      <c r="B43" s="1186"/>
      <c r="C43" s="1187"/>
      <c r="D43" s="106"/>
      <c r="E43" s="1190" t="s">
        <v>33</v>
      </c>
      <c r="F43" s="1190"/>
      <c r="G43" s="1190"/>
      <c r="H43" s="1191"/>
      <c r="I43" s="358">
        <v>621</v>
      </c>
      <c r="J43" s="359">
        <v>540</v>
      </c>
      <c r="K43" s="359">
        <v>548</v>
      </c>
      <c r="L43" s="359">
        <v>566</v>
      </c>
      <c r="M43" s="360">
        <v>579</v>
      </c>
    </row>
    <row r="44" spans="2:13" ht="27.75" customHeight="1" x14ac:dyDescent="0.15">
      <c r="B44" s="1186"/>
      <c r="C44" s="1187"/>
      <c r="D44" s="106"/>
      <c r="E44" s="1190" t="s">
        <v>34</v>
      </c>
      <c r="F44" s="1190"/>
      <c r="G44" s="1190"/>
      <c r="H44" s="1191"/>
      <c r="I44" s="358">
        <v>453</v>
      </c>
      <c r="J44" s="359">
        <v>430</v>
      </c>
      <c r="K44" s="359">
        <v>336</v>
      </c>
      <c r="L44" s="359">
        <v>296</v>
      </c>
      <c r="M44" s="360">
        <v>281</v>
      </c>
    </row>
    <row r="45" spans="2:13" ht="27.75" customHeight="1" x14ac:dyDescent="0.15">
      <c r="B45" s="1186"/>
      <c r="C45" s="1187"/>
      <c r="D45" s="106"/>
      <c r="E45" s="1190" t="s">
        <v>35</v>
      </c>
      <c r="F45" s="1190"/>
      <c r="G45" s="1190"/>
      <c r="H45" s="1191"/>
      <c r="I45" s="358">
        <v>436</v>
      </c>
      <c r="J45" s="359">
        <v>368</v>
      </c>
      <c r="K45" s="359">
        <v>378</v>
      </c>
      <c r="L45" s="359">
        <v>351</v>
      </c>
      <c r="M45" s="360">
        <v>278</v>
      </c>
    </row>
    <row r="46" spans="2:13" ht="27.75" customHeight="1" x14ac:dyDescent="0.15">
      <c r="B46" s="1186"/>
      <c r="C46" s="1187"/>
      <c r="D46" s="107"/>
      <c r="E46" s="1190" t="s">
        <v>36</v>
      </c>
      <c r="F46" s="1190"/>
      <c r="G46" s="1190"/>
      <c r="H46" s="1191"/>
      <c r="I46" s="358" t="s">
        <v>487</v>
      </c>
      <c r="J46" s="359" t="s">
        <v>487</v>
      </c>
      <c r="K46" s="359">
        <v>377</v>
      </c>
      <c r="L46" s="359" t="s">
        <v>487</v>
      </c>
      <c r="M46" s="360" t="s">
        <v>487</v>
      </c>
    </row>
    <row r="47" spans="2:13" ht="27.75" customHeight="1" x14ac:dyDescent="0.15">
      <c r="B47" s="1186"/>
      <c r="C47" s="1187"/>
      <c r="D47" s="108"/>
      <c r="E47" s="1200" t="s">
        <v>37</v>
      </c>
      <c r="F47" s="1201"/>
      <c r="G47" s="1201"/>
      <c r="H47" s="1202"/>
      <c r="I47" s="358" t="s">
        <v>487</v>
      </c>
      <c r="J47" s="359" t="s">
        <v>487</v>
      </c>
      <c r="K47" s="359" t="s">
        <v>487</v>
      </c>
      <c r="L47" s="359" t="s">
        <v>487</v>
      </c>
      <c r="M47" s="360" t="s">
        <v>487</v>
      </c>
    </row>
    <row r="48" spans="2:13" ht="27.75" customHeight="1" x14ac:dyDescent="0.15">
      <c r="B48" s="1186"/>
      <c r="C48" s="1187"/>
      <c r="D48" s="106"/>
      <c r="E48" s="1190" t="s">
        <v>38</v>
      </c>
      <c r="F48" s="1190"/>
      <c r="G48" s="1190"/>
      <c r="H48" s="1191"/>
      <c r="I48" s="358" t="s">
        <v>487</v>
      </c>
      <c r="J48" s="359" t="s">
        <v>487</v>
      </c>
      <c r="K48" s="359" t="s">
        <v>487</v>
      </c>
      <c r="L48" s="359" t="s">
        <v>487</v>
      </c>
      <c r="M48" s="360" t="s">
        <v>487</v>
      </c>
    </row>
    <row r="49" spans="2:13" ht="27.75" customHeight="1" x14ac:dyDescent="0.15">
      <c r="B49" s="1188"/>
      <c r="C49" s="1189"/>
      <c r="D49" s="106"/>
      <c r="E49" s="1190" t="s">
        <v>39</v>
      </c>
      <c r="F49" s="1190"/>
      <c r="G49" s="1190"/>
      <c r="H49" s="1191"/>
      <c r="I49" s="358" t="s">
        <v>487</v>
      </c>
      <c r="J49" s="359" t="s">
        <v>487</v>
      </c>
      <c r="K49" s="359" t="s">
        <v>487</v>
      </c>
      <c r="L49" s="359" t="s">
        <v>487</v>
      </c>
      <c r="M49" s="360" t="s">
        <v>487</v>
      </c>
    </row>
    <row r="50" spans="2:13" ht="27.75" customHeight="1" x14ac:dyDescent="0.15">
      <c r="B50" s="1184" t="s">
        <v>40</v>
      </c>
      <c r="C50" s="1185"/>
      <c r="D50" s="109"/>
      <c r="E50" s="1190" t="s">
        <v>41</v>
      </c>
      <c r="F50" s="1190"/>
      <c r="G50" s="1190"/>
      <c r="H50" s="1191"/>
      <c r="I50" s="358">
        <v>2873</v>
      </c>
      <c r="J50" s="359">
        <v>3271</v>
      </c>
      <c r="K50" s="359">
        <v>3342</v>
      </c>
      <c r="L50" s="359">
        <v>3361</v>
      </c>
      <c r="M50" s="360">
        <v>3378</v>
      </c>
    </row>
    <row r="51" spans="2:13" ht="27.75" customHeight="1" x14ac:dyDescent="0.15">
      <c r="B51" s="1186"/>
      <c r="C51" s="1187"/>
      <c r="D51" s="106"/>
      <c r="E51" s="1190" t="s">
        <v>42</v>
      </c>
      <c r="F51" s="1190"/>
      <c r="G51" s="1190"/>
      <c r="H51" s="1191"/>
      <c r="I51" s="358">
        <v>140</v>
      </c>
      <c r="J51" s="359">
        <v>112</v>
      </c>
      <c r="K51" s="359">
        <v>75</v>
      </c>
      <c r="L51" s="359">
        <v>58</v>
      </c>
      <c r="M51" s="360">
        <v>50</v>
      </c>
    </row>
    <row r="52" spans="2:13" ht="27.75" customHeight="1" x14ac:dyDescent="0.15">
      <c r="B52" s="1188"/>
      <c r="C52" s="1189"/>
      <c r="D52" s="106"/>
      <c r="E52" s="1190" t="s">
        <v>43</v>
      </c>
      <c r="F52" s="1190"/>
      <c r="G52" s="1190"/>
      <c r="H52" s="1191"/>
      <c r="I52" s="358">
        <v>4077</v>
      </c>
      <c r="J52" s="359">
        <v>4106</v>
      </c>
      <c r="K52" s="359">
        <v>3982</v>
      </c>
      <c r="L52" s="359">
        <v>3780</v>
      </c>
      <c r="M52" s="360">
        <v>3630</v>
      </c>
    </row>
    <row r="53" spans="2:13" ht="27.75" customHeight="1" thickBot="1" x14ac:dyDescent="0.2">
      <c r="B53" s="1192" t="s">
        <v>19</v>
      </c>
      <c r="C53" s="1193"/>
      <c r="D53" s="110"/>
      <c r="E53" s="1194" t="s">
        <v>44</v>
      </c>
      <c r="F53" s="1194"/>
      <c r="G53" s="1194"/>
      <c r="H53" s="1195"/>
      <c r="I53" s="361">
        <v>-682</v>
      </c>
      <c r="J53" s="362">
        <v>-1397</v>
      </c>
      <c r="K53" s="362">
        <v>-911</v>
      </c>
      <c r="L53" s="362">
        <v>-1526</v>
      </c>
      <c r="M53" s="363">
        <v>-1719</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PHzdKntWCQYot1CRsEgtYvEVFrBQN0BHS/fT+JMUnjNfoPJ75naphPkkwJvcXlcXJj3nKkvLZo1bJxHHUWuMnw==" saltValue="8q41i2LQZzxvdIFa8kFda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11" t="s">
        <v>46</v>
      </c>
      <c r="D55" s="1211"/>
      <c r="E55" s="1212"/>
      <c r="F55" s="122">
        <v>772</v>
      </c>
      <c r="G55" s="122">
        <v>772</v>
      </c>
      <c r="H55" s="123">
        <v>772</v>
      </c>
    </row>
    <row r="56" spans="2:8" ht="52.5" customHeight="1" x14ac:dyDescent="0.15">
      <c r="B56" s="124"/>
      <c r="C56" s="1213" t="s">
        <v>47</v>
      </c>
      <c r="D56" s="1213"/>
      <c r="E56" s="1214"/>
      <c r="F56" s="125">
        <v>1843</v>
      </c>
      <c r="G56" s="125">
        <v>1861</v>
      </c>
      <c r="H56" s="126">
        <v>1877</v>
      </c>
    </row>
    <row r="57" spans="2:8" ht="53.25" customHeight="1" x14ac:dyDescent="0.15">
      <c r="B57" s="124"/>
      <c r="C57" s="1215" t="s">
        <v>48</v>
      </c>
      <c r="D57" s="1215"/>
      <c r="E57" s="1216"/>
      <c r="F57" s="127">
        <v>1298</v>
      </c>
      <c r="G57" s="127">
        <v>1227</v>
      </c>
      <c r="H57" s="128">
        <v>1866</v>
      </c>
    </row>
    <row r="58" spans="2:8" ht="45.75" customHeight="1" x14ac:dyDescent="0.15">
      <c r="B58" s="129"/>
      <c r="C58" s="1203" t="s">
        <v>559</v>
      </c>
      <c r="D58" s="1204"/>
      <c r="E58" s="1205"/>
      <c r="F58" s="130">
        <v>791</v>
      </c>
      <c r="G58" s="130">
        <v>721</v>
      </c>
      <c r="H58" s="131">
        <v>1350</v>
      </c>
    </row>
    <row r="59" spans="2:8" ht="45.75" customHeight="1" x14ac:dyDescent="0.15">
      <c r="B59" s="129"/>
      <c r="C59" s="1203" t="s">
        <v>560</v>
      </c>
      <c r="D59" s="1204"/>
      <c r="E59" s="1205"/>
      <c r="F59" s="130">
        <v>183</v>
      </c>
      <c r="G59" s="130">
        <v>183</v>
      </c>
      <c r="H59" s="131">
        <v>184</v>
      </c>
    </row>
    <row r="60" spans="2:8" ht="45.75" customHeight="1" x14ac:dyDescent="0.15">
      <c r="B60" s="129"/>
      <c r="C60" s="1203" t="s">
        <v>561</v>
      </c>
      <c r="D60" s="1204"/>
      <c r="E60" s="1205"/>
      <c r="F60" s="130">
        <v>156</v>
      </c>
      <c r="G60" s="130">
        <v>156</v>
      </c>
      <c r="H60" s="131">
        <v>156</v>
      </c>
    </row>
    <row r="61" spans="2:8" ht="45.75" customHeight="1" x14ac:dyDescent="0.15">
      <c r="B61" s="129"/>
      <c r="C61" s="1203" t="s">
        <v>562</v>
      </c>
      <c r="D61" s="1204"/>
      <c r="E61" s="1205"/>
      <c r="F61" s="130">
        <v>82</v>
      </c>
      <c r="G61" s="130">
        <v>77</v>
      </c>
      <c r="H61" s="131">
        <v>74</v>
      </c>
    </row>
    <row r="62" spans="2:8" ht="45.75" customHeight="1" thickBot="1" x14ac:dyDescent="0.2">
      <c r="B62" s="132"/>
      <c r="C62" s="1206" t="s">
        <v>563</v>
      </c>
      <c r="D62" s="1207"/>
      <c r="E62" s="1208"/>
      <c r="F62" s="133">
        <v>46</v>
      </c>
      <c r="G62" s="133">
        <v>51</v>
      </c>
      <c r="H62" s="134">
        <v>58</v>
      </c>
    </row>
    <row r="63" spans="2:8" ht="52.5" customHeight="1" thickBot="1" x14ac:dyDescent="0.2">
      <c r="B63" s="135"/>
      <c r="C63" s="1209" t="s">
        <v>49</v>
      </c>
      <c r="D63" s="1209"/>
      <c r="E63" s="1210"/>
      <c r="F63" s="136">
        <v>3913</v>
      </c>
      <c r="G63" s="136">
        <v>3861</v>
      </c>
      <c r="H63" s="137">
        <v>4516</v>
      </c>
    </row>
    <row r="64" spans="2:8" x14ac:dyDescent="0.15"/>
  </sheetData>
  <sheetProtection algorithmName="SHA-512" hashValue="R5G3nFdscjGlFGPBVWDdZ4QYstUQxDjsGe38GLgWlPLO+MxNvjTYE88lrdf7NoUXVm234gMaUIJdaf1Isnd2kg==" saltValue="9OaABVmCgLbj4vjhwy6Dy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524</v>
      </c>
      <c r="G2" s="151"/>
      <c r="H2" s="152"/>
    </row>
    <row r="3" spans="1:8" x14ac:dyDescent="0.15">
      <c r="A3" s="148" t="s">
        <v>517</v>
      </c>
      <c r="B3" s="153"/>
      <c r="C3" s="154"/>
      <c r="D3" s="155">
        <v>102948</v>
      </c>
      <c r="E3" s="156"/>
      <c r="F3" s="157">
        <v>145139</v>
      </c>
      <c r="G3" s="158"/>
      <c r="H3" s="159"/>
    </row>
    <row r="4" spans="1:8" x14ac:dyDescent="0.15">
      <c r="A4" s="160"/>
      <c r="B4" s="161"/>
      <c r="C4" s="162"/>
      <c r="D4" s="163">
        <v>47579</v>
      </c>
      <c r="E4" s="164"/>
      <c r="F4" s="165">
        <v>83762</v>
      </c>
      <c r="G4" s="166"/>
      <c r="H4" s="167"/>
    </row>
    <row r="5" spans="1:8" x14ac:dyDescent="0.15">
      <c r="A5" s="148" t="s">
        <v>519</v>
      </c>
      <c r="B5" s="153"/>
      <c r="C5" s="154"/>
      <c r="D5" s="155">
        <v>80970</v>
      </c>
      <c r="E5" s="156"/>
      <c r="F5" s="157">
        <v>125391</v>
      </c>
      <c r="G5" s="158"/>
      <c r="H5" s="159"/>
    </row>
    <row r="6" spans="1:8" x14ac:dyDescent="0.15">
      <c r="A6" s="160"/>
      <c r="B6" s="161"/>
      <c r="C6" s="162"/>
      <c r="D6" s="163">
        <v>33138</v>
      </c>
      <c r="E6" s="164"/>
      <c r="F6" s="165">
        <v>68516</v>
      </c>
      <c r="G6" s="166"/>
      <c r="H6" s="167"/>
    </row>
    <row r="7" spans="1:8" x14ac:dyDescent="0.15">
      <c r="A7" s="148" t="s">
        <v>520</v>
      </c>
      <c r="B7" s="153"/>
      <c r="C7" s="154"/>
      <c r="D7" s="155">
        <v>118395</v>
      </c>
      <c r="E7" s="156"/>
      <c r="F7" s="157">
        <v>138402</v>
      </c>
      <c r="G7" s="158"/>
      <c r="H7" s="159"/>
    </row>
    <row r="8" spans="1:8" x14ac:dyDescent="0.15">
      <c r="A8" s="160"/>
      <c r="B8" s="161"/>
      <c r="C8" s="162"/>
      <c r="D8" s="163">
        <v>43349</v>
      </c>
      <c r="E8" s="164"/>
      <c r="F8" s="165">
        <v>70652</v>
      </c>
      <c r="G8" s="166"/>
      <c r="H8" s="167"/>
    </row>
    <row r="9" spans="1:8" x14ac:dyDescent="0.15">
      <c r="A9" s="148" t="s">
        <v>521</v>
      </c>
      <c r="B9" s="153"/>
      <c r="C9" s="154"/>
      <c r="D9" s="155">
        <v>89788</v>
      </c>
      <c r="E9" s="156"/>
      <c r="F9" s="157">
        <v>146367</v>
      </c>
      <c r="G9" s="158"/>
      <c r="H9" s="159"/>
    </row>
    <row r="10" spans="1:8" x14ac:dyDescent="0.15">
      <c r="A10" s="160"/>
      <c r="B10" s="161"/>
      <c r="C10" s="162"/>
      <c r="D10" s="163">
        <v>44151</v>
      </c>
      <c r="E10" s="164"/>
      <c r="F10" s="165">
        <v>79441</v>
      </c>
      <c r="G10" s="166"/>
      <c r="H10" s="167"/>
    </row>
    <row r="11" spans="1:8" x14ac:dyDescent="0.15">
      <c r="A11" s="148" t="s">
        <v>522</v>
      </c>
      <c r="B11" s="153"/>
      <c r="C11" s="154"/>
      <c r="D11" s="155">
        <v>81554</v>
      </c>
      <c r="E11" s="156"/>
      <c r="F11" s="157">
        <v>165181</v>
      </c>
      <c r="G11" s="158"/>
      <c r="H11" s="159"/>
    </row>
    <row r="12" spans="1:8" x14ac:dyDescent="0.15">
      <c r="A12" s="160"/>
      <c r="B12" s="161"/>
      <c r="C12" s="168"/>
      <c r="D12" s="163">
        <v>34084</v>
      </c>
      <c r="E12" s="164"/>
      <c r="F12" s="165">
        <v>82246</v>
      </c>
      <c r="G12" s="166"/>
      <c r="H12" s="167"/>
    </row>
    <row r="13" spans="1:8" x14ac:dyDescent="0.15">
      <c r="A13" s="148"/>
      <c r="B13" s="153"/>
      <c r="C13" s="169"/>
      <c r="D13" s="170">
        <v>94731</v>
      </c>
      <c r="E13" s="171"/>
      <c r="F13" s="172">
        <v>144096</v>
      </c>
      <c r="G13" s="173"/>
      <c r="H13" s="159"/>
    </row>
    <row r="14" spans="1:8" x14ac:dyDescent="0.15">
      <c r="A14" s="160"/>
      <c r="B14" s="161"/>
      <c r="C14" s="162"/>
      <c r="D14" s="163">
        <v>40460</v>
      </c>
      <c r="E14" s="164"/>
      <c r="F14" s="165">
        <v>76923</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16.989999999999998</v>
      </c>
      <c r="C19" s="174">
        <f>ROUND(VALUE(SUBSTITUTE(実質収支比率等に係る経年分析!G$48,"▲","-")),2)</f>
        <v>9.2200000000000006</v>
      </c>
      <c r="D19" s="174">
        <f>ROUND(VALUE(SUBSTITUTE(実質収支比率等に係る経年分析!H$48,"▲","-")),2)</f>
        <v>10.4</v>
      </c>
      <c r="E19" s="174">
        <f>ROUND(VALUE(SUBSTITUTE(実質収支比率等に係る経年分析!I$48,"▲","-")),2)</f>
        <v>12.39</v>
      </c>
      <c r="F19" s="174">
        <f>ROUND(VALUE(SUBSTITUTE(実質収支比率等に係る経年分析!J$48,"▲","-")),2)</f>
        <v>12.47</v>
      </c>
    </row>
    <row r="20" spans="1:11" x14ac:dyDescent="0.15">
      <c r="A20" s="174" t="s">
        <v>53</v>
      </c>
      <c r="B20" s="174">
        <f>ROUND(VALUE(SUBSTITUTE(実質収支比率等に係る経年分析!F$47,"▲","-")),2)</f>
        <v>29.62</v>
      </c>
      <c r="C20" s="174">
        <f>ROUND(VALUE(SUBSTITUTE(実質収支比率等に係る経年分析!G$47,"▲","-")),2)</f>
        <v>28.61</v>
      </c>
      <c r="D20" s="174">
        <f>ROUND(VALUE(SUBSTITUTE(実質収支比率等に係る経年分析!H$47,"▲","-")),2)</f>
        <v>27.01</v>
      </c>
      <c r="E20" s="174">
        <f>ROUND(VALUE(SUBSTITUTE(実質収支比率等に係る経年分析!I$47,"▲","-")),2)</f>
        <v>27.7</v>
      </c>
      <c r="F20" s="174">
        <f>ROUND(VALUE(SUBSTITUTE(実質収支比率等に係る経年分析!J$47,"▲","-")),2)</f>
        <v>27.45</v>
      </c>
    </row>
    <row r="21" spans="1:11" x14ac:dyDescent="0.15">
      <c r="A21" s="174" t="s">
        <v>54</v>
      </c>
      <c r="B21" s="174">
        <f>IF(ISNUMBER(VALUE(SUBSTITUTE(実質収支比率等に係る経年分析!F$49,"▲","-"))),ROUND(VALUE(SUBSTITUTE(実質収支比率等に係る経年分析!F$49,"▲","-")),2),NA())</f>
        <v>3.33</v>
      </c>
      <c r="C21" s="174">
        <f>IF(ISNUMBER(VALUE(SUBSTITUTE(実質収支比率等に係る経年分析!G$49,"▲","-"))),ROUND(VALUE(SUBSTITUTE(実質収支比率等に係る経年分析!G$49,"▲","-")),2),NA())</f>
        <v>1.55</v>
      </c>
      <c r="D21" s="174">
        <f>IF(ISNUMBER(VALUE(SUBSTITUTE(実質収支比率等に係る経年分析!H$49,"▲","-"))),ROUND(VALUE(SUBSTITUTE(実質収支比率等に係る経年分析!H$49,"▲","-")),2),NA())</f>
        <v>7.82</v>
      </c>
      <c r="E21" s="174">
        <f>IF(ISNUMBER(VALUE(SUBSTITUTE(実質収支比率等に係る経年分析!I$49,"▲","-"))),ROUND(VALUE(SUBSTITUTE(実質収支比率等に係る経年分析!I$49,"▲","-")),2),NA())</f>
        <v>7.7</v>
      </c>
      <c r="F21" s="174">
        <f>IF(ISNUMBER(VALUE(SUBSTITUTE(実質収支比率等に係る経年分析!J$49,"▲","-"))),ROUND(VALUE(SUBSTITUTE(実質収支比率等に係る経年分析!J$49,"▲","-")),2),NA())</f>
        <v>6.34</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11.2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10.199999999999999</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4.53</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介護サービス事業特別会計</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0.05</v>
      </c>
    </row>
    <row r="32" spans="1:11" x14ac:dyDescent="0.15">
      <c r="A32" s="175" t="str">
        <f>IF(連結実質赤字比率に係る赤字・黒字の構成分析!C$38="",NA(),連結実質赤字比率に係る赤字・黒字の構成分析!C$38)</f>
        <v>住宅新築資金等貸付事業特別会計</v>
      </c>
      <c r="B32" s="175">
        <f>IF(ROUND(VALUE(SUBSTITUTE(連結実質赤字比率に係る赤字・黒字の構成分析!F$38,"▲", "-")), 2) &lt; 0, ABS(ROUND(VALUE(SUBSTITUTE(連結実質赤字比率に係る赤字・黒字の構成分析!F$38,"▲", "-")), 2)), NA())</f>
        <v>0.27</v>
      </c>
      <c r="C32" s="175" t="e">
        <f>IF(ROUND(VALUE(SUBSTITUTE(連結実質赤字比率に係る赤字・黒字の構成分析!F$38,"▲", "-")), 2) &gt;= 0, ABS(ROUND(VALUE(SUBSTITUTE(連結実質赤字比率に係る赤字・黒字の構成分析!F$38,"▲", "-")), 2)), NA())</f>
        <v>#N/A</v>
      </c>
      <c r="D32" s="175">
        <f>IF(ROUND(VALUE(SUBSTITUTE(連結実質赤字比率に係る赤字・黒字の構成分析!G$38,"▲", "-")), 2) &lt; 0, ABS(ROUND(VALUE(SUBSTITUTE(連結実質赤字比率に係る赤字・黒字の構成分析!G$38,"▲", "-")), 2)), NA())</f>
        <v>0.19</v>
      </c>
      <c r="E32" s="175" t="e">
        <f>IF(ROUND(VALUE(SUBSTITUTE(連結実質赤字比率に係る赤字・黒字の構成分析!G$38,"▲", "-")), 2) &gt;= 0, ABS(ROUND(VALUE(SUBSTITUTE(連結実質赤字比率に係る赤字・黒字の構成分析!G$38,"▲", "-")), 2)), NA())</f>
        <v>#N/A</v>
      </c>
      <c r="F32" s="175">
        <f>IF(ROUND(VALUE(SUBSTITUTE(連結実質赤字比率に係る赤字・黒字の構成分析!H$38,"▲", "-")), 2) &lt; 0, ABS(ROUND(VALUE(SUBSTITUTE(連結実質赤字比率に係る赤字・黒字の構成分析!H$38,"▲", "-")), 2)), NA())</f>
        <v>0.08</v>
      </c>
      <c r="G32" s="175" t="e">
        <f>IF(ROUND(VALUE(SUBSTITUTE(連結実質赤字比率に係る赤字・黒字の構成分析!H$38,"▲", "-")), 2) &gt;= 0, ABS(ROUND(VALUE(SUBSTITUTE(連結実質赤字比率に係る赤字・黒字の構成分析!H$38,"▲", "-")), 2)), NA())</f>
        <v>#N/A</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0.08</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0.82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0.81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0.75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0.67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0.6</v>
      </c>
    </row>
    <row r="34" spans="1:16" x14ac:dyDescent="0.15">
      <c r="A34" s="175" t="str">
        <f>IF(連結実質赤字比率に係る赤字・黒字の構成分析!C$36="",NA(),連結実質赤字比率に係る赤字・黒字の構成分析!C$36)</f>
        <v>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0.41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0.16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0.92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1.1499999999999999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1.64</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1.76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1.96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2.34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2.73</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17.29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10.57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12.48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12.47</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390</v>
      </c>
      <c r="E42" s="176"/>
      <c r="F42" s="176"/>
      <c r="G42" s="176">
        <f>'実質公債費比率（分子）の構造'!L$52</f>
        <v>387</v>
      </c>
      <c r="H42" s="176"/>
      <c r="I42" s="176"/>
      <c r="J42" s="176">
        <f>'実質公債費比率（分子）の構造'!M$52</f>
        <v>386</v>
      </c>
      <c r="K42" s="176"/>
      <c r="L42" s="176"/>
      <c r="M42" s="176">
        <f>'実質公債費比率（分子）の構造'!N$52</f>
        <v>374</v>
      </c>
      <c r="N42" s="176"/>
      <c r="O42" s="176"/>
      <c r="P42" s="176">
        <f>'実質公債費比率（分子）の構造'!O$52</f>
        <v>341</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21</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61</v>
      </c>
      <c r="C45" s="176"/>
      <c r="D45" s="176"/>
      <c r="E45" s="176">
        <f>'実質公債費比率（分子）の構造'!L$49</f>
        <v>65</v>
      </c>
      <c r="F45" s="176"/>
      <c r="G45" s="176"/>
      <c r="H45" s="176">
        <f>'実質公債費比率（分子）の構造'!M$49</f>
        <v>63</v>
      </c>
      <c r="I45" s="176"/>
      <c r="J45" s="176"/>
      <c r="K45" s="176">
        <f>'実質公債費比率（分子）の構造'!N$49</f>
        <v>65</v>
      </c>
      <c r="L45" s="176"/>
      <c r="M45" s="176"/>
      <c r="N45" s="176">
        <f>'実質公債費比率（分子）の構造'!O$49</f>
        <v>37</v>
      </c>
      <c r="O45" s="176"/>
      <c r="P45" s="176"/>
    </row>
    <row r="46" spans="1:16" x14ac:dyDescent="0.15">
      <c r="A46" s="176" t="s">
        <v>64</v>
      </c>
      <c r="B46" s="176">
        <f>'実質公債費比率（分子）の構造'!K$48</f>
        <v>74</v>
      </c>
      <c r="C46" s="176"/>
      <c r="D46" s="176"/>
      <c r="E46" s="176">
        <f>'実質公債費比率（分子）の構造'!L$48</f>
        <v>67</v>
      </c>
      <c r="F46" s="176"/>
      <c r="G46" s="176"/>
      <c r="H46" s="176">
        <f>'実質公債費比率（分子）の構造'!M$48</f>
        <v>68</v>
      </c>
      <c r="I46" s="176"/>
      <c r="J46" s="176"/>
      <c r="K46" s="176">
        <f>'実質公債費比率（分子）の構造'!N$48</f>
        <v>62</v>
      </c>
      <c r="L46" s="176"/>
      <c r="M46" s="176"/>
      <c r="N46" s="176">
        <f>'実質公債費比率（分子）の構造'!O$48</f>
        <v>57</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410</v>
      </c>
      <c r="C49" s="176"/>
      <c r="D49" s="176"/>
      <c r="E49" s="176">
        <f>'実質公債費比率（分子）の構造'!L$45</f>
        <v>433</v>
      </c>
      <c r="F49" s="176"/>
      <c r="G49" s="176"/>
      <c r="H49" s="176">
        <f>'実質公債費比率（分子）の構造'!M$45</f>
        <v>431</v>
      </c>
      <c r="I49" s="176"/>
      <c r="J49" s="176"/>
      <c r="K49" s="176">
        <f>'実質公債費比率（分子）の構造'!N$45</f>
        <v>445</v>
      </c>
      <c r="L49" s="176"/>
      <c r="M49" s="176"/>
      <c r="N49" s="176">
        <f>'実質公債費比率（分子）の構造'!O$45</f>
        <v>405</v>
      </c>
      <c r="O49" s="176"/>
      <c r="P49" s="176"/>
    </row>
    <row r="50" spans="1:16" x14ac:dyDescent="0.15">
      <c r="A50" s="176" t="s">
        <v>67</v>
      </c>
      <c r="B50" s="176" t="e">
        <f>NA()</f>
        <v>#N/A</v>
      </c>
      <c r="C50" s="176">
        <f>IF(ISNUMBER('実質公債費比率（分子）の構造'!K$53),'実質公債費比率（分子）の構造'!K$53,NA())</f>
        <v>176</v>
      </c>
      <c r="D50" s="176" t="e">
        <f>NA()</f>
        <v>#N/A</v>
      </c>
      <c r="E50" s="176" t="e">
        <f>NA()</f>
        <v>#N/A</v>
      </c>
      <c r="F50" s="176">
        <f>IF(ISNUMBER('実質公債費比率（分子）の構造'!L$53),'実質公債費比率（分子）の構造'!L$53,NA())</f>
        <v>178</v>
      </c>
      <c r="G50" s="176" t="e">
        <f>NA()</f>
        <v>#N/A</v>
      </c>
      <c r="H50" s="176" t="e">
        <f>NA()</f>
        <v>#N/A</v>
      </c>
      <c r="I50" s="176">
        <f>IF(ISNUMBER('実質公債費比率（分子）の構造'!M$53),'実質公債費比率（分子）の構造'!M$53,NA())</f>
        <v>176</v>
      </c>
      <c r="J50" s="176" t="e">
        <f>NA()</f>
        <v>#N/A</v>
      </c>
      <c r="K50" s="176" t="e">
        <f>NA()</f>
        <v>#N/A</v>
      </c>
      <c r="L50" s="176">
        <f>IF(ISNUMBER('実質公債費比率（分子）の構造'!N$53),'実質公債費比率（分子）の構造'!N$53,NA())</f>
        <v>198</v>
      </c>
      <c r="M50" s="176" t="e">
        <f>NA()</f>
        <v>#N/A</v>
      </c>
      <c r="N50" s="176" t="e">
        <f>NA()</f>
        <v>#N/A</v>
      </c>
      <c r="O50" s="176">
        <f>IF(ISNUMBER('実質公債費比率（分子）の構造'!O$53),'実質公債費比率（分子）の構造'!O$53,NA())</f>
        <v>158</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4077</v>
      </c>
      <c r="E56" s="175"/>
      <c r="F56" s="175"/>
      <c r="G56" s="175">
        <f>'将来負担比率（分子）の構造'!J$52</f>
        <v>4106</v>
      </c>
      <c r="H56" s="175"/>
      <c r="I56" s="175"/>
      <c r="J56" s="175">
        <f>'将来負担比率（分子）の構造'!K$52</f>
        <v>3982</v>
      </c>
      <c r="K56" s="175"/>
      <c r="L56" s="175"/>
      <c r="M56" s="175">
        <f>'将来負担比率（分子）の構造'!L$52</f>
        <v>3780</v>
      </c>
      <c r="N56" s="175"/>
      <c r="O56" s="175"/>
      <c r="P56" s="175">
        <f>'将来負担比率（分子）の構造'!M$52</f>
        <v>3630</v>
      </c>
    </row>
    <row r="57" spans="1:16" x14ac:dyDescent="0.15">
      <c r="A57" s="175" t="s">
        <v>42</v>
      </c>
      <c r="B57" s="175"/>
      <c r="C57" s="175"/>
      <c r="D57" s="175">
        <f>'将来負担比率（分子）の構造'!I$51</f>
        <v>140</v>
      </c>
      <c r="E57" s="175"/>
      <c r="F57" s="175"/>
      <c r="G57" s="175">
        <f>'将来負担比率（分子）の構造'!J$51</f>
        <v>112</v>
      </c>
      <c r="H57" s="175"/>
      <c r="I57" s="175"/>
      <c r="J57" s="175">
        <f>'将来負担比率（分子）の構造'!K$51</f>
        <v>75</v>
      </c>
      <c r="K57" s="175"/>
      <c r="L57" s="175"/>
      <c r="M57" s="175">
        <f>'将来負担比率（分子）の構造'!L$51</f>
        <v>58</v>
      </c>
      <c r="N57" s="175"/>
      <c r="O57" s="175"/>
      <c r="P57" s="175">
        <f>'将来負担比率（分子）の構造'!M$51</f>
        <v>50</v>
      </c>
    </row>
    <row r="58" spans="1:16" x14ac:dyDescent="0.15">
      <c r="A58" s="175" t="s">
        <v>41</v>
      </c>
      <c r="B58" s="175"/>
      <c r="C58" s="175"/>
      <c r="D58" s="175">
        <f>'将来負担比率（分子）の構造'!I$50</f>
        <v>2873</v>
      </c>
      <c r="E58" s="175"/>
      <c r="F58" s="175"/>
      <c r="G58" s="175">
        <f>'将来負担比率（分子）の構造'!J$50</f>
        <v>3271</v>
      </c>
      <c r="H58" s="175"/>
      <c r="I58" s="175"/>
      <c r="J58" s="175">
        <f>'将来負担比率（分子）の構造'!K$50</f>
        <v>3342</v>
      </c>
      <c r="K58" s="175"/>
      <c r="L58" s="175"/>
      <c r="M58" s="175">
        <f>'将来負担比率（分子）の構造'!L$50</f>
        <v>3361</v>
      </c>
      <c r="N58" s="175"/>
      <c r="O58" s="175"/>
      <c r="P58" s="175">
        <f>'将来負担比率（分子）の構造'!M$50</f>
        <v>3378</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f>'将来負担比率（分子）の構造'!K$46</f>
        <v>377</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436</v>
      </c>
      <c r="C62" s="175"/>
      <c r="D62" s="175"/>
      <c r="E62" s="175">
        <f>'将来負担比率（分子）の構造'!J$45</f>
        <v>368</v>
      </c>
      <c r="F62" s="175"/>
      <c r="G62" s="175"/>
      <c r="H62" s="175">
        <f>'将来負担比率（分子）の構造'!K$45</f>
        <v>378</v>
      </c>
      <c r="I62" s="175"/>
      <c r="J62" s="175"/>
      <c r="K62" s="175">
        <f>'将来負担比率（分子）の構造'!L$45</f>
        <v>351</v>
      </c>
      <c r="L62" s="175"/>
      <c r="M62" s="175"/>
      <c r="N62" s="175">
        <f>'将来負担比率（分子）の構造'!M$45</f>
        <v>278</v>
      </c>
      <c r="O62" s="175"/>
      <c r="P62" s="175"/>
    </row>
    <row r="63" spans="1:16" x14ac:dyDescent="0.15">
      <c r="A63" s="175" t="s">
        <v>34</v>
      </c>
      <c r="B63" s="175">
        <f>'将来負担比率（分子）の構造'!I$44</f>
        <v>453</v>
      </c>
      <c r="C63" s="175"/>
      <c r="D63" s="175"/>
      <c r="E63" s="175">
        <f>'将来負担比率（分子）の構造'!J$44</f>
        <v>430</v>
      </c>
      <c r="F63" s="175"/>
      <c r="G63" s="175"/>
      <c r="H63" s="175">
        <f>'将来負担比率（分子）の構造'!K$44</f>
        <v>336</v>
      </c>
      <c r="I63" s="175"/>
      <c r="J63" s="175"/>
      <c r="K63" s="175">
        <f>'将来負担比率（分子）の構造'!L$44</f>
        <v>296</v>
      </c>
      <c r="L63" s="175"/>
      <c r="M63" s="175"/>
      <c r="N63" s="175">
        <f>'将来負担比率（分子）の構造'!M$44</f>
        <v>281</v>
      </c>
      <c r="O63" s="175"/>
      <c r="P63" s="175"/>
    </row>
    <row r="64" spans="1:16" x14ac:dyDescent="0.15">
      <c r="A64" s="175" t="s">
        <v>33</v>
      </c>
      <c r="B64" s="175">
        <f>'将来負担比率（分子）の構造'!I$43</f>
        <v>621</v>
      </c>
      <c r="C64" s="175"/>
      <c r="D64" s="175"/>
      <c r="E64" s="175">
        <f>'将来負担比率（分子）の構造'!J$43</f>
        <v>540</v>
      </c>
      <c r="F64" s="175"/>
      <c r="G64" s="175"/>
      <c r="H64" s="175">
        <f>'将来負担比率（分子）の構造'!K$43</f>
        <v>548</v>
      </c>
      <c r="I64" s="175"/>
      <c r="J64" s="175"/>
      <c r="K64" s="175">
        <f>'将来負担比率（分子）の構造'!L$43</f>
        <v>566</v>
      </c>
      <c r="L64" s="175"/>
      <c r="M64" s="175"/>
      <c r="N64" s="175">
        <f>'将来負担比率（分子）の構造'!M$43</f>
        <v>579</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4898</v>
      </c>
      <c r="C66" s="175"/>
      <c r="D66" s="175"/>
      <c r="E66" s="175">
        <f>'将来負担比率（分子）の構造'!J$41</f>
        <v>4754</v>
      </c>
      <c r="F66" s="175"/>
      <c r="G66" s="175"/>
      <c r="H66" s="175">
        <f>'将来負担比率（分子）の構造'!K$41</f>
        <v>4849</v>
      </c>
      <c r="I66" s="175"/>
      <c r="J66" s="175"/>
      <c r="K66" s="175">
        <f>'将来負担比率（分子）の構造'!L$41</f>
        <v>4460</v>
      </c>
      <c r="L66" s="175"/>
      <c r="M66" s="175"/>
      <c r="N66" s="175">
        <f>'将来負担比率（分子）の構造'!M$41</f>
        <v>4201</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772</v>
      </c>
      <c r="C72" s="179">
        <f>基金残高に係る経年分析!G55</f>
        <v>772</v>
      </c>
      <c r="D72" s="179">
        <f>基金残高に係る経年分析!H55</f>
        <v>772</v>
      </c>
    </row>
    <row r="73" spans="1:16" x14ac:dyDescent="0.15">
      <c r="A73" s="178" t="s">
        <v>74</v>
      </c>
      <c r="B73" s="179">
        <f>基金残高に係る経年分析!F56</f>
        <v>1843</v>
      </c>
      <c r="C73" s="179">
        <f>基金残高に係る経年分析!G56</f>
        <v>1861</v>
      </c>
      <c r="D73" s="179">
        <f>基金残高に係る経年分析!H56</f>
        <v>1877</v>
      </c>
    </row>
    <row r="74" spans="1:16" x14ac:dyDescent="0.15">
      <c r="A74" s="178" t="s">
        <v>75</v>
      </c>
      <c r="B74" s="179">
        <f>基金残高に係る経年分析!F57</f>
        <v>1298</v>
      </c>
      <c r="C74" s="179">
        <f>基金残高に係る経年分析!G57</f>
        <v>1227</v>
      </c>
      <c r="D74" s="179">
        <f>基金残高に係る経年分析!H57</f>
        <v>1866</v>
      </c>
    </row>
  </sheetData>
  <sheetProtection algorithmName="SHA-512" hashValue="rcOCvsE1yXUNS/oLa4fmfY3bbw75YkTHlEPfCHwrnIpnPr4boPqoFMcb6UQ0JZ/olHvbrkh5HndXklT5Ee+1ww==" saltValue="X+Ldz/Vx0EBRVAsH8rAXx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2025-03-10T03:27:41Z</cp:lastPrinted>
  <dcterms:created xsi:type="dcterms:W3CDTF">2025-02-19T03:47:18Z</dcterms:created>
  <dcterms:modified xsi:type="dcterms:W3CDTF">2025-03-12T04:01:50Z</dcterms:modified>
  <cp:category/>
</cp:coreProperties>
</file>