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政策推進課\【03財政係】\財政関係\【07財政状況資料集】\2023年度分（R05）財政状況資料集※2024作成\回答\"/>
    </mc:Choice>
  </mc:AlternateContent>
  <xr:revisionPtr revIDLastSave="0" documentId="13_ncr:1_{8D843E07-71F7-4761-87E9-AE710F7165D3}" xr6:coauthVersionLast="47" xr6:coauthVersionMax="47" xr10:uidLastSave="{00000000-0000-0000-0000-000000000000}"/>
  <bookViews>
    <workbookView xWindow="-120" yWindow="-120" windowWidth="29040" windowHeight="15840" firstSheet="8" activeTab="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E34"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<sst xmlns="http://schemas.openxmlformats.org/spreadsheetml/2006/main" count="1107" uniqueCount="563">
  <si>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</si>
  <si>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</si>
  <si>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</si>
  <si>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</si>
  <si>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</si>
  <si>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</si>
  <si>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</si>
  <si>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</si>
  <si>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</si>
  <si>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</si>
  <si>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</si>
  <si>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</si>
  <si>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</si>
  <si>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</si>
  <si>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</si>
  <si>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</si>
  <si>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</si>
  <si>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</si>
  <si>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</si>
  <si>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</si>
  <si>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</si>
  <si>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</si>
  <si>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</si>
  <si>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</si>
  <si>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</si>
  <si>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</si>
  <si>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</si>
  <si>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</si>
  <si>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</si>
  <si>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</si>
  <si>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</si>
  <si>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</si>
  <si>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</si>
  <si>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</si>
  <si>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</si>
  <si>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</si>
  <si>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</si>
  <si>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</si>
  <si>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</si>
  <si>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</si>
  <si>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</si>
  <si>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</si>
  <si>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</si>
  <si>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</si>
  <si>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</si>
  <si>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</si>
  <si>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</si>
  <si>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</si>
  <si>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</si>
  <si>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</si>
  <si>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</si>
  <si>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</si>
  <si>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</si>
  <si>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</si>
  <si>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</si>
  <si>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</si>
  <si>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</si>
  <si>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</si>
  <si>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</si>
  <si>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</si>
  <si>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</si>
  <si>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</si>
  <si>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</si>
  <si>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</si>
  <si>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</si>
  <si>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</si>
  <si>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</si>
  <si>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</si>
  <si>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</si>
  <si>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</si>
  <si>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</si>
  <si>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</si>
  <si>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</si>
  <si>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</si>
  <si>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</si>
  <si>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</si>
  <si>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</si>
  <si>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</si>
  <si>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</si>
  <si>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</si>
  <si>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</si>
  <si>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</si>
  <si>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</si>
  <si>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</si>
  <si>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</si>
  <si>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</si>
  <si>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</si>
  <si>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</si>
  <si>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</si>
  <si>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</si>
  <si>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</si>
  <si>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</si>
  <si>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</si>
  <si>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</si>
  <si>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</si>
  <si>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</si>
  <si>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</si>
  <si>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</si>
  <si>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</si>
  <si>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</si>
  <si>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</si>
  <si>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</si>
  <si>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</si>
  <si>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</si>
  <si>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</si>
  <si>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</si>
  <si>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</si>
  <si>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</si>
  <si>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</si>
  <si>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</si>
  <si>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</si>
  <si>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</si>
  <si>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</si>
  <si>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</si>
  <si>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</si>
  <si>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</si>
  <si>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</si>
  <si>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</si>
  <si>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</si>
  <si>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</si>
  <si>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</si>
  <si>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</si>
  <si>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</si>
  <si>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</si>
  <si>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</si>
  <si>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</si>
  <si>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</si>
  <si>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</si>
  <si>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</si>
  <si>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</si>
  <si>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</si>
  <si>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</si>
  <si>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</si>
  <si>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</si>
  <si>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</si>
  <si>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</si>
  <si>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</si>
  <si>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</si>
  <si>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</si>
  <si>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</si>
  <si>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</si>
  <si>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</si>
  <si>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</si>
  <si>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</si>
  <si>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</si>
  <si>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</si>
  <si>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</si>
  <si>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</si>
  <si>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</si>
  <si>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</si>
  <si>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</si>
  <si>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</si>
  <si>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</si>
  <si>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</si>
  <si>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</si>
  <si>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</si>
  <si>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</si>
  <si>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</si>
  <si>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</si>
  <si>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</si>
  <si>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</si>
  <si>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</si>
  <si>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</si>
  <si>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</si>
  <si>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</si>
  <si>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</si>
  <si>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</si>
  <si>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</si>
  <si>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</si>
  <si>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</si>
  <si>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</si>
  <si>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</si>
  <si>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</si>
  <si>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</si>
  <si>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</si>
  <si>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</si>
  <si>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</si>
  <si>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</si>
  <si>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</si>
  <si>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</si>
  <si>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</si>
  <si>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</si>
  <si>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</si>
  <si>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</si>
  <si>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</si>
  <si>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</si>
  <si>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</si>
  <si>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</si>
  <si>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</si>
  <si>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</si>
  <si>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</si>
  <si>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</si>
  <si>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</si>
  <si>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</si>
  <si>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</si>
  <si>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</si>
  <si>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</si>
  <si>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</si>
  <si>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</si>
  <si>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</si>
  <si>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</si>
  <si>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</si>
  <si>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</si>
  <si>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奈良県王寺町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</si>
  <si>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</si>
  <si>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</si>
  <si>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</si>
  <si>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</si>
  <si>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</si>
  <si>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</si>
  <si>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</si>
  <si>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</si>
  <si>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</si>
  <si>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</si>
  <si>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</si>
  <si>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</si>
  <si>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</si>
  <si>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</si>
  <si>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</si>
  <si>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</si>
  <si>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</si>
  <si>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</si>
  <si>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</si>
  <si>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</si>
  <si>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</si>
  <si>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</si>
  <si>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</si>
  <si>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</si>
  <si>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</si>
  <si>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</si>
  <si>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</si>
  <si>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</si>
  <si>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</si>
  <si>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</si>
  <si>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</si>
  <si>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</si>
  <si>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</si>
  <si>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</si>
  <si>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</si>
  <si>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</si>
  <si>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</si>
  <si>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</si>
  <si>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</si>
  <si>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</si>
  <si>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</si>
  <si>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</si>
  <si>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</si>
  <si>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</si>
  <si>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</si>
  <si>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</si>
  <si>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</si>
  <si>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</si>
  <si>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</si>
  <si>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</si>
  <si>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</si>
  <si>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</si>
  <si>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</si>
  <si>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</si>
  <si>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</si>
  <si>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</si>
  <si>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</si>
  <si>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</si>
  <si>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</si>
  <si>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</si>
  <si>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</si>
  <si>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</si>
  <si>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</si>
  <si>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</si>
  <si>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</si>
  <si>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</si>
  <si>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</si>
  <si>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</si>
  <si>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</si>
  <si>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</si>
  <si>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</si>
  <si>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</si>
  <si>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</si>
  <si>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</si>
  <si>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</si>
  <si>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</si>
  <si>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</si>
  <si>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</si>
  <si>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</si>
  <si>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</si>
  <si>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</si>
  <si>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</si>
  <si>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</si>
  <si>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</si>
  <si>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</si>
  <si>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</si>
  <si>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</si>
  <si>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</si>
  <si>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</si>
  <si>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</si>
  <si>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</si>
  <si>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</si>
  <si>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</si>
  <si>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</si>
  <si>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</si>
  <si>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</si>
  <si>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</si>
  <si>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</si>
  <si>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</si>
  <si>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</si>
  <si>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</si>
  <si>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</si>
  <si>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</si>
  <si>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</si>
  <si>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</si>
  <si>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</si>
  <si>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</si>
  <si>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</si>
  <si>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</si>
  <si>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</si>
  <si>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</si>
  <si>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</si>
  <si>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</si>
  <si>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</si>
  <si>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</si>
  <si>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</si>
  <si>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</si>
  <si>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</si>
  <si>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</si>
  <si>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</si>
  <si>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</si>
  <si>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</si>
  <si>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</si>
  <si>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</si>
  <si>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</si>
  <si>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</si>
  <si>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</si>
  <si>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</si>
  <si>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</si>
  <si>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</si>
  <si>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</si>
  <si>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</si>
  <si>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</si>
  <si>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</si>
  <si>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</si>
  <si>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</si>
  <si>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</si>
  <si>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</si>
  <si>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</si>
  <si>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</si>
  <si>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</si>
  <si>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</si>
  <si>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</si>
  <si>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</si>
  <si>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</si>
  <si>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</si>
  <si>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</si>
  <si>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</si>
  <si>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</si>
  <si>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</si>
  <si>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奈良県王寺町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</si>
  <si>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</si>
  <si>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</si>
  <si>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</si>
  <si>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</si>
  <si>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</si>
  <si>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</si>
  <si>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</si>
  <si>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</si>
  <si>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</si>
  <si>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</si>
  <si>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</si>
  <si>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</si>
  <si>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</si>
  <si>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</si>
  <si>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</si>
  <si>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</si>
  <si>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</si>
  <si>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</si>
  <si>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</si>
  <si>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</si>
  <si>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</si>
  <si>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</si>
  <si>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</si>
  <si>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</si>
  <si>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</si>
  <si>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</si>
  <si>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</si>
  <si>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</si>
  <si>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</si>
  <si>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</si>
  <si>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</si>
  <si>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</si>
  <si>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</si>
  <si>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</si>
  <si>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</si>
  <si>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</si>
  <si>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</si>
  <si>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</si>
  <si>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</si>
  <si>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</si>
  <si>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</si>
  <si>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</si>
  <si>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</si>
  <si>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</si>
  <si>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</si>
  <si>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</si>
  <si>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</si>
  <si>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</si>
  <si>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</si>
  <si>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</si>
  <si>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</si>
  <si>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</si>
  <si>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</si>
  <si>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</si>
  <si>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</si>
  <si>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</si>
  <si>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</si>
  <si>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</si>
  <si>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</si>
  <si>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</si>
  <si>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</si>
  <si>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</si>
  <si>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</si>
  <si>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</si>
  <si>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</si>
  <si>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</si>
  <si>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</si>
  <si>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</si>
  <si>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</si>
  <si>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</si>
  <si>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</si>
  <si>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</si>
  <si>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</si>
  <si>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</si>
  <si>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</si>
  <si>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</si>
  <si>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</si>
  <si>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</si>
  <si>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</si>
  <si>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</si>
  <si>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</si>
  <si>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</si>
  <si>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</si>
  <si>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</si>
  <si>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</si>
  <si>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</si>
  <si>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</si>
  <si>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</si>
  <si>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</si>
  <si>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</si>
  <si>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</si>
  <si>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</si>
  <si>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</si>
  <si>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</si>
  <si>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</si>
  <si>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</si>
  <si>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</si>
  <si>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</si>
  <si>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</si>
  <si>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</si>
  <si>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</si>
  <si>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</si>
  <si>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</si>
  <si>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</si>
  <si>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</si>
  <si>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</si>
  <si>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</si>
  <si>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</si>
  <si>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</si>
  <si>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</si>
  <si>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</si>
  <si>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</si>
  <si>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</si>
  <si>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</si>
  <si>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</si>
  <si>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</si>
  <si>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</si>
  <si>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</si>
  <si>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</si>
  <si>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</si>
  <si>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</si>
  <si>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</si>
  <si>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</si>
  <si>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</si>
  <si>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</si>
  <si>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</si>
  <si>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</si>
  <si>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</si>
  <si>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</si>
  <si>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</si>
  <si>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</si>
  <si>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</si>
  <si>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</si>
  <si>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</si>
  <si>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</si>
  <si>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</si>
  <si>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</si>
  <si>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</si>
  <si>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</si>
  <si>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</si>
  <si>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</si>
  <si>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</si>
  <si>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</si>
  <si>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</si>
  <si>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</si>
  <si>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</si>
  <si>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</si>
  <si>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</si>
  <si>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</si>
  <si>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</si>
  <si>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</si>
  <si>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</si>
  <si>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</si>
  <si>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</si>
  <si>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</si>
  <si>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</si>
  <si>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</si>
  <si>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</si>
  <si>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</si>
  <si>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</si>
  <si>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</si>
  <si>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</si>
  <si>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</si>
  <si>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</si>
  <si>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</si>
  <si>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</si>
  <si>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</si>
  <si>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</si>
  <si>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</si>
  <si>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</si>
  <si>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</si>
  <si>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</si>
  <si>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</si>
  <si>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</si>
  <si>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</si>
  <si>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</si>
  <si>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</si>
  <si>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</si>
  <si>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</si>
  <si>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下水道事業会計</t>
  </si>
  <si>
    <t>後期高齢者医療特別会計</t>
  </si>
  <si>
    <t>介護サービス事業特別会計</t>
  </si>
  <si>
    <t>国民健康保険特別会計</t>
  </si>
  <si>
    <t>王寺駅南駐車場特別会計</t>
  </si>
  <si>
    <t>その他会計（赤字）</t>
  </si>
  <si>
    <t>その他会計（黒字）</t>
  </si>
  <si>
    <t>R01</t>
    <phoneticPr fontId="5"/>
  </si>
  <si>
    <t>R02</t>
    <phoneticPr fontId="5"/>
  </si>
  <si>
    <t>R03</t>
    <phoneticPr fontId="5"/>
  </si>
  <si>
    <t>R04</t>
    <phoneticPr fontId="5"/>
  </si>
  <si>
    <t>R05</t>
    <phoneticPr fontId="5"/>
  </si>
  <si>
    <t>-</t>
    <phoneticPr fontId="2"/>
  </si>
  <si>
    <t>老人福祉施設三室園組合</t>
    <rPh sb="0" eb="2">
      <t>ロウジン</t>
    </rPh>
    <rPh sb="2" eb="4">
      <t>フクシ</t>
    </rPh>
    <rPh sb="4" eb="6">
      <t>シセツ</t>
    </rPh>
    <rPh sb="6" eb="8">
      <t>ミムロ</t>
    </rPh>
    <rPh sb="8" eb="9">
      <t>エン</t>
    </rPh>
    <rPh sb="9" eb="11">
      <t>クミアイ</t>
    </rPh>
    <phoneticPr fontId="10"/>
  </si>
  <si>
    <t>奈良県葛城地区清掃事務組合</t>
    <rPh sb="0" eb="3">
      <t>ナラケン</t>
    </rPh>
    <rPh sb="3" eb="5">
      <t>カツラギ</t>
    </rPh>
    <rPh sb="5" eb="7">
      <t>チク</t>
    </rPh>
    <rPh sb="7" eb="9">
      <t>セイソウ</t>
    </rPh>
    <rPh sb="9" eb="11">
      <t>ジム</t>
    </rPh>
    <rPh sb="11" eb="13">
      <t>クミアイ</t>
    </rPh>
    <phoneticPr fontId="10"/>
  </si>
  <si>
    <t>奈良県市町村総合事務組合</t>
    <rPh sb="0" eb="3">
      <t>ナラケン</t>
    </rPh>
    <rPh sb="3" eb="6">
      <t>シチョウソン</t>
    </rPh>
    <rPh sb="6" eb="8">
      <t>ソウゴウ</t>
    </rPh>
    <rPh sb="8" eb="10">
      <t>ジム</t>
    </rPh>
    <rPh sb="10" eb="12">
      <t>クミアイ</t>
    </rPh>
    <phoneticPr fontId="10"/>
  </si>
  <si>
    <t>香芝・王寺環境施設組合</t>
    <rPh sb="0" eb="2">
      <t>カシバ</t>
    </rPh>
    <rPh sb="3" eb="5">
      <t>オウジ</t>
    </rPh>
    <rPh sb="5" eb="7">
      <t>カンキョウ</t>
    </rPh>
    <rPh sb="7" eb="9">
      <t>シセツ</t>
    </rPh>
    <rPh sb="9" eb="11">
      <t>クミアイ</t>
    </rPh>
    <phoneticPr fontId="10"/>
  </si>
  <si>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0"/>
  </si>
  <si>
    <t>静香苑環境施設組合</t>
    <rPh sb="0" eb="3">
      <t>セイカエン</t>
    </rPh>
    <rPh sb="3" eb="5">
      <t>カンキョウ</t>
    </rPh>
    <rPh sb="5" eb="7">
      <t>シセツ</t>
    </rPh>
    <rPh sb="7" eb="9">
      <t>クミアイ</t>
    </rPh>
    <phoneticPr fontId="1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</si>
  <si>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10"/>
  </si>
  <si>
    <t>奈良県後期高齢者医療広域連合</t>
    <rPh sb="0" eb="3">
      <t>ナラケン</t>
    </rPh>
    <rPh sb="3" eb="5">
      <t>コウキ</t>
    </rPh>
    <rPh sb="5" eb="8">
      <t>コウレイシャ</t>
    </rPh>
    <rPh sb="8" eb="10">
      <t>イリョウ</t>
    </rPh>
    <rPh sb="10" eb="12">
      <t>コウイキ</t>
    </rPh>
    <rPh sb="12" eb="14">
      <t>レンゴウ</t>
    </rPh>
    <phoneticPr fontId="10"/>
  </si>
  <si>
    <t>奈良県広域消防組合</t>
    <rPh sb="0" eb="3">
      <t>ナラケン</t>
    </rPh>
    <rPh sb="3" eb="5">
      <t>コウイキ</t>
    </rPh>
    <rPh sb="5" eb="7">
      <t>ショウボウ</t>
    </rPh>
    <rPh sb="7" eb="9">
      <t>クミアイ</t>
    </rPh>
    <phoneticPr fontId="10"/>
  </si>
  <si>
    <t>王寺都市開発株式会社</t>
    <rPh sb="0" eb="6">
      <t>オウジトシカイハツ</t>
    </rPh>
    <rPh sb="6" eb="8">
      <t>カブシキ</t>
    </rPh>
    <rPh sb="8" eb="10">
      <t>カイシャ</t>
    </rPh>
    <phoneticPr fontId="2"/>
  </si>
  <si>
    <t>公共施設整備基金</t>
    <rPh sb="0" eb="4">
      <t>コウキョウシセツ</t>
    </rPh>
    <rPh sb="4" eb="6">
      <t>セイビ</t>
    </rPh>
    <rPh sb="6" eb="8">
      <t>キキン</t>
    </rPh>
    <phoneticPr fontId="5"/>
  </si>
  <si>
    <t>地域振興基金</t>
    <rPh sb="0" eb="6">
      <t>チイキシンコウキキン</t>
    </rPh>
    <phoneticPr fontId="2"/>
  </si>
  <si>
    <t>和のふるさと王寺町応援基金</t>
    <rPh sb="0" eb="1">
      <t>ヤワ</t>
    </rPh>
    <rPh sb="6" eb="9">
      <t>オウジチョウ</t>
    </rPh>
    <rPh sb="9" eb="13">
      <t>オウエンキキン</t>
    </rPh>
    <phoneticPr fontId="2"/>
  </si>
  <si>
    <t>ふるさと創生基金</t>
    <rPh sb="4" eb="6">
      <t>ソウセイ</t>
    </rPh>
    <rPh sb="6" eb="8">
      <t>キキン</t>
    </rPh>
    <phoneticPr fontId="2"/>
  </si>
  <si>
    <t>美しヶ丘公共施設等維持管理基金</t>
    <rPh sb="0" eb="1">
      <t>ウツク</t>
    </rPh>
    <rPh sb="3" eb="4">
      <t>オカ</t>
    </rPh>
    <rPh sb="4" eb="6">
      <t>コウキョウ</t>
    </rPh>
    <rPh sb="6" eb="8">
      <t>シセツ</t>
    </rPh>
    <rPh sb="8" eb="9">
      <t>トウ</t>
    </rPh>
    <rPh sb="9" eb="11">
      <t>イジ</t>
    </rPh>
    <rPh sb="11" eb="13">
      <t>カンリ</t>
    </rPh>
    <rPh sb="13" eb="15">
      <t>キキン</t>
    </rPh>
    <phoneticPr fontId="2"/>
  </si>
  <si>
    <t>王寺町土地開発公社</t>
    <rPh sb="0" eb="3">
      <t>オウジチョウ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</si>
</sst>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B47-467C-B6C9-0A8F9D89E3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53775</c:v>
                </c:pt>
                <c:pt idx="1">
                  <c:v>88541</c:v>
                </c:pt>
                <c:pt idx="2">
                  <c:v>291972</c:v>
                </c:pt>
                <c:pt idx="3">
                  <c:v>85305</c:v>
                </c:pt>
                <c:pt idx="4">
                  <c:v>85671</c:v>
                </c:pt>
              </c:numCache>
            </c:numRef>
          </c:val>
          <c:smooth val="0"/>
          <c:extLst>
            <c:ext xmlns:c16="http://schemas.microsoft.com/office/drawing/2014/chart" uri="{C3380CC4-5D6E-409C-BE32-E72D297353CC}">
              <c16:uniqueId val="{00000001-1B47-467C-B6C9-0A8F9D89E3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9.56</c:v>
                </c:pt>
                <c:pt idx="1">
                  <c:v>5.9</c:v>
                </c:pt>
                <c:pt idx="2">
                  <c:v>8.6199999999999992</c:v>
                </c:pt>
                <c:pt idx="3">
                  <c:v>8.3800000000000008</c:v>
                </c:pt>
                <c:pt idx="4">
                  <c:v>6.76</c:v>
                </c:pt>
              </c:numCache>
            </c:numRef>
          </c:val>
          <c:extLst>
            <c:ext xmlns:c16="http://schemas.microsoft.com/office/drawing/2014/chart" uri="{C3380CC4-5D6E-409C-BE32-E72D297353CC}">
              <c16:uniqueId val="{00000000-3D05-47BA-BEAA-62D45CBEBD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74.73</c:v>
                </c:pt>
                <c:pt idx="1">
                  <c:v>82.24</c:v>
                </c:pt>
                <c:pt idx="2">
                  <c:v>85.38</c:v>
                </c:pt>
                <c:pt idx="3">
                  <c:v>93.63</c:v>
                </c:pt>
                <c:pt idx="4">
                  <c:v>95.95</c:v>
                </c:pt>
              </c:numCache>
            </c:numRef>
          </c:val>
          <c:extLst>
            <c:ext xmlns:c16="http://schemas.microsoft.com/office/drawing/2014/chart" uri="{C3380CC4-5D6E-409C-BE32-E72D297353CC}">
              <c16:uniqueId val="{00000001-3D05-47BA-BEAA-62D45CBEBD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9.2100000000000009</c:v>
                </c:pt>
                <c:pt idx="1">
                  <c:v>7.64</c:v>
                </c:pt>
                <c:pt idx="2">
                  <c:v>12.9</c:v>
                </c:pt>
                <c:pt idx="3">
                  <c:v>6.07</c:v>
                </c:pt>
                <c:pt idx="4">
                  <c:v>2.91</c:v>
                </c:pt>
              </c:numCache>
            </c:numRef>
          </c:val>
          <c:smooth val="0"/>
          <c:extLst>
            <c:ext xmlns:c16="http://schemas.microsoft.com/office/drawing/2014/chart" uri="{C3380CC4-5D6E-409C-BE32-E72D297353CC}">
              <c16:uniqueId val="{00000002-3D05-47BA-BEAA-62D45CBEBD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0.38</c:v>
                </c:pt>
                <c:pt idx="4">
                  <c:v>#N/A</c:v>
                </c:pt>
                <c:pt idx="5">
                  <c:v>0.55000000000000004</c:v>
                </c:pt>
                <c:pt idx="6">
                  <c:v>#N/A</c:v>
                </c:pt>
                <c:pt idx="7">
                  <c:v>0.06</c:v>
                </c:pt>
                <c:pt idx="8">
                  <c:v>0</c:v>
                </c:pt>
                <c:pt idx="9">
                  <c:v>0</c:v>
                </c:pt>
              </c:numCache>
            </c:numRef>
          </c:val>
          <c:extLst>
            <c:ext xmlns:c16="http://schemas.microsoft.com/office/drawing/2014/chart" uri="{C3380CC4-5D6E-409C-BE32-E72D297353CC}">
              <c16:uniqueId val="{00000000-9DEB-4430-954D-CED3B9A90E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EB-4430-954D-CED3B9A90E6D}"/>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DEB-4430-954D-CED3B9A90E6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0.19</c:v>
                </c:pt>
                <c:pt idx="6">
                  <c:v>#N/A</c:v>
                </c:pt>
                <c:pt idx="7">
                  <c:v>0.15</c:v>
                </c:pt>
                <c:pt idx="8">
                  <c:v>#N/A</c:v>
                </c:pt>
                <c:pt idx="9">
                  <c:v>0</c:v>
                </c:pt>
              </c:numCache>
            </c:numRef>
          </c:val>
          <c:extLst>
            <c:ext xmlns:c16="http://schemas.microsoft.com/office/drawing/2014/chart" uri="{C3380CC4-5D6E-409C-BE32-E72D297353CC}">
              <c16:uniqueId val="{00000003-9DEB-4430-954D-CED3B9A90E6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9DEB-4430-954D-CED3B9A90E6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c:v>
                </c:pt>
                <c:pt idx="4">
                  <c:v>#N/A</c:v>
                </c:pt>
                <c:pt idx="5">
                  <c:v>0.01</c:v>
                </c:pt>
                <c:pt idx="6">
                  <c:v>#N/A</c:v>
                </c:pt>
                <c:pt idx="7">
                  <c:v>0</c:v>
                </c:pt>
                <c:pt idx="8">
                  <c:v>#N/A</c:v>
                </c:pt>
                <c:pt idx="9">
                  <c:v>0.03</c:v>
                </c:pt>
              </c:numCache>
            </c:numRef>
          </c:val>
          <c:extLst>
            <c:ext xmlns:c16="http://schemas.microsoft.com/office/drawing/2014/chart" uri="{C3380CC4-5D6E-409C-BE32-E72D297353CC}">
              <c16:uniqueId val="{00000005-9DEB-4430-954D-CED3B9A90E6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c:ext xmlns:c16="http://schemas.microsoft.com/office/drawing/2014/chart" uri="{C3380CC4-5D6E-409C-BE32-E72D297353CC}">
              <c16:uniqueId val="{00000006-9DEB-4430-954D-CED3B9A90E6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1.41</c:v>
                </c:pt>
                <c:pt idx="2">
                  <c:v>#N/A</c:v>
                </c:pt>
                <c:pt idx="3">
                  <c:v>0.71</c:v>
                </c:pt>
                <c:pt idx="4">
                  <c:v>#N/A</c:v>
                </c:pt>
                <c:pt idx="5">
                  <c:v>0.63</c:v>
                </c:pt>
                <c:pt idx="6">
                  <c:v>#N/A</c:v>
                </c:pt>
                <c:pt idx="7">
                  <c:v>1.35</c:v>
                </c:pt>
                <c:pt idx="8">
                  <c:v>#N/A</c:v>
                </c:pt>
                <c:pt idx="9">
                  <c:v>1.22</c:v>
                </c:pt>
              </c:numCache>
            </c:numRef>
          </c:val>
          <c:extLst>
            <c:ext xmlns:c16="http://schemas.microsoft.com/office/drawing/2014/chart" uri="{C3380CC4-5D6E-409C-BE32-E72D297353CC}">
              <c16:uniqueId val="{00000007-9DEB-4430-954D-CED3B9A90E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9.5500000000000007</c:v>
                </c:pt>
                <c:pt idx="2">
                  <c:v>#N/A</c:v>
                </c:pt>
                <c:pt idx="3">
                  <c:v>5.89</c:v>
                </c:pt>
                <c:pt idx="4">
                  <c:v>#N/A</c:v>
                </c:pt>
                <c:pt idx="5">
                  <c:v>8.6199999999999992</c:v>
                </c:pt>
                <c:pt idx="6">
                  <c:v>#N/A</c:v>
                </c:pt>
                <c:pt idx="7">
                  <c:v>8.3800000000000008</c:v>
                </c:pt>
                <c:pt idx="8">
                  <c:v>#N/A</c:v>
                </c:pt>
                <c:pt idx="9">
                  <c:v>6.76</c:v>
                </c:pt>
              </c:numCache>
            </c:numRef>
          </c:val>
          <c:extLst>
            <c:ext xmlns:c16="http://schemas.microsoft.com/office/drawing/2014/chart" uri="{C3380CC4-5D6E-409C-BE32-E72D297353CC}">
              <c16:uniqueId val="{00000008-9DEB-4430-954D-CED3B9A90E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26.59</c:v>
                </c:pt>
                <c:pt idx="2">
                  <c:v>#N/A</c:v>
                </c:pt>
                <c:pt idx="3">
                  <c:v>21.07</c:v>
                </c:pt>
                <c:pt idx="4">
                  <c:v>#N/A</c:v>
                </c:pt>
                <c:pt idx="5">
                  <c:v>17.07</c:v>
                </c:pt>
                <c:pt idx="6">
                  <c:v>#N/A</c:v>
                </c:pt>
                <c:pt idx="7">
                  <c:v>15.31</c:v>
                </c:pt>
                <c:pt idx="8">
                  <c:v>#N/A</c:v>
                </c:pt>
                <c:pt idx="9">
                  <c:v>7.97</c:v>
                </c:pt>
              </c:numCache>
            </c:numRef>
          </c:val>
          <c:extLst>
            <c:ext xmlns:c16="http://schemas.microsoft.com/office/drawing/2014/chart" uri="{C3380CC4-5D6E-409C-BE32-E72D297353CC}">
              <c16:uniqueId val="{00000009-9DEB-4430-954D-CED3B9A90E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997</c:v>
                </c:pt>
                <c:pt idx="5">
                  <c:v>956</c:v>
                </c:pt>
                <c:pt idx="8">
                  <c:v>1000</c:v>
                </c:pt>
                <c:pt idx="11">
                  <c:v>1070</c:v>
                </c:pt>
                <c:pt idx="14">
                  <c:v>1092</c:v>
                </c:pt>
              </c:numCache>
            </c:numRef>
          </c:val>
          <c:extLst>
            <c:ext xmlns:c16="http://schemas.microsoft.com/office/drawing/2014/chart" uri="{C3380CC4-5D6E-409C-BE32-E72D297353CC}">
              <c16:uniqueId val="{00000000-1B53-4A62-9DCC-B8069E5745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53-4A62-9DCC-B8069E5745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53-4A62-9DCC-B8069E5745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78</c:v>
                </c:pt>
                <c:pt idx="3">
                  <c:v>75</c:v>
                </c:pt>
                <c:pt idx="6">
                  <c:v>53</c:v>
                </c:pt>
                <c:pt idx="9">
                  <c:v>35</c:v>
                </c:pt>
                <c:pt idx="12">
                  <c:v>51</c:v>
                </c:pt>
              </c:numCache>
            </c:numRef>
          </c:val>
          <c:extLst>
            <c:ext xmlns:c16="http://schemas.microsoft.com/office/drawing/2014/chart" uri="{C3380CC4-5D6E-409C-BE32-E72D297353CC}">
              <c16:uniqueId val="{00000003-1B53-4A62-9DCC-B8069E5745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255</c:v>
                </c:pt>
                <c:pt idx="3">
                  <c:v>296</c:v>
                </c:pt>
                <c:pt idx="6">
                  <c:v>260</c:v>
                </c:pt>
                <c:pt idx="9">
                  <c:v>279</c:v>
                </c:pt>
                <c:pt idx="12">
                  <c:v>308</c:v>
                </c:pt>
              </c:numCache>
            </c:numRef>
          </c:val>
          <c:extLst>
            <c:ext xmlns:c16="http://schemas.microsoft.com/office/drawing/2014/chart" uri="{C3380CC4-5D6E-409C-BE32-E72D297353CC}">
              <c16:uniqueId val="{00000004-1B53-4A62-9DCC-B8069E5745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53-4A62-9DCC-B8069E5745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53-4A62-9DCC-B8069E5745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932</c:v>
                </c:pt>
                <c:pt idx="3">
                  <c:v>945</c:v>
                </c:pt>
                <c:pt idx="6">
                  <c:v>950</c:v>
                </c:pt>
                <c:pt idx="9">
                  <c:v>1128</c:v>
                </c:pt>
                <c:pt idx="12">
                  <c:v>1134</c:v>
                </c:pt>
              </c:numCache>
            </c:numRef>
          </c:val>
          <c:extLst>
            <c:ext xmlns:c16="http://schemas.microsoft.com/office/drawing/2014/chart" uri="{C3380CC4-5D6E-409C-BE32-E72D297353CC}">
              <c16:uniqueId val="{00000007-1B53-4A62-9DCC-B8069E5745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268</c:v>
                </c:pt>
                <c:pt idx="2">
                  <c:v>#N/A</c:v>
                </c:pt>
                <c:pt idx="3">
                  <c:v>#N/A</c:v>
                </c:pt>
                <c:pt idx="4">
                  <c:v>360</c:v>
                </c:pt>
                <c:pt idx="5">
                  <c:v>#N/A</c:v>
                </c:pt>
                <c:pt idx="6">
                  <c:v>#N/A</c:v>
                </c:pt>
                <c:pt idx="7">
                  <c:v>263</c:v>
                </c:pt>
                <c:pt idx="8">
                  <c:v>#N/A</c:v>
                </c:pt>
                <c:pt idx="9">
                  <c:v>#N/A</c:v>
                </c:pt>
                <c:pt idx="10">
                  <c:v>372</c:v>
                </c:pt>
                <c:pt idx="11">
                  <c:v>#N/A</c:v>
                </c:pt>
                <c:pt idx="12">
                  <c:v>#N/A</c:v>
                </c:pt>
                <c:pt idx="13">
                  <c:v>401</c:v>
                </c:pt>
                <c:pt idx="14">
                  <c:v>#N/A</c:v>
                </c:pt>
              </c:numCache>
            </c:numRef>
          </c:val>
          <c:smooth val="0"/>
          <c:extLst>
            <c:ext xmlns:c16="http://schemas.microsoft.com/office/drawing/2014/chart" uri="{C3380CC4-5D6E-409C-BE32-E72D297353CC}">
              <c16:uniqueId val="{00000008-1B53-4A62-9DCC-B8069E5745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9777</c:v>
                </c:pt>
                <c:pt idx="5">
                  <c:v>11196</c:v>
                </c:pt>
                <c:pt idx="8">
                  <c:v>12175</c:v>
                </c:pt>
                <c:pt idx="11">
                  <c:v>12518</c:v>
                </c:pt>
                <c:pt idx="14">
                  <c:v>13154</c:v>
                </c:pt>
              </c:numCache>
            </c:numRef>
          </c:val>
          <c:extLst>
            <c:ext xmlns:c16="http://schemas.microsoft.com/office/drawing/2014/chart" uri="{C3380CC4-5D6E-409C-BE32-E72D297353CC}">
              <c16:uniqueId val="{00000000-8E72-4156-A748-D0E444B82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2438</c:v>
                </c:pt>
                <c:pt idx="5">
                  <c:v>2323</c:v>
                </c:pt>
                <c:pt idx="8">
                  <c:v>2277</c:v>
                </c:pt>
                <c:pt idx="11">
                  <c:v>2101</c:v>
                </c:pt>
                <c:pt idx="14">
                  <c:v>2047</c:v>
                </c:pt>
              </c:numCache>
            </c:numRef>
          </c:val>
          <c:extLst>
            <c:ext xmlns:c16="http://schemas.microsoft.com/office/drawing/2014/chart" uri="{C3380CC4-5D6E-409C-BE32-E72D297353CC}">
              <c16:uniqueId val="{00000001-8E72-4156-A748-D0E444B82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7164</c:v>
                </c:pt>
                <c:pt idx="5">
                  <c:v>7615</c:v>
                </c:pt>
                <c:pt idx="8">
                  <c:v>7749</c:v>
                </c:pt>
                <c:pt idx="11">
                  <c:v>8184</c:v>
                </c:pt>
                <c:pt idx="14">
                  <c:v>8757</c:v>
                </c:pt>
              </c:numCache>
            </c:numRef>
          </c:val>
          <c:extLst>
            <c:ext xmlns:c16="http://schemas.microsoft.com/office/drawing/2014/chart" uri="{C3380CC4-5D6E-409C-BE32-E72D297353CC}">
              <c16:uniqueId val="{00000002-8E72-4156-A748-D0E444B82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72-4156-A748-D0E444B82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72-4156-A748-D0E444B82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482</c:v>
                </c:pt>
                <c:pt idx="3">
                  <c:v>563</c:v>
                </c:pt>
                <c:pt idx="6">
                  <c:v>694</c:v>
                </c:pt>
                <c:pt idx="9">
                  <c:v>689</c:v>
                </c:pt>
                <c:pt idx="12">
                  <c:v>689</c:v>
                </c:pt>
              </c:numCache>
            </c:numRef>
          </c:val>
          <c:extLst>
            <c:ext xmlns:c16="http://schemas.microsoft.com/office/drawing/2014/chart" uri="{C3380CC4-5D6E-409C-BE32-E72D297353CC}">
              <c16:uniqueId val="{00000005-8E72-4156-A748-D0E444B82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933</c:v>
                </c:pt>
                <c:pt idx="3">
                  <c:v>934</c:v>
                </c:pt>
                <c:pt idx="6">
                  <c:v>794</c:v>
                </c:pt>
                <c:pt idx="9">
                  <c:v>539</c:v>
                </c:pt>
                <c:pt idx="12">
                  <c:v>446</c:v>
                </c:pt>
              </c:numCache>
            </c:numRef>
          </c:val>
          <c:extLst>
            <c:ext xmlns:c16="http://schemas.microsoft.com/office/drawing/2014/chart" uri="{C3380CC4-5D6E-409C-BE32-E72D297353CC}">
              <c16:uniqueId val="{00000006-8E72-4156-A748-D0E444B82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325</c:v>
                </c:pt>
                <c:pt idx="3">
                  <c:v>471</c:v>
                </c:pt>
                <c:pt idx="6">
                  <c:v>852</c:v>
                </c:pt>
                <c:pt idx="9">
                  <c:v>1770</c:v>
                </c:pt>
                <c:pt idx="12">
                  <c:v>3112</c:v>
                </c:pt>
              </c:numCache>
            </c:numRef>
          </c:val>
          <c:extLst>
            <c:ext xmlns:c16="http://schemas.microsoft.com/office/drawing/2014/chart" uri="{C3380CC4-5D6E-409C-BE32-E72D297353CC}">
              <c16:uniqueId val="{00000007-8E72-4156-A748-D0E444B82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3743</c:v>
                </c:pt>
                <c:pt idx="3">
                  <c:v>3589</c:v>
                </c:pt>
                <c:pt idx="6">
                  <c:v>3490</c:v>
                </c:pt>
                <c:pt idx="9">
                  <c:v>3389</c:v>
                </c:pt>
                <c:pt idx="12">
                  <c:v>3142</c:v>
                </c:pt>
              </c:numCache>
            </c:numRef>
          </c:val>
          <c:extLst>
            <c:ext xmlns:c16="http://schemas.microsoft.com/office/drawing/2014/chart" uri="{C3380CC4-5D6E-409C-BE32-E72D297353CC}">
              <c16:uniqueId val="{00000008-8E72-4156-A748-D0E444B82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72-4156-A748-D0E444B82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7413</c:v>
                </c:pt>
                <c:pt idx="3">
                  <c:v>7954</c:v>
                </c:pt>
                <c:pt idx="6">
                  <c:v>11315</c:v>
                </c:pt>
                <c:pt idx="9">
                  <c:v>11432</c:v>
                </c:pt>
                <c:pt idx="12">
                  <c:v>11816</c:v>
                </c:pt>
              </c:numCache>
            </c:numRef>
          </c:val>
          <c:extLst>
            <c:ext xmlns:c16="http://schemas.microsoft.com/office/drawing/2014/chart" uri="{C3380CC4-5D6E-409C-BE32-E72D297353CC}">
              <c16:uniqueId val="{0000000A-8E72-4156-A748-D0E444B82B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72-4156-A748-D0E444B82B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5059</c:v>
                </c:pt>
                <c:pt idx="1">
                  <c:v>5435</c:v>
                </c:pt>
                <c:pt idx="2">
                  <c:v>5694</c:v>
                </c:pt>
              </c:numCache>
            </c:numRef>
          </c:val>
          <c:extLst>
            <c:ext xmlns:c16="http://schemas.microsoft.com/office/drawing/2014/chart" uri="{C3380CC4-5D6E-409C-BE32-E72D297353CC}">
              <c16:uniqueId val="{00000000-F685-41C3-A68F-F217564A35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1516</c:v>
                </c:pt>
                <c:pt idx="1">
                  <c:v>1619</c:v>
                </c:pt>
                <c:pt idx="2">
                  <c:v>1974</c:v>
                </c:pt>
              </c:numCache>
            </c:numRef>
          </c:val>
          <c:extLst>
            <c:ext xmlns:c16="http://schemas.microsoft.com/office/drawing/2014/chart" uri="{C3380CC4-5D6E-409C-BE32-E72D297353CC}">
              <c16:uniqueId val="{00000001-F685-41C3-A68F-F217564A35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1095</c:v>
                </c:pt>
                <c:pt idx="1">
                  <c:v>974</c:v>
                </c:pt>
                <c:pt idx="2">
                  <c:v>899</c:v>
                </c:pt>
              </c:numCache>
            </c:numRef>
          </c:val>
          <c:extLst>
            <c:ext xmlns:c16="http://schemas.microsoft.com/office/drawing/2014/chart" uri="{C3380CC4-5D6E-409C-BE32-E72D297353CC}">
              <c16:uniqueId val="{00000002-F685-41C3-A68F-F217564A35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23,858
23,627
7.01
12,145,589
11,711,384
401,215
5,933,947
11,816,253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基準財政収入額）は増加しているものの、社会保障経費、義務教育学校整備事業を始めとした大型公共事業の実施により、地方債残高、それに伴う公債費の増等の理由で歳出（基準財政需要額）が増加し、財政力指数が</a:t>
          </a:r>
          <a:r>
            <a:rPr kumimoji="1" lang="en-US" altLang="ja-JP" sz="1100">
              <a:solidFill>
                <a:schemeClr val="dk1"/>
              </a:solidFill>
              <a:effectLst/>
              <a:latin typeface="+mn-lt"/>
              <a:ea typeface="+mn-ea"/>
              <a:cs typeface="+mn-cs"/>
            </a:rPr>
            <a:t>0.58</a:t>
          </a:r>
          <a:r>
            <a:rPr kumimoji="1" lang="ja-JP" altLang="ja-JP" sz="1100">
              <a:solidFill>
                <a:schemeClr val="dk1"/>
              </a:solidFill>
              <a:effectLst/>
              <a:latin typeface="+mn-lt"/>
              <a:ea typeface="+mn-ea"/>
              <a:cs typeface="+mn-cs"/>
            </a:rPr>
            <a:t>と類似団体平均を下回っている。引き続き、緊急に必要な事業を峻別し、投資的経費を抑制する等、歳出の徹底的な見直しを実施</a:t>
          </a:r>
          <a:r>
            <a:rPr kumimoji="1" lang="ja-JP" altLang="en-US" sz="1100">
              <a:solidFill>
                <a:schemeClr val="dk1"/>
              </a:solidFill>
              <a:effectLst/>
              <a:latin typeface="+mn-lt"/>
              <a:ea typeface="+mn-ea"/>
              <a:cs typeface="+mn-cs"/>
            </a:rPr>
            <a:t>することで</a:t>
          </a:r>
          <a:r>
            <a:rPr kumimoji="1" lang="ja-JP" altLang="ja-JP" sz="1100">
              <a:solidFill>
                <a:schemeClr val="dk1"/>
              </a:solidFill>
              <a:effectLst/>
              <a:latin typeface="+mn-lt"/>
              <a:ea typeface="+mn-ea"/>
              <a:cs typeface="+mn-cs"/>
            </a:rPr>
            <a:t>財政基盤の強化に努める</a:t>
          </a:r>
          <a:r>
            <a:rPr kumimoji="1" lang="ja-JP" altLang="ja-JP" sz="1100" b="0">
              <a:solidFill>
                <a:schemeClr val="dk1"/>
              </a:solidFill>
              <a:effectLst/>
              <a:latin typeface="+mn-lt"/>
              <a:ea typeface="+mn-ea"/>
              <a:cs typeface="+mn-cs"/>
            </a:rPr>
            <a:t>。</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追加交付による交付税の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、歳入は増加した</a:t>
          </a:r>
          <a:r>
            <a:rPr kumimoji="1" lang="ja-JP" altLang="en-US" sz="1100">
              <a:solidFill>
                <a:schemeClr val="dk1"/>
              </a:solidFill>
              <a:effectLst/>
              <a:latin typeface="+mn-lt"/>
              <a:ea typeface="+mn-ea"/>
              <a:cs typeface="+mn-cs"/>
            </a:rPr>
            <a:t>。歳出では繰出金の減少もあり、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回復</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類似団体平均についても未だに上回っている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93663</xdr:rowOff>
    </xdr:from>
    <xdr:to>
      <xdr:col>23</xdr:col>
      <xdr:colOff>133350</xdr:colOff>
      <xdr:row>64</xdr:row>
      <xdr:rowOff>141922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6646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64</xdr:row>
      <xdr:rowOff>141922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3212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65</xdr:row>
      <xdr:rowOff>133350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32122"/>
          <a:ext cx="889000" cy="6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1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91122</xdr:rowOff>
    </xdr:from>
    <xdr:to>
      <xdr:col>19</xdr:col>
      <xdr:colOff>184150</xdr:colOff>
      <xdr:row>65</xdr:row>
      <xdr:rowOff>21272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37799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業務委託の物価高騰により、物件費は増加傾向にあるが、類似団体平均を下回っている。今後も、内部事務経費の削減に取り組み、物件費の抑制に努めることで、適正な水準を維持する。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124893</xdr:rowOff>
    </xdr:from>
    <xdr:to>
      <xdr:col>23</xdr:col>
      <xdr:colOff>133350</xdr:colOff>
      <xdr:row>82</xdr:row>
      <xdr:rowOff>1795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12343"/>
          <a:ext cx="838200" cy="4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110314</xdr:rowOff>
    </xdr:from>
    <xdr:to>
      <xdr:col>19</xdr:col>
      <xdr:colOff>133350</xdr:colOff>
      <xdr:row>81</xdr:row>
      <xdr:rowOff>124893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97764"/>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100164</xdr:rowOff>
    </xdr:from>
    <xdr:to>
      <xdr:col>15</xdr:col>
      <xdr:colOff>82550</xdr:colOff>
      <xdr:row>81</xdr:row>
      <xdr:rowOff>110314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761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51823</xdr:rowOff>
    </xdr:from>
    <xdr:to>
      <xdr:col>11</xdr:col>
      <xdr:colOff>31750</xdr:colOff>
      <xdr:row>81</xdr:row>
      <xdr:rowOff>100164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9273"/>
          <a:ext cx="889000" cy="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122445</xdr:rowOff>
    </xdr:from>
    <xdr:to>
      <xdr:col>23</xdr:col>
      <xdr:colOff>184150</xdr:colOff>
      <xdr:row>82</xdr:row>
      <xdr:rowOff>52595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138972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74093</xdr:rowOff>
    </xdr:from>
    <xdr:to>
      <xdr:col>19</xdr:col>
      <xdr:colOff>184150</xdr:colOff>
      <xdr:row>82</xdr:row>
      <xdr:rowOff>4243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14420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30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59514</xdr:rowOff>
    </xdr:from>
    <xdr:to>
      <xdr:col>15</xdr:col>
      <xdr:colOff>133350</xdr:colOff>
      <xdr:row>81</xdr:row>
      <xdr:rowOff>161114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171291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49364</xdr:rowOff>
    </xdr:from>
    <xdr:to>
      <xdr:col>11</xdr:col>
      <xdr:colOff>82550</xdr:colOff>
      <xdr:row>81</xdr:row>
      <xdr:rowOff>150964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161141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1023</xdr:rowOff>
    </xdr:from>
    <xdr:to>
      <xdr:col>7</xdr:col>
      <xdr:colOff>31750</xdr:colOff>
      <xdr:row>81</xdr:row>
      <xdr:rowOff>102623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類似団体平均より低い給与水準となっている。</a:t>
          </a:r>
          <a:r>
            <a:rPr kumimoji="1" lang="ja-JP" altLang="en-US" sz="1100">
              <a:solidFill>
                <a:schemeClr val="dk1"/>
              </a:solidFill>
              <a:effectLst/>
              <a:latin typeface="+mn-lt"/>
              <a:ea typeface="+mn-ea"/>
              <a:cs typeface="+mn-cs"/>
            </a:rPr>
            <a:t>国の経験年数別職員数の多い階層で、国の平均給料に対して低くなっていることが主な要因である。</a:t>
          </a:r>
          <a:r>
            <a:rPr kumimoji="1" lang="ja-JP" altLang="ja-JP" sz="1100">
              <a:solidFill>
                <a:schemeClr val="dk1"/>
              </a:solidFill>
              <a:effectLst/>
              <a:latin typeface="+mn-lt"/>
              <a:ea typeface="+mn-ea"/>
              <a:cs typeface="+mn-cs"/>
            </a:rPr>
            <a:t>今後も人事院勧告等の動向を注視しながら、適切な水準を維持する。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103716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396153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84</xdr:row>
      <xdr:rowOff>122766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16261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245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新たな行政課題の解決や行政サービスの拡充を考慮した新規職員の採用を実施しているが、類似団体平均をやや下回っている。引き続き、組織改革等による効率的な体制を整え、適正な定員管理に努める。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41701"/>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75384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417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75384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6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75384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3308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昨年と同様に</a:t>
          </a:r>
          <a:r>
            <a:rPr kumimoji="1" lang="ja-JP" altLang="ja-JP" sz="1100">
              <a:solidFill>
                <a:schemeClr val="dk1"/>
              </a:solidFill>
              <a:effectLst/>
              <a:latin typeface="+mn-lt"/>
              <a:ea typeface="+mn-ea"/>
              <a:cs typeface="+mn-cs"/>
            </a:rPr>
            <a:t>王寺北、南義務教育学校整備を始めとした大型の公共事業が集中したことにより、公債費</a:t>
          </a:r>
          <a:r>
            <a:rPr kumimoji="1" lang="ja-JP" altLang="en-US" sz="1100">
              <a:solidFill>
                <a:schemeClr val="dk1"/>
              </a:solidFill>
              <a:effectLst/>
              <a:latin typeface="+mn-lt"/>
              <a:ea typeface="+mn-ea"/>
              <a:cs typeface="+mn-cs"/>
            </a:rPr>
            <a:t>は横ばいである。</a:t>
          </a:r>
          <a:r>
            <a:rPr kumimoji="1" lang="ja-JP" altLang="ja-JP" sz="1100">
              <a:solidFill>
                <a:schemeClr val="dk1"/>
              </a:solidFill>
              <a:effectLst/>
              <a:latin typeface="+mn-lt"/>
              <a:ea typeface="+mn-ea"/>
              <a:cs typeface="+mn-cs"/>
            </a:rPr>
            <a:t>実質公債費比率は前年度</a:t>
          </a:r>
          <a:r>
            <a:rPr kumimoji="1" lang="ja-JP" altLang="en-US" sz="1100">
              <a:solidFill>
                <a:schemeClr val="dk1"/>
              </a:solidFill>
              <a:effectLst/>
              <a:latin typeface="+mn-lt"/>
              <a:ea typeface="+mn-ea"/>
              <a:cs typeface="+mn-cs"/>
            </a:rPr>
            <a:t>と変わらず</a:t>
          </a:r>
          <a:r>
            <a:rPr kumimoji="1" lang="ja-JP" altLang="ja-JP" sz="1100">
              <a:solidFill>
                <a:schemeClr val="dk1"/>
              </a:solidFill>
              <a:effectLst/>
              <a:latin typeface="+mn-lt"/>
              <a:ea typeface="+mn-ea"/>
              <a:cs typeface="+mn-cs"/>
            </a:rPr>
            <a:t>、類似団体平均とほぼ同数値となっている。今後も、緊急度・住民ニーズを的確に把握した事業の選択により、起債に大きく頼ることのない財政運営に努める。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99378</xdr:rowOff>
    </xdr:from>
    <xdr:to>
      <xdr:col>81</xdr:col>
      <xdr:colOff>44450</xdr:colOff>
      <xdr:row>39</xdr:row>
      <xdr:rowOff>99378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8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69215</xdr:rowOff>
    </xdr:from>
    <xdr:to>
      <xdr:col>77</xdr:col>
      <xdr:colOff>44450</xdr:colOff>
      <xdr:row>39</xdr:row>
      <xdr:rowOff>99378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557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45085</xdr:rowOff>
    </xdr:from>
    <xdr:to>
      <xdr:col>72</xdr:col>
      <xdr:colOff>203200</xdr:colOff>
      <xdr:row>39</xdr:row>
      <xdr:rowOff>69215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45085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713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48578</xdr:rowOff>
    </xdr:from>
    <xdr:to>
      <xdr:col>81</xdr:col>
      <xdr:colOff>95250</xdr:colOff>
      <xdr:row>39</xdr:row>
      <xdr:rowOff>150178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65105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48578</xdr:rowOff>
    </xdr:from>
    <xdr:to>
      <xdr:col>77</xdr:col>
      <xdr:colOff>95250</xdr:colOff>
      <xdr:row>39</xdr:row>
      <xdr:rowOff>150178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134955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2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18415</xdr:rowOff>
    </xdr:from>
    <xdr:to>
      <xdr:col>73</xdr:col>
      <xdr:colOff>44450</xdr:colOff>
      <xdr:row>39</xdr:row>
      <xdr:rowOff>120015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130192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165735</xdr:rowOff>
    </xdr:from>
    <xdr:to>
      <xdr:col>68</xdr:col>
      <xdr:colOff>203200</xdr:colOff>
      <xdr:row>39</xdr:row>
      <xdr:rowOff>95885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106062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将来負担額である地方債の現在高が</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23,858
23,627
7.01
12,145,589
11,711,384
401,215
5,933,947
11,816,253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回復</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高い割合となっている。業務の平準化、行政課題の解決、住民サービスの拡充等のために職員採用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会計年度任用職員含む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を実施しており、人件費の割合は増加傾向にあるが、業務の民間委託化を推進するなど、人件費の削減に努める。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3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7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72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悪化しているが、類似団体平均より低い割合となっている。主な要因としては、社会保険料や物価高騰による委託料等の増である。引き続き内部事務経費の削減に取り組み、類似団体平均を下回る水準とな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2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16</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34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悪化しているが、類似団体平均より低い割合となっている。主な要因としては医療費助成等の増である。介護給付費を始めとした社会保障関係に係る経費は年々増加傾向にあるため、今後は急激な増加とならないよう注視しながら、適正な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34472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56243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56243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回復し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a:t>
          </a:r>
          <a:r>
            <a:rPr kumimoji="1" lang="ja-JP" altLang="en-US" sz="1100">
              <a:solidFill>
                <a:schemeClr val="dk1"/>
              </a:solidFill>
              <a:effectLst/>
              <a:latin typeface="+mn-lt"/>
              <a:ea typeface="+mn-ea"/>
              <a:cs typeface="+mn-cs"/>
            </a:rPr>
            <a:t>となった。補助費に記載のとおり、</a:t>
          </a:r>
          <a:r>
            <a:rPr kumimoji="1" lang="ja-JP" altLang="ja-JP" sz="1100">
              <a:solidFill>
                <a:schemeClr val="dk1"/>
              </a:solidFill>
              <a:effectLst/>
              <a:latin typeface="+mn-lt"/>
              <a:ea typeface="+mn-ea"/>
              <a:cs typeface="+mn-cs"/>
            </a:rPr>
            <a:t>下水道事業が特別会計から下水道事業会計に移行したことにより、繰出金から補助費に移行したため</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経費削減をするとともに、独立採算制の原則に立ち返った適正な料金設定により、税収を主な財源とする普通会計の負担額を減らしていくよう務める。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59</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5672"/>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60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60</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6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割合となっている。主な要因としては、</a:t>
          </a:r>
          <a:r>
            <a:rPr kumimoji="1" lang="ja-JP" altLang="en-US" sz="1100">
              <a:solidFill>
                <a:schemeClr val="dk1"/>
              </a:solidFill>
              <a:effectLst/>
              <a:latin typeface="+mn-lt"/>
              <a:ea typeface="+mn-ea"/>
              <a:cs typeface="+mn-cs"/>
            </a:rPr>
            <a:t>下水道事業が特別会計から下水道事業会計に移行したことにより、繰出金から補助費に移行したため。</a:t>
          </a:r>
          <a:r>
            <a:rPr kumimoji="1" lang="ja-JP" altLang="ja-JP" sz="1100">
              <a:solidFill>
                <a:schemeClr val="dk1"/>
              </a:solidFill>
              <a:effectLst/>
              <a:latin typeface="+mn-lt"/>
              <a:ea typeface="+mn-ea"/>
              <a:cs typeface="+mn-cs"/>
            </a:rPr>
            <a:t>一部事務組合（ごみ処理）の負担金が前年比増である。類似団体の中でも一部事務組合（老人福祉施設、休日診療、火葬場、ごみ処理、し尿処理、広域消防など）に対する負担金の割合が多いため、今後も、分担金や補助金の基準を見直すなど、更なる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005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62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回復</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義務教育学校整備事業を始めとした大型の公共事業の実施により、類似団体平均より高い割合となっている。また、地方債残高が増加した影響で、地方債の元利償還金が膨らんで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08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30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30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64279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％悪化しており、類似団体平均を上回っている。要因としては、歳入が増加（追加交付による交付税の増や</a:t>
          </a:r>
          <a:r>
            <a:rPr kumimoji="1" lang="ja-JP" altLang="en-US" sz="1100">
              <a:solidFill>
                <a:schemeClr val="dk1"/>
              </a:solidFill>
              <a:effectLst/>
              <a:latin typeface="+mn-lt"/>
              <a:ea typeface="+mn-ea"/>
              <a:cs typeface="+mn-cs"/>
            </a:rPr>
            <a:t>各施設や駐車場等の利用者の回復</a:t>
          </a:r>
          <a:r>
            <a:rPr kumimoji="1" lang="ja-JP" altLang="ja-JP" sz="1100">
              <a:solidFill>
                <a:schemeClr val="dk1"/>
              </a:solidFill>
              <a:effectLst/>
              <a:latin typeface="+mn-lt"/>
              <a:ea typeface="+mn-ea"/>
              <a:cs typeface="+mn-cs"/>
            </a:rPr>
            <a:t>）した一方で物件費、扶助費等の歳出が、歳入を上回るほどに増加したことである。次年度以降も類似団体平均に近づけていくため、住民サービスを低下させることなく、経常経費の削減に努める。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67563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360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8920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79</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8920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127205</xdr:rowOff>
    </xdr:from>
    <xdr:to>
      <xdr:col>29</xdr:col>
      <xdr:colOff>127000</xdr:colOff>
      <xdr:row>17</xdr:row>
      <xdr:rowOff>160109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89480"/>
          <a:ext cx="647700" cy="32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111982</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7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141492</xdr:rowOff>
    </xdr:from>
    <xdr:to>
      <xdr:col>26</xdr:col>
      <xdr:colOff>50800</xdr:colOff>
      <xdr:row>17</xdr:row>
      <xdr:rowOff>160109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03767"/>
          <a:ext cx="698500" cy="18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141492</xdr:rowOff>
    </xdr:from>
    <xdr:to>
      <xdr:col>22</xdr:col>
      <xdr:colOff>114300</xdr:colOff>
      <xdr:row>18</xdr:row>
      <xdr:rowOff>5161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3767"/>
          <a:ext cx="698500" cy="35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5161</xdr:rowOff>
    </xdr:from>
    <xdr:to>
      <xdr:col>18</xdr:col>
      <xdr:colOff>177800</xdr:colOff>
      <xdr:row>18</xdr:row>
      <xdr:rowOff>40194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8886"/>
          <a:ext cx="698500" cy="3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76405</xdr:rowOff>
    </xdr:from>
    <xdr:to>
      <xdr:col>29</xdr:col>
      <xdr:colOff>177800</xdr:colOff>
      <xdr:row>18</xdr:row>
      <xdr:rowOff>6555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92932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8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109309</xdr:rowOff>
    </xdr:from>
    <xdr:to>
      <xdr:col>26</xdr:col>
      <xdr:colOff>101600</xdr:colOff>
      <xdr:row>18</xdr:row>
      <xdr:rowOff>39459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49636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4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90692</xdr:rowOff>
    </xdr:from>
    <xdr:to>
      <xdr:col>22</xdr:col>
      <xdr:colOff>165100</xdr:colOff>
      <xdr:row>18</xdr:row>
      <xdr:rowOff>20842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31019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2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125811</xdr:rowOff>
    </xdr:from>
    <xdr:to>
      <xdr:col>19</xdr:col>
      <xdr:colOff>38100</xdr:colOff>
      <xdr:row>18</xdr:row>
      <xdr:rowOff>55961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66138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5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160844</xdr:rowOff>
    </xdr:from>
    <xdr:to>
      <xdr:col>15</xdr:col>
      <xdr:colOff>101600</xdr:colOff>
      <xdr:row>18</xdr:row>
      <xdr:rowOff>90994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101171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9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244481</xdr:rowOff>
    </xdr:from>
    <xdr:to>
      <xdr:col>29</xdr:col>
      <xdr:colOff>127000</xdr:colOff>
      <xdr:row>35</xdr:row>
      <xdr:rowOff>269913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54831"/>
          <a:ext cx="647700" cy="2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229258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39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269913</xdr:rowOff>
    </xdr:from>
    <xdr:to>
      <xdr:col>26</xdr:col>
      <xdr:colOff>50800</xdr:colOff>
      <xdr:row>36</xdr:row>
      <xdr:rowOff>15386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0263"/>
          <a:ext cx="698500" cy="88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282772</xdr:rowOff>
    </xdr:from>
    <xdr:to>
      <xdr:col>22</xdr:col>
      <xdr:colOff>114300</xdr:colOff>
      <xdr:row>36</xdr:row>
      <xdr:rowOff>15386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93122"/>
          <a:ext cx="6985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282772</xdr:rowOff>
    </xdr:from>
    <xdr:to>
      <xdr:col>18</xdr:col>
      <xdr:colOff>177800</xdr:colOff>
      <xdr:row>36</xdr:row>
      <xdr:rowOff>10871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93122"/>
          <a:ext cx="698500" cy="7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193681</xdr:rowOff>
    </xdr:from>
    <xdr:to>
      <xdr:col>29</xdr:col>
      <xdr:colOff>177800</xdr:colOff>
      <xdr:row>35</xdr:row>
      <xdr:rowOff>295281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0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38758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219113</xdr:rowOff>
    </xdr:from>
    <xdr:to>
      <xdr:col>26</xdr:col>
      <xdr:colOff>101600</xdr:colOff>
      <xdr:row>35</xdr:row>
      <xdr:rowOff>320713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330890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307486</xdr:rowOff>
    </xdr:from>
    <xdr:to>
      <xdr:col>22</xdr:col>
      <xdr:colOff>165100</xdr:colOff>
      <xdr:row>36</xdr:row>
      <xdr:rowOff>66186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50963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231972</xdr:rowOff>
    </xdr:from>
    <xdr:to>
      <xdr:col>19</xdr:col>
      <xdr:colOff>38100</xdr:colOff>
      <xdr:row>35</xdr:row>
      <xdr:rowOff>333572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302971</xdr:rowOff>
    </xdr:from>
    <xdr:to>
      <xdr:col>15</xdr:col>
      <xdr:colOff>101600</xdr:colOff>
      <xdr:row>36</xdr:row>
      <xdr:rowOff>61671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46448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23,858
23,627
7.01
12,145,589
11,711,384
401,215
5,933,947
11,816,253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102944</xdr:rowOff>
    </xdr:from>
    <xdr:to>
      <xdr:col>24</xdr:col>
      <xdr:colOff>63500</xdr:colOff>
      <xdr:row>36</xdr:row>
      <xdr:rowOff>117869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5144"/>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117869</xdr:rowOff>
    </xdr:from>
    <xdr:to>
      <xdr:col>19</xdr:col>
      <xdr:colOff>177800</xdr:colOff>
      <xdr:row>36</xdr:row>
      <xdr:rowOff>122424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0069"/>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122424</xdr:rowOff>
    </xdr:from>
    <xdr:to>
      <xdr:col>15</xdr:col>
      <xdr:colOff>50800</xdr:colOff>
      <xdr:row>36</xdr:row>
      <xdr:rowOff>131944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4624"/>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131944</xdr:rowOff>
    </xdr:from>
    <xdr:to>
      <xdr:col>10</xdr:col>
      <xdr:colOff>114300</xdr:colOff>
      <xdr:row>38</xdr:row>
      <xdr:rowOff>28062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4144"/>
          <a:ext cx="889000" cy="2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52144</xdr:rowOff>
    </xdr:from>
    <xdr:to>
      <xdr:col>24</xdr:col>
      <xdr:colOff>114300</xdr:colOff>
      <xdr:row>36</xdr:row>
      <xdr:rowOff>153744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75021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67069</xdr:rowOff>
    </xdr:from>
    <xdr:to>
      <xdr:col>20</xdr:col>
      <xdr:colOff>38100</xdr:colOff>
      <xdr:row>36</xdr:row>
      <xdr:rowOff>168669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13746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71624</xdr:rowOff>
    </xdr:from>
    <xdr:to>
      <xdr:col>15</xdr:col>
      <xdr:colOff>101600</xdr:colOff>
      <xdr:row>37</xdr:row>
      <xdr:rowOff>1774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18301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81144</xdr:rowOff>
    </xdr:from>
    <xdr:to>
      <xdr:col>10</xdr:col>
      <xdr:colOff>165100</xdr:colOff>
      <xdr:row>37</xdr:row>
      <xdr:rowOff>11294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27821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148711</xdr:rowOff>
    </xdr:from>
    <xdr:to>
      <xdr:col>6</xdr:col>
      <xdr:colOff>38100</xdr:colOff>
      <xdr:row>38</xdr:row>
      <xdr:rowOff>78862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2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69989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161828</xdr:rowOff>
    </xdr:from>
    <xdr:to>
      <xdr:col>24</xdr:col>
      <xdr:colOff>63500</xdr:colOff>
      <xdr:row>57</xdr:row>
      <xdr:rowOff>26575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3028"/>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26575</xdr:rowOff>
    </xdr:from>
    <xdr:to>
      <xdr:col>19</xdr:col>
      <xdr:colOff>177800</xdr:colOff>
      <xdr:row>57</xdr:row>
      <xdr:rowOff>43400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922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43400</xdr:rowOff>
    </xdr:from>
    <xdr:to>
      <xdr:col>15</xdr:col>
      <xdr:colOff>50800</xdr:colOff>
      <xdr:row>57</xdr:row>
      <xdr:rowOff>45586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6050"/>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33575</xdr:rowOff>
    </xdr:from>
    <xdr:to>
      <xdr:col>10</xdr:col>
      <xdr:colOff>114300</xdr:colOff>
      <xdr:row>57</xdr:row>
      <xdr:rowOff>45586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06225"/>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111028</xdr:rowOff>
    </xdr:from>
    <xdr:to>
      <xdr:col>24</xdr:col>
      <xdr:colOff>114300</xdr:colOff>
      <xdr:row>57</xdr:row>
      <xdr:rowOff>41178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89455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147225</xdr:rowOff>
    </xdr:from>
    <xdr:to>
      <xdr:col>20</xdr:col>
      <xdr:colOff>38100</xdr:colOff>
      <xdr:row>57</xdr:row>
      <xdr:rowOff>77375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68502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164050</xdr:rowOff>
    </xdr:from>
    <xdr:to>
      <xdr:col>15</xdr:col>
      <xdr:colOff>101600</xdr:colOff>
      <xdr:row>57</xdr:row>
      <xdr:rowOff>94200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166236</xdr:rowOff>
    </xdr:from>
    <xdr:to>
      <xdr:col>10</xdr:col>
      <xdr:colOff>165100</xdr:colOff>
      <xdr:row>57</xdr:row>
      <xdr:rowOff>96386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87513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154225</xdr:rowOff>
    </xdr:from>
    <xdr:to>
      <xdr:col>6</xdr:col>
      <xdr:colOff>38100</xdr:colOff>
      <xdr:row>57</xdr:row>
      <xdr:rowOff>84375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75502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106187</xdr:rowOff>
    </xdr:from>
    <xdr:to>
      <xdr:col>24</xdr:col>
      <xdr:colOff>63500</xdr:colOff>
      <xdr:row>78</xdr:row>
      <xdr:rowOff>108610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7928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108153</xdr:rowOff>
    </xdr:from>
    <xdr:to>
      <xdr:col>19</xdr:col>
      <xdr:colOff>177800</xdr:colOff>
      <xdr:row>78</xdr:row>
      <xdr:rowOff>108610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812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103490</xdr:rowOff>
    </xdr:from>
    <xdr:to>
      <xdr:col>15</xdr:col>
      <xdr:colOff>50800</xdr:colOff>
      <xdr:row>78</xdr:row>
      <xdr:rowOff>108153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7659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91374</xdr:rowOff>
    </xdr:from>
    <xdr:to>
      <xdr:col>10</xdr:col>
      <xdr:colOff>114300</xdr:colOff>
      <xdr:row>78</xdr:row>
      <xdr:rowOff>103490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447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55387</xdr:rowOff>
    </xdr:from>
    <xdr:to>
      <xdr:col>24</xdr:col>
      <xdr:colOff>114300</xdr:colOff>
      <xdr:row>78</xdr:row>
      <xdr:rowOff>156987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141764</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57810</xdr:rowOff>
    </xdr:from>
    <xdr:to>
      <xdr:col>20</xdr:col>
      <xdr:colOff>38100</xdr:colOff>
      <xdr:row>78</xdr:row>
      <xdr:rowOff>159410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150537</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2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57353</xdr:rowOff>
    </xdr:from>
    <xdr:to>
      <xdr:col>15</xdr:col>
      <xdr:colOff>101600</xdr:colOff>
      <xdr:row>78</xdr:row>
      <xdr:rowOff>158953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150080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52690</xdr:rowOff>
    </xdr:from>
    <xdr:to>
      <xdr:col>10</xdr:col>
      <xdr:colOff>165100</xdr:colOff>
      <xdr:row>78</xdr:row>
      <xdr:rowOff>154290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145417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1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40574</xdr:rowOff>
    </xdr:from>
    <xdr:to>
      <xdr:col>6</xdr:col>
      <xdr:colOff>38100</xdr:colOff>
      <xdr:row>78</xdr:row>
      <xdr:rowOff>142174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133301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166536</xdr:rowOff>
    </xdr:from>
    <xdr:to>
      <xdr:col>24</xdr:col>
      <xdr:colOff>63500</xdr:colOff>
      <xdr:row>97</xdr:row>
      <xdr:rowOff>48882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25736"/>
          <a:ext cx="838200" cy="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52933</xdr:rowOff>
    </xdr:from>
    <xdr:to>
      <xdr:col>19</xdr:col>
      <xdr:colOff>177800</xdr:colOff>
      <xdr:row>97</xdr:row>
      <xdr:rowOff>48882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12133"/>
          <a:ext cx="889000" cy="1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52933</xdr:rowOff>
    </xdr:from>
    <xdr:to>
      <xdr:col>15</xdr:col>
      <xdr:colOff>50800</xdr:colOff>
      <xdr:row>98</xdr:row>
      <xdr:rowOff>80060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2133"/>
          <a:ext cx="889000" cy="3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80060</xdr:rowOff>
    </xdr:from>
    <xdr:to>
      <xdr:col>10</xdr:col>
      <xdr:colOff>114300</xdr:colOff>
      <xdr:row>98</xdr:row>
      <xdr:rowOff>100013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2160"/>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115736</xdr:rowOff>
    </xdr:from>
    <xdr:to>
      <xdr:col>24</xdr:col>
      <xdr:colOff>114300</xdr:colOff>
      <xdr:row>97</xdr:row>
      <xdr:rowOff>45886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94163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169532</xdr:rowOff>
    </xdr:from>
    <xdr:to>
      <xdr:col>20</xdr:col>
      <xdr:colOff>38100</xdr:colOff>
      <xdr:row>97</xdr:row>
      <xdr:rowOff>99682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90809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2133</xdr:rowOff>
    </xdr:from>
    <xdr:to>
      <xdr:col>15</xdr:col>
      <xdr:colOff>101600</xdr:colOff>
      <xdr:row>96</xdr:row>
      <xdr:rowOff>103733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94860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29260</xdr:rowOff>
    </xdr:from>
    <xdr:to>
      <xdr:col>10</xdr:col>
      <xdr:colOff>165100</xdr:colOff>
      <xdr:row>98</xdr:row>
      <xdr:rowOff>130860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121987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49213</xdr:rowOff>
    </xdr:from>
    <xdr:to>
      <xdr:col>6</xdr:col>
      <xdr:colOff>38100</xdr:colOff>
      <xdr:row>98</xdr:row>
      <xdr:rowOff>150813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141940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3607</xdr:rowOff>
    </xdr:from>
    <xdr:to>
      <xdr:col>55</xdr:col>
      <xdr:colOff>0</xdr:colOff>
      <xdr:row>38</xdr:row>
      <xdr:rowOff>105759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18707"/>
          <a:ext cx="8382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103570</xdr:rowOff>
    </xdr:from>
    <xdr:to>
      <xdr:col>50</xdr:col>
      <xdr:colOff>114300</xdr:colOff>
      <xdr:row>38</xdr:row>
      <xdr:rowOff>105759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1867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104365</xdr:rowOff>
    </xdr:from>
    <xdr:to>
      <xdr:col>45</xdr:col>
      <xdr:colOff>177800</xdr:colOff>
      <xdr:row>38</xdr:row>
      <xdr:rowOff>103570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19315"/>
          <a:ext cx="889000" cy="119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104365</xdr:rowOff>
    </xdr:from>
    <xdr:to>
      <xdr:col>41</xdr:col>
      <xdr:colOff>50800</xdr:colOff>
      <xdr:row>38</xdr:row>
      <xdr:rowOff>164639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19315"/>
          <a:ext cx="889000" cy="126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124257</xdr:rowOff>
    </xdr:from>
    <xdr:to>
      <xdr:col>55</xdr:col>
      <xdr:colOff>50800</xdr:colOff>
      <xdr:row>38</xdr:row>
      <xdr:rowOff>54407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102684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54959</xdr:rowOff>
    </xdr:from>
    <xdr:to>
      <xdr:col>50</xdr:col>
      <xdr:colOff>165100</xdr:colOff>
      <xdr:row>38</xdr:row>
      <xdr:rowOff>156559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147686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52770</xdr:rowOff>
    </xdr:from>
    <xdr:to>
      <xdr:col>46</xdr:col>
      <xdr:colOff>38100</xdr:colOff>
      <xdr:row>38</xdr:row>
      <xdr:rowOff>154370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145497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6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53565</xdr:rowOff>
    </xdr:from>
    <xdr:to>
      <xdr:col>41</xdr:col>
      <xdr:colOff>101600</xdr:colOff>
      <xdr:row>31</xdr:row>
      <xdr:rowOff>155165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4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113839</xdr:rowOff>
    </xdr:from>
    <xdr:to>
      <xdr:col>36</xdr:col>
      <xdr:colOff>165100</xdr:colOff>
      <xdr:row>39</xdr:row>
      <xdr:rowOff>43989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35116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130780</xdr:rowOff>
    </xdr:from>
    <xdr:to>
      <xdr:col>54</xdr:col>
      <xdr:colOff>189865</xdr:colOff>
      <xdr:row>58</xdr:row>
      <xdr:rowOff>78979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217630"/>
          <a:ext cx="1270" cy="80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82806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78979</xdr:rowOff>
    </xdr:from>
    <xdr:to>
      <xdr:col>55</xdr:col>
      <xdr:colOff>88900</xdr:colOff>
      <xdr:row>58</xdr:row>
      <xdr:rowOff>78979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77457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9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130780</xdr:rowOff>
    </xdr:from>
    <xdr:to>
      <xdr:col>55</xdr:col>
      <xdr:colOff>88900</xdr:colOff>
      <xdr:row>53</xdr:row>
      <xdr:rowOff>130780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21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90912</xdr:rowOff>
    </xdr:from>
    <xdr:to>
      <xdr:col>55</xdr:col>
      <xdr:colOff>0</xdr:colOff>
      <xdr:row>56</xdr:row>
      <xdr:rowOff>92586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92112"/>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31825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04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53398</xdr:rowOff>
    </xdr:from>
    <xdr:to>
      <xdr:col>55</xdr:col>
      <xdr:colOff>50800</xdr:colOff>
      <xdr:row>57</xdr:row>
      <xdr:rowOff>154998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4954</xdr:rowOff>
    </xdr:from>
    <xdr:to>
      <xdr:col>50</xdr:col>
      <xdr:colOff>114300</xdr:colOff>
      <xdr:row>56</xdr:row>
      <xdr:rowOff>92586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748904"/>
          <a:ext cx="889000" cy="9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61820</xdr:rowOff>
    </xdr:from>
    <xdr:to>
      <xdr:col>50</xdr:col>
      <xdr:colOff>165100</xdr:colOff>
      <xdr:row>57</xdr:row>
      <xdr:rowOff>163420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3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154547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4954</xdr:rowOff>
    </xdr:from>
    <xdr:to>
      <xdr:col>45</xdr:col>
      <xdr:colOff>177800</xdr:colOff>
      <xdr:row>56</xdr:row>
      <xdr:rowOff>77791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748904"/>
          <a:ext cx="889000" cy="9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44730</xdr:rowOff>
    </xdr:from>
    <xdr:to>
      <xdr:col>46</xdr:col>
      <xdr:colOff>38100</xdr:colOff>
      <xdr:row>57</xdr:row>
      <xdr:rowOff>146330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137457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77791</xdr:rowOff>
    </xdr:from>
    <xdr:to>
      <xdr:col>41</xdr:col>
      <xdr:colOff>50800</xdr:colOff>
      <xdr:row>57</xdr:row>
      <xdr:rowOff>65291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78991"/>
          <a:ext cx="889000" cy="1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22295</xdr:rowOff>
    </xdr:from>
    <xdr:to>
      <xdr:col>41</xdr:col>
      <xdr:colOff>101600</xdr:colOff>
      <xdr:row>57</xdr:row>
      <xdr:rowOff>123895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115022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25971</xdr:rowOff>
    </xdr:from>
    <xdr:to>
      <xdr:col>36</xdr:col>
      <xdr:colOff>165100</xdr:colOff>
      <xdr:row>57</xdr:row>
      <xdr:rowOff>127571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118698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40112</xdr:rowOff>
    </xdr:from>
    <xdr:to>
      <xdr:col>55</xdr:col>
      <xdr:colOff>50800</xdr:colOff>
      <xdr:row>56</xdr:row>
      <xdr:rowOff>141712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62989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41786</xdr:rowOff>
    </xdr:from>
    <xdr:to>
      <xdr:col>50</xdr:col>
      <xdr:colOff>165100</xdr:colOff>
      <xdr:row>56</xdr:row>
      <xdr:rowOff>143386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159913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125604</xdr:rowOff>
    </xdr:from>
    <xdr:to>
      <xdr:col>46</xdr:col>
      <xdr:colOff>38100</xdr:colOff>
      <xdr:row>51</xdr:row>
      <xdr:rowOff>55754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6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72281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47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26991</xdr:rowOff>
    </xdr:from>
    <xdr:to>
      <xdr:col>41</xdr:col>
      <xdr:colOff>101600</xdr:colOff>
      <xdr:row>56</xdr:row>
      <xdr:rowOff>128591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145118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40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14491</xdr:rowOff>
    </xdr:from>
    <xdr:to>
      <xdr:col>36</xdr:col>
      <xdr:colOff>165100</xdr:colOff>
      <xdr:row>57</xdr:row>
      <xdr:rowOff>116091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132618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105125</xdr:rowOff>
    </xdr:from>
    <xdr:to>
      <xdr:col>55</xdr:col>
      <xdr:colOff>0</xdr:colOff>
      <xdr:row>76</xdr:row>
      <xdr:rowOff>133814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963875"/>
          <a:ext cx="8382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133814</xdr:rowOff>
    </xdr:from>
    <xdr:to>
      <xdr:col>50</xdr:col>
      <xdr:colOff>114300</xdr:colOff>
      <xdr:row>78</xdr:row>
      <xdr:rowOff>106020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64014"/>
          <a:ext cx="889000" cy="3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106020</xdr:rowOff>
    </xdr:from>
    <xdr:to>
      <xdr:col>45</xdr:col>
      <xdr:colOff>177800</xdr:colOff>
      <xdr:row>79</xdr:row>
      <xdr:rowOff>13646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79120"/>
          <a:ext cx="8890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38582</xdr:rowOff>
    </xdr:from>
    <xdr:to>
      <xdr:col>41</xdr:col>
      <xdr:colOff>50800</xdr:colOff>
      <xdr:row>79</xdr:row>
      <xdr:rowOff>13646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11682"/>
          <a:ext cx="889000" cy="1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54325</xdr:rowOff>
    </xdr:from>
    <xdr:to>
      <xdr:col>55</xdr:col>
      <xdr:colOff>50800</xdr:colOff>
      <xdr:row>75</xdr:row>
      <xdr:rowOff>155925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77202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7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83014</xdr:rowOff>
    </xdr:from>
    <xdr:to>
      <xdr:col>50</xdr:col>
      <xdr:colOff>165100</xdr:colOff>
      <xdr:row>77</xdr:row>
      <xdr:rowOff>13164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29691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55220</xdr:rowOff>
    </xdr:from>
    <xdr:to>
      <xdr:col>46</xdr:col>
      <xdr:colOff>38100</xdr:colOff>
      <xdr:row>78</xdr:row>
      <xdr:rowOff>156820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147947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134296</xdr:rowOff>
    </xdr:from>
    <xdr:to>
      <xdr:col>41</xdr:col>
      <xdr:colOff>101600</xdr:colOff>
      <xdr:row>79</xdr:row>
      <xdr:rowOff>64446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55573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159232</xdr:rowOff>
    </xdr:from>
    <xdr:to>
      <xdr:col>36</xdr:col>
      <xdr:colOff>165100</xdr:colOff>
      <xdr:row>78</xdr:row>
      <xdr:rowOff>89382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80509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57979</xdr:rowOff>
    </xdr:from>
    <xdr:to>
      <xdr:col>54</xdr:col>
      <xdr:colOff>189865</xdr:colOff>
      <xdr:row>98</xdr:row>
      <xdr:rowOff>113452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6345729"/>
          <a:ext cx="1270" cy="56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117279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113452</xdr:rowOff>
    </xdr:from>
    <xdr:to>
      <xdr:col>55</xdr:col>
      <xdr:colOff>88900</xdr:colOff>
      <xdr:row>98</xdr:row>
      <xdr:rowOff>113452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1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4656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612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57979</xdr:rowOff>
    </xdr:from>
    <xdr:to>
      <xdr:col>55</xdr:col>
      <xdr:colOff>88900</xdr:colOff>
      <xdr:row>95</xdr:row>
      <xdr:rowOff>57979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34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37201</xdr:rowOff>
    </xdr:from>
    <xdr:to>
      <xdr:col>55</xdr:col>
      <xdr:colOff>0</xdr:colOff>
      <xdr:row>97</xdr:row>
      <xdr:rowOff>70700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67851"/>
          <a:ext cx="8382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106624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37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128197</xdr:rowOff>
    </xdr:from>
    <xdr:to>
      <xdr:col>55</xdr:col>
      <xdr:colOff>50800</xdr:colOff>
      <xdr:row>98</xdr:row>
      <xdr:rowOff>58347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5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73329</xdr:rowOff>
    </xdr:from>
    <xdr:to>
      <xdr:col>50</xdr:col>
      <xdr:colOff>114300</xdr:colOff>
      <xdr:row>97</xdr:row>
      <xdr:rowOff>37201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675279"/>
          <a:ext cx="889000" cy="99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142081</xdr:rowOff>
    </xdr:from>
    <xdr:to>
      <xdr:col>50</xdr:col>
      <xdr:colOff>165100</xdr:colOff>
      <xdr:row>98</xdr:row>
      <xdr:rowOff>72231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7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63358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73329</xdr:rowOff>
    </xdr:from>
    <xdr:to>
      <xdr:col>45</xdr:col>
      <xdr:colOff>177800</xdr:colOff>
      <xdr:row>96</xdr:row>
      <xdr:rowOff>103248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675279"/>
          <a:ext cx="889000" cy="88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140453</xdr:rowOff>
    </xdr:from>
    <xdr:to>
      <xdr:col>46</xdr:col>
      <xdr:colOff>38100</xdr:colOff>
      <xdr:row>98</xdr:row>
      <xdr:rowOff>70603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103248</xdr:rowOff>
    </xdr:from>
    <xdr:to>
      <xdr:col>41</xdr:col>
      <xdr:colOff>50800</xdr:colOff>
      <xdr:row>97</xdr:row>
      <xdr:rowOff>140573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62448"/>
          <a:ext cx="889000" cy="2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127067</xdr:rowOff>
    </xdr:from>
    <xdr:to>
      <xdr:col>41</xdr:col>
      <xdr:colOff>101600</xdr:colOff>
      <xdr:row>98</xdr:row>
      <xdr:rowOff>57217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48344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126281</xdr:rowOff>
    </xdr:from>
    <xdr:to>
      <xdr:col>36</xdr:col>
      <xdr:colOff>165100</xdr:colOff>
      <xdr:row>98</xdr:row>
      <xdr:rowOff>56431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19900</xdr:rowOff>
    </xdr:from>
    <xdr:to>
      <xdr:col>55</xdr:col>
      <xdr:colOff>50800</xdr:colOff>
      <xdr:row>97</xdr:row>
      <xdr:rowOff>121500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42777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157851</xdr:rowOff>
    </xdr:from>
    <xdr:to>
      <xdr:col>50</xdr:col>
      <xdr:colOff>165100</xdr:colOff>
      <xdr:row>97</xdr:row>
      <xdr:rowOff>88001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104528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22529</xdr:rowOff>
    </xdr:from>
    <xdr:to>
      <xdr:col>46</xdr:col>
      <xdr:colOff>38100</xdr:colOff>
      <xdr:row>91</xdr:row>
      <xdr:rowOff>124129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6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140656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539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52448</xdr:rowOff>
    </xdr:from>
    <xdr:to>
      <xdr:col>41</xdr:col>
      <xdr:colOff>101600</xdr:colOff>
      <xdr:row>96</xdr:row>
      <xdr:rowOff>154048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170575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89773</xdr:rowOff>
    </xdr:from>
    <xdr:to>
      <xdr:col>36</xdr:col>
      <xdr:colOff>165100</xdr:colOff>
      <xdr:row>98</xdr:row>
      <xdr:rowOff>19923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8272</xdr:rowOff>
    </xdr:from>
    <xdr:to>
      <xdr:col>85</xdr:col>
      <xdr:colOff>127000</xdr:colOff>
      <xdr:row>75</xdr:row>
      <xdr:rowOff>18215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67022"/>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18215</xdr:rowOff>
    </xdr:from>
    <xdr:to>
      <xdr:col>81</xdr:col>
      <xdr:colOff>50800</xdr:colOff>
      <xdr:row>75</xdr:row>
      <xdr:rowOff>143276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76965"/>
          <a:ext cx="889000" cy="1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143276</xdr:rowOff>
    </xdr:from>
    <xdr:to>
      <xdr:col>76</xdr:col>
      <xdr:colOff>114300</xdr:colOff>
      <xdr:row>75</xdr:row>
      <xdr:rowOff>146901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0202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146901</xdr:rowOff>
    </xdr:from>
    <xdr:to>
      <xdr:col>71</xdr:col>
      <xdr:colOff>177800</xdr:colOff>
      <xdr:row>75</xdr:row>
      <xdr:rowOff>156012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05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128922</xdr:rowOff>
    </xdr:from>
    <xdr:to>
      <xdr:col>85</xdr:col>
      <xdr:colOff>177800</xdr:colOff>
      <xdr:row>75</xdr:row>
      <xdr:rowOff>59072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151799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138865</xdr:rowOff>
    </xdr:from>
    <xdr:to>
      <xdr:col>81</xdr:col>
      <xdr:colOff>101600</xdr:colOff>
      <xdr:row>75</xdr:row>
      <xdr:rowOff>69015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85542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92476</xdr:rowOff>
    </xdr:from>
    <xdr:to>
      <xdr:col>76</xdr:col>
      <xdr:colOff>165100</xdr:colOff>
      <xdr:row>76</xdr:row>
      <xdr:rowOff>22625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39153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96101</xdr:rowOff>
    </xdr:from>
    <xdr:to>
      <xdr:col>72</xdr:col>
      <xdr:colOff>38100</xdr:colOff>
      <xdr:row>76</xdr:row>
      <xdr:rowOff>26251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42778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105212</xdr:rowOff>
    </xdr:from>
    <xdr:to>
      <xdr:col>67</xdr:col>
      <xdr:colOff>101600</xdr:colOff>
      <xdr:row>76</xdr:row>
      <xdr:rowOff>35362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51889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1791</xdr:rowOff>
    </xdr:from>
    <xdr:to>
      <xdr:col>85</xdr:col>
      <xdr:colOff>127000</xdr:colOff>
      <xdr:row>98</xdr:row>
      <xdr:rowOff>42202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03891"/>
          <a:ext cx="8382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1388</xdr:rowOff>
    </xdr:from>
    <xdr:to>
      <xdr:col>81</xdr:col>
      <xdr:colOff>50800</xdr:colOff>
      <xdr:row>98</xdr:row>
      <xdr:rowOff>42202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3488"/>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1388</xdr:rowOff>
    </xdr:from>
    <xdr:to>
      <xdr:col>76</xdr:col>
      <xdr:colOff>114300</xdr:colOff>
      <xdr:row>98</xdr:row>
      <xdr:rowOff>22172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3488"/>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22172</xdr:rowOff>
    </xdr:from>
    <xdr:to>
      <xdr:col>71</xdr:col>
      <xdr:colOff>177800</xdr:colOff>
      <xdr:row>98</xdr:row>
      <xdr:rowOff>34713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24272"/>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122441</xdr:rowOff>
    </xdr:from>
    <xdr:to>
      <xdr:col>85</xdr:col>
      <xdr:colOff>177800</xdr:colOff>
      <xdr:row>98</xdr:row>
      <xdr:rowOff>52591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145318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162852</xdr:rowOff>
    </xdr:from>
    <xdr:to>
      <xdr:col>81</xdr:col>
      <xdr:colOff>101600</xdr:colOff>
      <xdr:row>98</xdr:row>
      <xdr:rowOff>93002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84129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122038</xdr:rowOff>
    </xdr:from>
    <xdr:to>
      <xdr:col>76</xdr:col>
      <xdr:colOff>165100</xdr:colOff>
      <xdr:row>98</xdr:row>
      <xdr:rowOff>52188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68715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142822</xdr:rowOff>
    </xdr:from>
    <xdr:to>
      <xdr:col>72</xdr:col>
      <xdr:colOff>38100</xdr:colOff>
      <xdr:row>98</xdr:row>
      <xdr:rowOff>72972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89499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155363</xdr:rowOff>
    </xdr:from>
    <xdr:to>
      <xdr:col>67</xdr:col>
      <xdr:colOff>101600</xdr:colOff>
      <xdr:row>98</xdr:row>
      <xdr:rowOff>85513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102040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3576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134620</xdr:rowOff>
    </xdr:from>
    <xdr:to>
      <xdr:col>116</xdr:col>
      <xdr:colOff>114300</xdr:colOff>
      <xdr:row>37</xdr:row>
      <xdr:rowOff>64770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157497</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27381</xdr:rowOff>
    </xdr:from>
    <xdr:to>
      <xdr:col>116</xdr:col>
      <xdr:colOff>63500</xdr:colOff>
      <xdr:row>77</xdr:row>
      <xdr:rowOff>69005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57581"/>
          <a:ext cx="838200" cy="2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27381</xdr:rowOff>
    </xdr:from>
    <xdr:to>
      <xdr:col>111</xdr:col>
      <xdr:colOff>177800</xdr:colOff>
      <xdr:row>76</xdr:row>
      <xdr:rowOff>55384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5758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37267</xdr:rowOff>
    </xdr:from>
    <xdr:to>
      <xdr:col>107</xdr:col>
      <xdr:colOff>50800</xdr:colOff>
      <xdr:row>76</xdr:row>
      <xdr:rowOff>55384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67467"/>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37267</xdr:rowOff>
    </xdr:from>
    <xdr:to>
      <xdr:col>102</xdr:col>
      <xdr:colOff>114300</xdr:colOff>
      <xdr:row>76</xdr:row>
      <xdr:rowOff>91523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67467"/>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18205</xdr:rowOff>
    </xdr:from>
    <xdr:to>
      <xdr:col>116</xdr:col>
      <xdr:colOff>114300</xdr:colOff>
      <xdr:row>77</xdr:row>
      <xdr:rowOff>119805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168082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148031</xdr:rowOff>
    </xdr:from>
    <xdr:to>
      <xdr:col>112</xdr:col>
      <xdr:colOff>38100</xdr:colOff>
      <xdr:row>76</xdr:row>
      <xdr:rowOff>78181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94708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4584</xdr:rowOff>
    </xdr:from>
    <xdr:to>
      <xdr:col>107</xdr:col>
      <xdr:colOff>101600</xdr:colOff>
      <xdr:row>76</xdr:row>
      <xdr:rowOff>106184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122712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157917</xdr:rowOff>
    </xdr:from>
    <xdr:to>
      <xdr:col>102</xdr:col>
      <xdr:colOff>165100</xdr:colOff>
      <xdr:row>76</xdr:row>
      <xdr:rowOff>88067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104595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40723</xdr:rowOff>
    </xdr:from>
    <xdr:to>
      <xdr:col>98</xdr:col>
      <xdr:colOff>38100</xdr:colOff>
      <xdr:row>76</xdr:row>
      <xdr:rowOff>142323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158849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普通建設事業費（うち更新整備）については、前年度に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義務教育学校整備事業等の大型公共事業が徐々に完了してきていることに伴い、住民一人当たりのコストが減少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。一方、普通建設事業費（うち新規整備）は増加している。公債費は近年の普通建設事業費の増により増加している。</a:t>
          </a:r>
          <a:endParaRPr lang="ja-JP" altLang="ja-JP" sz="1400">
            <a:effectLst/>
          </a:endParaRPr>
        </a:p>
        <a:p>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が全国平均を下回った原因は</a:t>
          </a:r>
          <a:r>
            <a:rPr kumimoji="1" lang="ja-JP" altLang="ja-JP" sz="1100">
              <a:solidFill>
                <a:schemeClr val="dk1"/>
              </a:solidFill>
              <a:effectLst/>
              <a:latin typeface="+mn-lt"/>
              <a:ea typeface="+mn-ea"/>
              <a:cs typeface="+mn-cs"/>
            </a:rPr>
            <a:t>下水道事業への繰出金</a:t>
          </a:r>
          <a:r>
            <a:rPr kumimoji="1" lang="ja-JP" altLang="en-US" sz="1100">
              <a:solidFill>
                <a:schemeClr val="dk1"/>
              </a:solidFill>
              <a:effectLst/>
              <a:latin typeface="+mn-lt"/>
              <a:ea typeface="+mn-ea"/>
              <a:cs typeface="+mn-cs"/>
            </a:rPr>
            <a:t>の減である。今後も</a:t>
          </a:r>
          <a:r>
            <a:rPr kumimoji="1" lang="ja-JP" altLang="ja-JP" sz="1100">
              <a:solidFill>
                <a:schemeClr val="dk1"/>
              </a:solidFill>
              <a:effectLst/>
              <a:latin typeface="+mn-lt"/>
              <a:ea typeface="+mn-ea"/>
              <a:cs typeface="+mn-cs"/>
            </a:rPr>
            <a:t>経費削減をするとともに、独立採算制の原則に立ち返った適正な料金設定により、歳出額の削減に努める。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23,858
23,627
7.01
12,145,589
11,711,384
401,215
5,933,947
11,816,253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82550</xdr:rowOff>
    </xdr:from>
    <xdr:to>
      <xdr:col>24</xdr:col>
      <xdr:colOff>63500</xdr:colOff>
      <xdr:row>34</xdr:row>
      <xdr:rowOff>125984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18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82550</xdr:rowOff>
    </xdr:from>
    <xdr:to>
      <xdr:col>19</xdr:col>
      <xdr:colOff>177800</xdr:colOff>
      <xdr:row>34</xdr:row>
      <xdr:rowOff>98171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185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135509</xdr:rowOff>
    </xdr:from>
    <xdr:to>
      <xdr:col>15</xdr:col>
      <xdr:colOff>50800</xdr:colOff>
      <xdr:row>34</xdr:row>
      <xdr:rowOff>98171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93359"/>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135509</xdr:rowOff>
    </xdr:from>
    <xdr:to>
      <xdr:col>10</xdr:col>
      <xdr:colOff>114300</xdr:colOff>
      <xdr:row>34</xdr:row>
      <xdr:rowOff>110363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93359"/>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75184</xdr:rowOff>
    </xdr:from>
    <xdr:to>
      <xdr:col>24</xdr:col>
      <xdr:colOff>114300</xdr:colOff>
      <xdr:row>35</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98061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31750</xdr:rowOff>
    </xdr:from>
    <xdr:to>
      <xdr:col>20</xdr:col>
      <xdr:colOff>38100</xdr:colOff>
      <xdr:row>34</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47371</xdr:rowOff>
    </xdr:from>
    <xdr:to>
      <xdr:col>15</xdr:col>
      <xdr:colOff>101600</xdr:colOff>
      <xdr:row>34</xdr:row>
      <xdr:rowOff>148971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165498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84709</xdr:rowOff>
    </xdr:from>
    <xdr:to>
      <xdr:col>10</xdr:col>
      <xdr:colOff>165100</xdr:colOff>
      <xdr:row>34</xdr:row>
      <xdr:rowOff>14859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59563</xdr:rowOff>
    </xdr:from>
    <xdr:to>
      <xdr:col>6</xdr:col>
      <xdr:colOff>38100</xdr:colOff>
      <xdr:row>34</xdr:row>
      <xdr:rowOff>161163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6240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35789</xdr:rowOff>
    </xdr:from>
    <xdr:to>
      <xdr:col>24</xdr:col>
      <xdr:colOff>63500</xdr:colOff>
      <xdr:row>58</xdr:row>
      <xdr:rowOff>73647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79889"/>
          <a:ext cx="838200" cy="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39090</xdr:rowOff>
    </xdr:from>
    <xdr:to>
      <xdr:col>19</xdr:col>
      <xdr:colOff>177800</xdr:colOff>
      <xdr:row>58</xdr:row>
      <xdr:rowOff>73647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3190"/>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89878</xdr:rowOff>
    </xdr:from>
    <xdr:to>
      <xdr:col>15</xdr:col>
      <xdr:colOff>50800</xdr:colOff>
      <xdr:row>58</xdr:row>
      <xdr:rowOff>39090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1078"/>
          <a:ext cx="889000" cy="2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89878</xdr:rowOff>
    </xdr:from>
    <xdr:to>
      <xdr:col>10</xdr:col>
      <xdr:colOff>114300</xdr:colOff>
      <xdr:row>58</xdr:row>
      <xdr:rowOff>83644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1078"/>
          <a:ext cx="889000" cy="3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156439</xdr:rowOff>
    </xdr:from>
    <xdr:to>
      <xdr:col>24</xdr:col>
      <xdr:colOff>114300</xdr:colOff>
      <xdr:row>58</xdr:row>
      <xdr:rowOff>86589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7866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22847</xdr:rowOff>
    </xdr:from>
    <xdr:to>
      <xdr:col>20</xdr:col>
      <xdr:colOff>38100</xdr:colOff>
      <xdr:row>58</xdr:row>
      <xdr:rowOff>124447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115574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159740</xdr:rowOff>
    </xdr:from>
    <xdr:to>
      <xdr:col>15</xdr:col>
      <xdr:colOff>101600</xdr:colOff>
      <xdr:row>58</xdr:row>
      <xdr:rowOff>89890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39078</xdr:rowOff>
    </xdr:from>
    <xdr:to>
      <xdr:col>10</xdr:col>
      <xdr:colOff>165100</xdr:colOff>
      <xdr:row>56</xdr:row>
      <xdr:rowOff>140678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131805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32844</xdr:rowOff>
    </xdr:from>
    <xdr:to>
      <xdr:col>6</xdr:col>
      <xdr:colOff>38100</xdr:colOff>
      <xdr:row>58</xdr:row>
      <xdr:rowOff>134444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150971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44390</xdr:rowOff>
    </xdr:from>
    <xdr:to>
      <xdr:col>24</xdr:col>
      <xdr:colOff>63500</xdr:colOff>
      <xdr:row>77</xdr:row>
      <xdr:rowOff>109373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6040"/>
          <a:ext cx="838200" cy="6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20980</xdr:rowOff>
    </xdr:from>
    <xdr:to>
      <xdr:col>19</xdr:col>
      <xdr:colOff>177800</xdr:colOff>
      <xdr:row>77</xdr:row>
      <xdr:rowOff>109373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2630"/>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20980</xdr:rowOff>
    </xdr:from>
    <xdr:to>
      <xdr:col>15</xdr:col>
      <xdr:colOff>50800</xdr:colOff>
      <xdr:row>78</xdr:row>
      <xdr:rowOff>21765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2630"/>
          <a:ext cx="889000" cy="1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21765</xdr:rowOff>
    </xdr:from>
    <xdr:to>
      <xdr:col>10</xdr:col>
      <xdr:colOff>114300</xdr:colOff>
      <xdr:row>78</xdr:row>
      <xdr:rowOff>76302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4865"/>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165040</xdr:rowOff>
    </xdr:from>
    <xdr:to>
      <xdr:col>24</xdr:col>
      <xdr:colOff>114300</xdr:colOff>
      <xdr:row>77</xdr:row>
      <xdr:rowOff>95190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58573</xdr:rowOff>
    </xdr:from>
    <xdr:to>
      <xdr:col>20</xdr:col>
      <xdr:colOff>38100</xdr:colOff>
      <xdr:row>77</xdr:row>
      <xdr:rowOff>160173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151300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141630</xdr:rowOff>
    </xdr:from>
    <xdr:to>
      <xdr:col>15</xdr:col>
      <xdr:colOff>101600</xdr:colOff>
      <xdr:row>77</xdr:row>
      <xdr:rowOff>71780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62907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142415</xdr:rowOff>
    </xdr:from>
    <xdr:to>
      <xdr:col>10</xdr:col>
      <xdr:colOff>165100</xdr:colOff>
      <xdr:row>78</xdr:row>
      <xdr:rowOff>72565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63692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25502</xdr:rowOff>
    </xdr:from>
    <xdr:to>
      <xdr:col>6</xdr:col>
      <xdr:colOff>38100</xdr:colOff>
      <xdr:row>78</xdr:row>
      <xdr:rowOff>127102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118229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168635</xdr:rowOff>
    </xdr:from>
    <xdr:to>
      <xdr:col>24</xdr:col>
      <xdr:colOff>63500</xdr:colOff>
      <xdr:row>98</xdr:row>
      <xdr:rowOff>133283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99285"/>
          <a:ext cx="838200" cy="13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168635</xdr:rowOff>
    </xdr:from>
    <xdr:to>
      <xdr:col>19</xdr:col>
      <xdr:colOff>177800</xdr:colOff>
      <xdr:row>98</xdr:row>
      <xdr:rowOff>13562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9285"/>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13562</xdr:rowOff>
    </xdr:from>
    <xdr:to>
      <xdr:col>15</xdr:col>
      <xdr:colOff>50800</xdr:colOff>
      <xdr:row>98</xdr:row>
      <xdr:rowOff>75154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15662"/>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75154</xdr:rowOff>
    </xdr:from>
    <xdr:to>
      <xdr:col>10</xdr:col>
      <xdr:colOff>114300</xdr:colOff>
      <xdr:row>98</xdr:row>
      <xdr:rowOff>155915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7725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82483</xdr:rowOff>
    </xdr:from>
    <xdr:to>
      <xdr:col>24</xdr:col>
      <xdr:colOff>114300</xdr:colOff>
      <xdr:row>99</xdr:row>
      <xdr:rowOff>12633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168860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117835</xdr:rowOff>
    </xdr:from>
    <xdr:to>
      <xdr:col>20</xdr:col>
      <xdr:colOff>38100</xdr:colOff>
      <xdr:row>98</xdr:row>
      <xdr:rowOff>47985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39112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134212</xdr:rowOff>
    </xdr:from>
    <xdr:to>
      <xdr:col>15</xdr:col>
      <xdr:colOff>101600</xdr:colOff>
      <xdr:row>98</xdr:row>
      <xdr:rowOff>64362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55489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24354</xdr:rowOff>
    </xdr:from>
    <xdr:to>
      <xdr:col>10</xdr:col>
      <xdr:colOff>165100</xdr:colOff>
      <xdr:row>98</xdr:row>
      <xdr:rowOff>125954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105115</xdr:rowOff>
    </xdr:from>
    <xdr:to>
      <xdr:col>6</xdr:col>
      <xdr:colOff>38100</xdr:colOff>
      <xdr:row>99</xdr:row>
      <xdr:rowOff>35265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26392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22161</xdr:rowOff>
    </xdr:from>
    <xdr:to>
      <xdr:col>55</xdr:col>
      <xdr:colOff>0</xdr:colOff>
      <xdr:row>38</xdr:row>
      <xdr:rowOff>167513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65811"/>
          <a:ext cx="838200" cy="3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22161</xdr:rowOff>
    </xdr:from>
    <xdr:to>
      <xdr:col>50</xdr:col>
      <xdr:colOff>114300</xdr:colOff>
      <xdr:row>39</xdr:row>
      <xdr:rowOff>4826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65811"/>
          <a:ext cx="889000" cy="3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4826</xdr:rowOff>
    </xdr:from>
    <xdr:to>
      <xdr:col>45</xdr:col>
      <xdr:colOff>177800</xdr:colOff>
      <xdr:row>39</xdr:row>
      <xdr:rowOff>5017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9137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5017</xdr:rowOff>
    </xdr:from>
    <xdr:to>
      <xdr:col>41</xdr:col>
      <xdr:colOff>50800</xdr:colOff>
      <xdr:row>39</xdr:row>
      <xdr:rowOff>9969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91567"/>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116713</xdr:rowOff>
    </xdr:from>
    <xdr:to>
      <xdr:col>55</xdr:col>
      <xdr:colOff>50800</xdr:colOff>
      <xdr:row>39</xdr:row>
      <xdr:rowOff>46863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142811</xdr:rowOff>
    </xdr:from>
    <xdr:to>
      <xdr:col>50</xdr:col>
      <xdr:colOff>165100</xdr:colOff>
      <xdr:row>37</xdr:row>
      <xdr:rowOff>72961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89488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125476</xdr:rowOff>
    </xdr:from>
    <xdr:to>
      <xdr:col>46</xdr:col>
      <xdr:colOff>38100</xdr:colOff>
      <xdr:row>39</xdr:row>
      <xdr:rowOff>55626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46753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125667</xdr:rowOff>
    </xdr:from>
    <xdr:to>
      <xdr:col>41</xdr:col>
      <xdr:colOff>101600</xdr:colOff>
      <xdr:row>39</xdr:row>
      <xdr:rowOff>55817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46944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130619</xdr:rowOff>
    </xdr:from>
    <xdr:to>
      <xdr:col>36</xdr:col>
      <xdr:colOff>165100</xdr:colOff>
      <xdr:row>39</xdr:row>
      <xdr:rowOff>60769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51896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158255</xdr:rowOff>
    </xdr:from>
    <xdr:to>
      <xdr:col>55</xdr:col>
      <xdr:colOff>0</xdr:colOff>
      <xdr:row>59</xdr:row>
      <xdr:rowOff>16611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2355"/>
          <a:ext cx="8382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16611</xdr:rowOff>
    </xdr:from>
    <xdr:to>
      <xdr:col>50</xdr:col>
      <xdr:colOff>114300</xdr:colOff>
      <xdr:row>59</xdr:row>
      <xdr:rowOff>31724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32161"/>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29908</xdr:rowOff>
    </xdr:from>
    <xdr:to>
      <xdr:col>45</xdr:col>
      <xdr:colOff>177800</xdr:colOff>
      <xdr:row>59</xdr:row>
      <xdr:rowOff>31724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45458"/>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20777</xdr:rowOff>
    </xdr:from>
    <xdr:to>
      <xdr:col>41</xdr:col>
      <xdr:colOff>50800</xdr:colOff>
      <xdr:row>59</xdr:row>
      <xdr:rowOff>29908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6327"/>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107455</xdr:rowOff>
    </xdr:from>
    <xdr:to>
      <xdr:col>55</xdr:col>
      <xdr:colOff>50800</xdr:colOff>
      <xdr:row>59</xdr:row>
      <xdr:rowOff>37605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22382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137261</xdr:rowOff>
    </xdr:from>
    <xdr:to>
      <xdr:col>50</xdr:col>
      <xdr:colOff>165100</xdr:colOff>
      <xdr:row>59</xdr:row>
      <xdr:rowOff>67411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58538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152374</xdr:rowOff>
    </xdr:from>
    <xdr:to>
      <xdr:col>46</xdr:col>
      <xdr:colOff>38100</xdr:colOff>
      <xdr:row>59</xdr:row>
      <xdr:rowOff>82524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73651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150558</xdr:rowOff>
    </xdr:from>
    <xdr:to>
      <xdr:col>41</xdr:col>
      <xdr:colOff>101600</xdr:colOff>
      <xdr:row>59</xdr:row>
      <xdr:rowOff>80708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71835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141427</xdr:rowOff>
    </xdr:from>
    <xdr:to>
      <xdr:col>36</xdr:col>
      <xdr:colOff>165100</xdr:colOff>
      <xdr:row>59</xdr:row>
      <xdr:rowOff>71577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62704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13970</xdr:rowOff>
    </xdr:from>
    <xdr:to>
      <xdr:col>55</xdr:col>
      <xdr:colOff>0</xdr:colOff>
      <xdr:row>76</xdr:row>
      <xdr:rowOff>83883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44170"/>
          <a:ext cx="8382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85598</xdr:rowOff>
    </xdr:from>
    <xdr:to>
      <xdr:col>50</xdr:col>
      <xdr:colOff>114300</xdr:colOff>
      <xdr:row>76</xdr:row>
      <xdr:rowOff>83883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44348"/>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126670</xdr:rowOff>
    </xdr:from>
    <xdr:to>
      <xdr:col>45</xdr:col>
      <xdr:colOff>177800</xdr:colOff>
      <xdr:row>75</xdr:row>
      <xdr:rowOff>85598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13970"/>
          <a:ext cx="8890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126670</xdr:rowOff>
    </xdr:from>
    <xdr:to>
      <xdr:col>41</xdr:col>
      <xdr:colOff>50800</xdr:colOff>
      <xdr:row>77</xdr:row>
      <xdr:rowOff>81293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13970"/>
          <a:ext cx="889000" cy="4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134620</xdr:rowOff>
    </xdr:from>
    <xdr:to>
      <xdr:col>55</xdr:col>
      <xdr:colOff>50800</xdr:colOff>
      <xdr:row>76</xdr:row>
      <xdr:rowOff>64770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157497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33083</xdr:rowOff>
    </xdr:from>
    <xdr:to>
      <xdr:col>50</xdr:col>
      <xdr:colOff>165100</xdr:colOff>
      <xdr:row>76</xdr:row>
      <xdr:rowOff>134683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151210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34798</xdr:rowOff>
    </xdr:from>
    <xdr:to>
      <xdr:col>46</xdr:col>
      <xdr:colOff>38100</xdr:colOff>
      <xdr:row>75</xdr:row>
      <xdr:rowOff>136398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152925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75870</xdr:rowOff>
    </xdr:from>
    <xdr:to>
      <xdr:col>41</xdr:col>
      <xdr:colOff>101600</xdr:colOff>
      <xdr:row>75</xdr:row>
      <xdr:rowOff>6020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22547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30493</xdr:rowOff>
    </xdr:from>
    <xdr:to>
      <xdr:col>36</xdr:col>
      <xdr:colOff>165100</xdr:colOff>
      <xdr:row>77</xdr:row>
      <xdr:rowOff>132093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148620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0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43002</xdr:rowOff>
    </xdr:from>
    <xdr:to>
      <xdr:col>55</xdr:col>
      <xdr:colOff>0</xdr:colOff>
      <xdr:row>95</xdr:row>
      <xdr:rowOff>100775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30752"/>
          <a:ext cx="8382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100775</xdr:rowOff>
    </xdr:from>
    <xdr:to>
      <xdr:col>50</xdr:col>
      <xdr:colOff>114300</xdr:colOff>
      <xdr:row>96</xdr:row>
      <xdr:rowOff>20117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88525"/>
          <a:ext cx="889000" cy="9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20117</xdr:rowOff>
    </xdr:from>
    <xdr:to>
      <xdr:col>45</xdr:col>
      <xdr:colOff>177800</xdr:colOff>
      <xdr:row>96</xdr:row>
      <xdr:rowOff>119635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79317"/>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35280</xdr:rowOff>
    </xdr:from>
    <xdr:to>
      <xdr:col>41</xdr:col>
      <xdr:colOff>50800</xdr:colOff>
      <xdr:row>96</xdr:row>
      <xdr:rowOff>119635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94480"/>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163652</xdr:rowOff>
    </xdr:from>
    <xdr:to>
      <xdr:col>55</xdr:col>
      <xdr:colOff>50800</xdr:colOff>
      <xdr:row>95</xdr:row>
      <xdr:rowOff>93802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15079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49975</xdr:rowOff>
    </xdr:from>
    <xdr:to>
      <xdr:col>50</xdr:col>
      <xdr:colOff>165100</xdr:colOff>
      <xdr:row>95</xdr:row>
      <xdr:rowOff>151575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168102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140767</xdr:rowOff>
    </xdr:from>
    <xdr:to>
      <xdr:col>46</xdr:col>
      <xdr:colOff>38100</xdr:colOff>
      <xdr:row>96</xdr:row>
      <xdr:rowOff>70917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87444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68835</xdr:rowOff>
    </xdr:from>
    <xdr:to>
      <xdr:col>41</xdr:col>
      <xdr:colOff>101600</xdr:colOff>
      <xdr:row>96</xdr:row>
      <xdr:rowOff>170435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161562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155930</xdr:rowOff>
    </xdr:from>
    <xdr:to>
      <xdr:col>36</xdr:col>
      <xdr:colOff>165100</xdr:colOff>
      <xdr:row>96</xdr:row>
      <xdr:rowOff>86080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102607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77330</xdr:rowOff>
    </xdr:from>
    <xdr:to>
      <xdr:col>85</xdr:col>
      <xdr:colOff>127000</xdr:colOff>
      <xdr:row>37</xdr:row>
      <xdr:rowOff>105334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078080"/>
          <a:ext cx="838200" cy="3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80531</xdr:rowOff>
    </xdr:from>
    <xdr:to>
      <xdr:col>81</xdr:col>
      <xdr:colOff>50800</xdr:colOff>
      <xdr:row>37</xdr:row>
      <xdr:rowOff>105334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909831"/>
          <a:ext cx="889000" cy="5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80531</xdr:rowOff>
    </xdr:from>
    <xdr:to>
      <xdr:col>76</xdr:col>
      <xdr:colOff>114300</xdr:colOff>
      <xdr:row>37</xdr:row>
      <xdr:rowOff>9855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909831"/>
          <a:ext cx="889000" cy="4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102514</xdr:rowOff>
    </xdr:from>
    <xdr:to>
      <xdr:col>71</xdr:col>
      <xdr:colOff>177800</xdr:colOff>
      <xdr:row>37</xdr:row>
      <xdr:rowOff>9855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274714"/>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26530</xdr:rowOff>
    </xdr:from>
    <xdr:to>
      <xdr:col>85</xdr:col>
      <xdr:colOff>177800</xdr:colOff>
      <xdr:row>35</xdr:row>
      <xdr:rowOff>128130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49407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54534</xdr:rowOff>
    </xdr:from>
    <xdr:to>
      <xdr:col>81</xdr:col>
      <xdr:colOff>101600</xdr:colOff>
      <xdr:row>37</xdr:row>
      <xdr:rowOff>156134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29731</xdr:rowOff>
    </xdr:from>
    <xdr:to>
      <xdr:col>76</xdr:col>
      <xdr:colOff>165100</xdr:colOff>
      <xdr:row>34</xdr:row>
      <xdr:rowOff>131331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147858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130505</xdr:rowOff>
    </xdr:from>
    <xdr:to>
      <xdr:col>72</xdr:col>
      <xdr:colOff>38100</xdr:colOff>
      <xdr:row>37</xdr:row>
      <xdr:rowOff>60655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77182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51714</xdr:rowOff>
    </xdr:from>
    <xdr:to>
      <xdr:col>67</xdr:col>
      <xdr:colOff>101600</xdr:colOff>
      <xdr:row>36</xdr:row>
      <xdr:rowOff>153314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169841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2979</xdr:rowOff>
    </xdr:from>
    <xdr:to>
      <xdr:col>85</xdr:col>
      <xdr:colOff>126364</xdr:colOff>
      <xdr:row>58</xdr:row>
      <xdr:rowOff>27471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261279"/>
          <a:ext cx="1269" cy="710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31298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27471</xdr:rowOff>
    </xdr:from>
    <xdr:to>
      <xdr:col>86</xdr:col>
      <xdr:colOff>25400</xdr:colOff>
      <xdr:row>58</xdr:row>
      <xdr:rowOff>27471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121106</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90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2979</xdr:rowOff>
    </xdr:from>
    <xdr:to>
      <xdr:col>86</xdr:col>
      <xdr:colOff>25400</xdr:colOff>
      <xdr:row>54</xdr:row>
      <xdr:rowOff>2979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26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32583</xdr:rowOff>
    </xdr:from>
    <xdr:to>
      <xdr:col>85</xdr:col>
      <xdr:colOff>127000</xdr:colOff>
      <xdr:row>56</xdr:row>
      <xdr:rowOff>54057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33783"/>
          <a:ext cx="8382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159046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60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9169</xdr:rowOff>
    </xdr:from>
    <xdr:to>
      <xdr:col>85</xdr:col>
      <xdr:colOff>177800</xdr:colOff>
      <xdr:row>57</xdr:row>
      <xdr:rowOff>110769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8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3496</xdr:rowOff>
    </xdr:from>
    <xdr:to>
      <xdr:col>81</xdr:col>
      <xdr:colOff>50800</xdr:colOff>
      <xdr:row>56</xdr:row>
      <xdr:rowOff>32583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747446"/>
          <a:ext cx="889000" cy="8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30113</xdr:rowOff>
    </xdr:from>
    <xdr:to>
      <xdr:col>81</xdr:col>
      <xdr:colOff>101600</xdr:colOff>
      <xdr:row>57</xdr:row>
      <xdr:rowOff>131713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0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3496</xdr:rowOff>
    </xdr:from>
    <xdr:to>
      <xdr:col>76</xdr:col>
      <xdr:colOff>114300</xdr:colOff>
      <xdr:row>55</xdr:row>
      <xdr:rowOff>115290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747446"/>
          <a:ext cx="889000" cy="7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33378</xdr:rowOff>
    </xdr:from>
    <xdr:to>
      <xdr:col>76</xdr:col>
      <xdr:colOff>165100</xdr:colOff>
      <xdr:row>57</xdr:row>
      <xdr:rowOff>134978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126105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115290</xdr:rowOff>
    </xdr:from>
    <xdr:to>
      <xdr:col>71</xdr:col>
      <xdr:colOff>177800</xdr:colOff>
      <xdr:row>57</xdr:row>
      <xdr:rowOff>5466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45040"/>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xdr:rowOff>
    </xdr:from>
    <xdr:to>
      <xdr:col>72</xdr:col>
      <xdr:colOff>38100</xdr:colOff>
      <xdr:row>57</xdr:row>
      <xdr:rowOff>102882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94009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29304</xdr:rowOff>
    </xdr:from>
    <xdr:to>
      <xdr:col>67</xdr:col>
      <xdr:colOff>101600</xdr:colOff>
      <xdr:row>57</xdr:row>
      <xdr:rowOff>130904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122031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3257</xdr:rowOff>
    </xdr:from>
    <xdr:to>
      <xdr:col>85</xdr:col>
      <xdr:colOff>177800</xdr:colOff>
      <xdr:row>56</xdr:row>
      <xdr:rowOff>104857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26134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153233</xdr:rowOff>
    </xdr:from>
    <xdr:to>
      <xdr:col>81</xdr:col>
      <xdr:colOff>101600</xdr:colOff>
      <xdr:row>56</xdr:row>
      <xdr:rowOff>83383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99910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124146</xdr:rowOff>
    </xdr:from>
    <xdr:to>
      <xdr:col>76</xdr:col>
      <xdr:colOff>165100</xdr:colOff>
      <xdr:row>51</xdr:row>
      <xdr:rowOff>54296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6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70823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47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64490</xdr:rowOff>
    </xdr:from>
    <xdr:to>
      <xdr:col>72</xdr:col>
      <xdr:colOff>38100</xdr:colOff>
      <xdr:row>55</xdr:row>
      <xdr:rowOff>166090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11167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26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126116</xdr:rowOff>
    </xdr:from>
    <xdr:to>
      <xdr:col>67</xdr:col>
      <xdr:colOff>101600</xdr:colOff>
      <xdr:row>57</xdr:row>
      <xdr:rowOff>56266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72793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8271</xdr:rowOff>
    </xdr:from>
    <xdr:to>
      <xdr:col>85</xdr:col>
      <xdr:colOff>127000</xdr:colOff>
      <xdr:row>95</xdr:row>
      <xdr:rowOff>18216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96021"/>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18216</xdr:rowOff>
    </xdr:from>
    <xdr:to>
      <xdr:col>81</xdr:col>
      <xdr:colOff>50800</xdr:colOff>
      <xdr:row>95</xdr:row>
      <xdr:rowOff>143277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05966"/>
          <a:ext cx="889000" cy="1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143277</xdr:rowOff>
    </xdr:from>
    <xdr:to>
      <xdr:col>76</xdr:col>
      <xdr:colOff>114300</xdr:colOff>
      <xdr:row>95</xdr:row>
      <xdr:rowOff>146901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31027"/>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146901</xdr:rowOff>
    </xdr:from>
    <xdr:to>
      <xdr:col>71</xdr:col>
      <xdr:colOff>177800</xdr:colOff>
      <xdr:row>95</xdr:row>
      <xdr:rowOff>156012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34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128921</xdr:rowOff>
    </xdr:from>
    <xdr:to>
      <xdr:col>85</xdr:col>
      <xdr:colOff>177800</xdr:colOff>
      <xdr:row>95</xdr:row>
      <xdr:rowOff>59071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151798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138866</xdr:rowOff>
    </xdr:from>
    <xdr:to>
      <xdr:col>81</xdr:col>
      <xdr:colOff>101600</xdr:colOff>
      <xdr:row>95</xdr:row>
      <xdr:rowOff>69016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85543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92477</xdr:rowOff>
    </xdr:from>
    <xdr:to>
      <xdr:col>76</xdr:col>
      <xdr:colOff>165100</xdr:colOff>
      <xdr:row>96</xdr:row>
      <xdr:rowOff>22627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39154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96101</xdr:rowOff>
    </xdr:from>
    <xdr:to>
      <xdr:col>72</xdr:col>
      <xdr:colOff>38100</xdr:colOff>
      <xdr:row>96</xdr:row>
      <xdr:rowOff>26251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42778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105212</xdr:rowOff>
    </xdr:from>
    <xdr:to>
      <xdr:col>67</xdr:col>
      <xdr:colOff>101600</xdr:colOff>
      <xdr:row>96</xdr:row>
      <xdr:rowOff>35362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51889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費増要因：</a:t>
          </a:r>
          <a:r>
            <a:rPr kumimoji="1" lang="ja-JP" altLang="en-US" sz="1100">
              <a:solidFill>
                <a:schemeClr val="dk1"/>
              </a:solidFill>
              <a:effectLst/>
              <a:latin typeface="+mn-lt"/>
              <a:ea typeface="+mn-ea"/>
              <a:cs typeface="+mn-cs"/>
            </a:rPr>
            <a:t>システム標準化対応、登記課税連携システム構築、戸籍システムクラウド構築の実施（皆増）</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衛生費減</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新型コロナウイルスワクチン接種</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：旧小学校跡地解体整備事業、地域交流センター空調設備改修工事</a:t>
          </a:r>
          <a:r>
            <a:rPr kumimoji="1" lang="ja-JP" altLang="ja-JP" sz="1100">
              <a:solidFill>
                <a:schemeClr val="dk1"/>
              </a:solidFill>
              <a:effectLst/>
              <a:latin typeface="+mn-lt"/>
              <a:ea typeface="+mn-ea"/>
              <a:cs typeface="+mn-cs"/>
            </a:rPr>
            <a:t>（皆増）。</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要因：義務教育学校（</a:t>
          </a:r>
          <a:r>
            <a:rPr kumimoji="1" lang="ja-JP" altLang="en-US" sz="1100">
              <a:solidFill>
                <a:schemeClr val="dk1"/>
              </a:solidFill>
              <a:effectLst/>
              <a:latin typeface="+mn-lt"/>
              <a:ea typeface="+mn-ea"/>
              <a:cs typeface="+mn-cs"/>
            </a:rPr>
            <a:t>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大規模</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の減、南公民館、アリーナ外壁・屋上防水改修工事（皆減）</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増要因：義務教育学校整備事業を始めとした大型公共事業実施により、類似団体平均を上回っている。今後は、急激な増加とならないよう交付税算入の高い有利な地方債に限定するなど、新規発行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年度においては、すべての会計について黒字となっているが、普通会計からの繰出金が多額とならないよう、引き続き経常経費の削減に努める。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水道事業会計の減要因は、配水管改良工事、給水ポンプ更新工事等の事業費が例年より高いため。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下水道事業については、Ｒ５年度より公営企業会計になったことが要因である。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の構造については、元利償還金の増加及び算入公債費等の増加のほか、公営企業債の元利償還金に対する繰入金も増加していることから増加している。今後も、急激な上昇を防ぐため、交付税算入のある起債に限定するなど、起債に大きく頼ることの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400">
            <a:effectLst/>
          </a:endParaRPr>
        </a:p>
        <a:p>
          <a:r>
            <a:rPr kumimoji="1" lang="ja-JP" altLang="ja-JP" sz="11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mn-lt"/>
              <a:ea typeface="+mn-ea"/>
              <a:cs typeface="+mn-cs"/>
            </a:rPr>
            <a:t>基金全体で</a:t>
          </a:r>
          <a:r>
            <a:rPr kumimoji="1" lang="ja-JP" altLang="ja-JP" sz="1400" b="0" i="0" baseline="0">
              <a:solidFill>
                <a:schemeClr val="dk1"/>
              </a:solidFill>
              <a:effectLst/>
              <a:latin typeface="+mn-lt"/>
              <a:ea typeface="+mn-ea"/>
              <a:cs typeface="+mn-cs"/>
            </a:rPr>
            <a:t>繰越金等の余剰金、利子等</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約</a:t>
          </a:r>
          <a:r>
            <a:rPr kumimoji="1" lang="ja-JP" altLang="en-US" sz="1400" b="0" i="0" baseline="0">
              <a:solidFill>
                <a:schemeClr val="dk1"/>
              </a:solidFill>
              <a:effectLst/>
              <a:latin typeface="+mn-lt"/>
              <a:ea typeface="+mn-ea"/>
              <a:cs typeface="+mn-cs"/>
            </a:rPr>
            <a:t>７</a:t>
          </a:r>
          <a:r>
            <a:rPr kumimoji="1" lang="ja-JP" altLang="ja-JP" sz="1400" b="0" i="0" baseline="0">
              <a:solidFill>
                <a:schemeClr val="dk1"/>
              </a:solidFill>
              <a:effectLst/>
              <a:latin typeface="+mn-lt"/>
              <a:ea typeface="+mn-ea"/>
              <a:cs typeface="+mn-cs"/>
            </a:rPr>
            <a:t>億</a:t>
          </a:r>
          <a:r>
            <a:rPr kumimoji="1" lang="ja-JP" altLang="en-US" sz="1400" b="0" i="0" baseline="0">
              <a:solidFill>
                <a:schemeClr val="dk1"/>
              </a:solidFill>
              <a:effectLst/>
              <a:latin typeface="+mn-lt"/>
              <a:ea typeface="+mn-ea"/>
              <a:cs typeface="+mn-cs"/>
            </a:rPr>
            <a:t>２</a:t>
          </a:r>
          <a:r>
            <a:rPr kumimoji="1" lang="ja-JP" altLang="ja-JP" sz="1400" b="0" i="0" baseline="0">
              <a:solidFill>
                <a:schemeClr val="dk1"/>
              </a:solidFill>
              <a:effectLst/>
              <a:latin typeface="+mn-lt"/>
              <a:ea typeface="+mn-ea"/>
              <a:cs typeface="+mn-cs"/>
            </a:rPr>
            <a:t>千万円積み立てた一方で、義務教育学校建設等</a:t>
          </a:r>
          <a:r>
            <a:rPr kumimoji="1" lang="ja-JP" altLang="en-US" sz="1400" b="0" i="0" baseline="0">
              <a:solidFill>
                <a:schemeClr val="dk1"/>
              </a:solidFill>
              <a:effectLst/>
              <a:latin typeface="+mn-lt"/>
              <a:ea typeface="+mn-ea"/>
              <a:cs typeface="+mn-cs"/>
            </a:rPr>
            <a:t>、イベント実施で</a:t>
          </a:r>
          <a:r>
            <a:rPr kumimoji="1" lang="ja-JP" altLang="ja-JP" sz="1400" b="0" i="0" baseline="0">
              <a:solidFill>
                <a:schemeClr val="dk1"/>
              </a:solidFill>
              <a:effectLst/>
              <a:latin typeface="+mn-lt"/>
              <a:ea typeface="+mn-ea"/>
              <a:cs typeface="+mn-cs"/>
            </a:rPr>
            <a:t>約</a:t>
          </a:r>
          <a:r>
            <a:rPr kumimoji="1" lang="ja-JP" altLang="en-US" sz="1400" b="0" i="0" baseline="0">
              <a:solidFill>
                <a:schemeClr val="dk1"/>
              </a:solidFill>
              <a:effectLst/>
              <a:latin typeface="+mn-lt"/>
              <a:ea typeface="+mn-ea"/>
              <a:cs typeface="+mn-cs"/>
            </a:rPr>
            <a:t>１億８</a:t>
          </a:r>
          <a:r>
            <a:rPr kumimoji="1" lang="ja-JP" altLang="ja-JP" sz="1400" b="0" i="0" baseline="0">
              <a:solidFill>
                <a:schemeClr val="dk1"/>
              </a:solidFill>
              <a:effectLst/>
              <a:latin typeface="+mn-lt"/>
              <a:ea typeface="+mn-ea"/>
              <a:cs typeface="+mn-cs"/>
            </a:rPr>
            <a:t>千万円取り崩したことにより、約</a:t>
          </a:r>
          <a:r>
            <a:rPr kumimoji="1" lang="ja-JP" altLang="en-US" sz="1400" b="0" i="0" baseline="0">
              <a:solidFill>
                <a:schemeClr val="dk1"/>
              </a:solidFill>
              <a:effectLst/>
              <a:latin typeface="+mn-lt"/>
              <a:ea typeface="+mn-ea"/>
              <a:cs typeface="+mn-cs"/>
            </a:rPr>
            <a:t>５</a:t>
          </a:r>
          <a:r>
            <a:rPr kumimoji="1" lang="ja-JP" altLang="ja-JP" sz="1400" b="0" i="0" baseline="0">
              <a:solidFill>
                <a:schemeClr val="dk1"/>
              </a:solidFill>
              <a:effectLst/>
              <a:latin typeface="+mn-lt"/>
              <a:ea typeface="+mn-ea"/>
              <a:cs typeface="+mn-cs"/>
            </a:rPr>
            <a:t>億</a:t>
          </a:r>
          <a:r>
            <a:rPr kumimoji="1" lang="ja-JP" altLang="en-US" sz="1400" b="0" i="0" baseline="0">
              <a:solidFill>
                <a:schemeClr val="dk1"/>
              </a:solidFill>
              <a:effectLst/>
              <a:latin typeface="+mn-lt"/>
              <a:ea typeface="+mn-ea"/>
              <a:cs typeface="+mn-cs"/>
            </a:rPr>
            <a:t>４</a:t>
          </a:r>
          <a:r>
            <a:rPr kumimoji="1" lang="ja-JP" altLang="ja-JP" sz="1400" b="0" i="0" baseline="0">
              <a:solidFill>
                <a:schemeClr val="dk1"/>
              </a:solidFill>
              <a:effectLst/>
              <a:latin typeface="+mn-lt"/>
              <a:ea typeface="+mn-ea"/>
              <a:cs typeface="+mn-cs"/>
            </a:rPr>
            <a:t>千万円の増額となった。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社</a:t>
          </a:r>
          <a:r>
            <a:rPr kumimoji="1" lang="ja-JP" altLang="ja-JP" sz="1400" b="0" i="0" baseline="0">
              <a:solidFill>
                <a:schemeClr val="dk1"/>
              </a:solidFill>
              <a:effectLst/>
              <a:latin typeface="+mn-lt"/>
              <a:ea typeface="+mn-ea"/>
              <a:cs typeface="+mn-cs"/>
            </a:rPr>
            <a:t>会保障関係経費</a:t>
          </a:r>
          <a:r>
            <a:rPr kumimoji="1" lang="ja-JP" altLang="en-US" sz="1400" b="0" i="0" baseline="0">
              <a:solidFill>
                <a:schemeClr val="dk1"/>
              </a:solidFill>
              <a:effectLst/>
              <a:latin typeface="+mn-lt"/>
              <a:ea typeface="+mn-ea"/>
              <a:cs typeface="+mn-cs"/>
            </a:rPr>
            <a:t>、少子化対策</a:t>
          </a:r>
          <a:r>
            <a:rPr kumimoji="1" lang="ja-JP" altLang="ja-JP" sz="1400" b="0" i="0" baseline="0">
              <a:solidFill>
                <a:schemeClr val="dk1"/>
              </a:solidFill>
              <a:effectLst/>
              <a:latin typeface="+mn-lt"/>
              <a:ea typeface="+mn-ea"/>
              <a:cs typeface="+mn-cs"/>
            </a:rPr>
            <a:t>及び公共施設の老朽化への対応</a:t>
          </a:r>
          <a:r>
            <a:rPr kumimoji="1" lang="ja-JP" altLang="en-US" sz="1400" b="0" i="0" baseline="0">
              <a:solidFill>
                <a:schemeClr val="dk1"/>
              </a:solidFill>
              <a:effectLst/>
              <a:latin typeface="+mn-lt"/>
              <a:ea typeface="+mn-ea"/>
              <a:cs typeface="+mn-cs"/>
            </a:rPr>
            <a:t>、役場庁舎の建設</a:t>
          </a:r>
          <a:r>
            <a:rPr kumimoji="1" lang="ja-JP" altLang="ja-JP" sz="1400" b="0" i="0" baseline="0">
              <a:solidFill>
                <a:schemeClr val="dk1"/>
              </a:solidFill>
              <a:effectLst/>
              <a:latin typeface="+mn-lt"/>
              <a:ea typeface="+mn-ea"/>
              <a:cs typeface="+mn-cs"/>
            </a:rPr>
            <a:t>等のため、扶助費や維持補修費、普通建設事業費等が増加傾向にあることから、中長期的には減少していく見込み。</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公共施設整備基金、美しヶ丘地域公共施設等維持管理基金：公共施設の整備及び維持管理に要する経</a:t>
          </a:r>
          <a:r>
            <a:rPr kumimoji="1" lang="ja-JP" altLang="en-US" sz="1400" b="0" i="0" baseline="0">
              <a:solidFill>
                <a:schemeClr val="dk1"/>
              </a:solidFill>
              <a:effectLst/>
              <a:latin typeface="+mn-lt"/>
              <a:ea typeface="+mn-ea"/>
              <a:cs typeface="+mn-cs"/>
            </a:rPr>
            <a:t>費</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地域振興基金：本格的な高齢化社会の到来に備え、王寺町における福祉活動の促進、快適な生活環境の形成等を図る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ふるさと創生基金：地理的特性を生かしたイベント等の実施により、地域アイデンティティを確立することで、</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活力あるふるさとづくりを推進</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王寺町立図書館基金：図書館及び図書の充実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和のふるさと王寺町応援基金：</a:t>
          </a:r>
          <a:r>
            <a:rPr lang="ja-JP" altLang="en-US" sz="1400">
              <a:effectLst/>
            </a:rPr>
            <a:t>文化財の保存及び活用、観光の振興並びに王寺の魅力を高め、その発展に寄与する事業の推進　　</a:t>
          </a:r>
          <a:endParaRPr lang="en-US" altLang="ja-JP" sz="1400">
            <a:effectLst/>
          </a:endParaRPr>
        </a:p>
        <a:p>
          <a:pPr eaLnBrk="1" fontAlgn="auto" latinLnBrk="0" hangingPunct="1"/>
          <a:r>
            <a:rPr lang="ja-JP" altLang="en-US" sz="1400">
              <a:effectLst/>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義務教育学校建設等に伴い、公共施設整備基金をを約</a:t>
          </a:r>
          <a:r>
            <a:rPr kumimoji="1" lang="ja-JP" altLang="en-US" sz="1400" b="0" i="0" baseline="0">
              <a:solidFill>
                <a:schemeClr val="dk1"/>
              </a:solidFill>
              <a:effectLst/>
              <a:latin typeface="+mn-lt"/>
              <a:ea typeface="+mn-ea"/>
              <a:cs typeface="+mn-cs"/>
            </a:rPr>
            <a:t>９</a:t>
          </a:r>
          <a:r>
            <a:rPr kumimoji="1" lang="ja-JP" altLang="ja-JP" sz="1400" b="0" i="0" baseline="0">
              <a:solidFill>
                <a:schemeClr val="dk1"/>
              </a:solidFill>
              <a:effectLst/>
              <a:latin typeface="+mn-lt"/>
              <a:ea typeface="+mn-ea"/>
              <a:cs typeface="+mn-cs"/>
            </a:rPr>
            <a:t>千</a:t>
          </a:r>
          <a:r>
            <a:rPr kumimoji="1" lang="ja-JP" altLang="en-US" sz="1400" b="0" i="0" baseline="0">
              <a:solidFill>
                <a:schemeClr val="dk1"/>
              </a:solidFill>
              <a:effectLst/>
              <a:latin typeface="+mn-lt"/>
              <a:ea typeface="+mn-ea"/>
              <a:cs typeface="+mn-cs"/>
            </a:rPr>
            <a:t>３百</a:t>
          </a:r>
          <a:r>
            <a:rPr kumimoji="1" lang="ja-JP" altLang="ja-JP" sz="1400" b="0" i="0" baseline="0">
              <a:solidFill>
                <a:schemeClr val="dk1"/>
              </a:solidFill>
              <a:effectLst/>
              <a:latin typeface="+mn-lt"/>
              <a:ea typeface="+mn-ea"/>
              <a:cs typeface="+mn-cs"/>
            </a:rPr>
            <a:t>万円取崩、地域イベント（ミルキーウェイ）等のためふるさと創</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生基金を約</a:t>
          </a:r>
          <a:r>
            <a:rPr kumimoji="1" lang="ja-JP" altLang="en-US" sz="1400" b="0" i="0" baseline="0">
              <a:solidFill>
                <a:schemeClr val="dk1"/>
              </a:solidFill>
              <a:effectLst/>
              <a:latin typeface="+mn-lt"/>
              <a:ea typeface="+mn-ea"/>
              <a:cs typeface="+mn-cs"/>
            </a:rPr>
            <a:t>１千５</a:t>
          </a:r>
          <a:r>
            <a:rPr kumimoji="1" lang="ja-JP" altLang="ja-JP" sz="1400" b="0" i="0" baseline="0">
              <a:solidFill>
                <a:schemeClr val="dk1"/>
              </a:solidFill>
              <a:effectLst/>
              <a:latin typeface="+mn-lt"/>
              <a:ea typeface="+mn-ea"/>
              <a:cs typeface="+mn-cs"/>
            </a:rPr>
            <a:t>百万円取崩、ふるさと納税による寄附により和のふるさと王寺町応援基金を約</a:t>
          </a:r>
          <a:r>
            <a:rPr kumimoji="1" lang="ja-JP" altLang="en-US" sz="1400" b="0" i="0" baseline="0">
              <a:solidFill>
                <a:schemeClr val="dk1"/>
              </a:solidFill>
              <a:effectLst/>
              <a:latin typeface="+mn-lt"/>
              <a:ea typeface="+mn-ea"/>
              <a:cs typeface="+mn-cs"/>
            </a:rPr>
            <a:t>４</a:t>
          </a:r>
          <a:r>
            <a:rPr kumimoji="1" lang="ja-JP" altLang="ja-JP" sz="1400" b="0" i="0" baseline="0">
              <a:solidFill>
                <a:schemeClr val="dk1"/>
              </a:solidFill>
              <a:effectLst/>
              <a:latin typeface="+mn-lt"/>
              <a:ea typeface="+mn-ea"/>
              <a:cs typeface="+mn-cs"/>
            </a:rPr>
            <a:t>千</a:t>
          </a:r>
          <a:r>
            <a:rPr kumimoji="1" lang="ja-JP" altLang="en-US" sz="1400" b="0" i="0" baseline="0">
              <a:solidFill>
                <a:schemeClr val="dk1"/>
              </a:solidFill>
              <a:effectLst/>
              <a:latin typeface="+mn-lt"/>
              <a:ea typeface="+mn-ea"/>
              <a:cs typeface="+mn-cs"/>
            </a:rPr>
            <a:t>３百</a:t>
          </a:r>
          <a:r>
            <a:rPr kumimoji="1" lang="ja-JP" altLang="ja-JP" sz="1400" b="0" i="0" baseline="0">
              <a:solidFill>
                <a:schemeClr val="dk1"/>
              </a:solidFill>
              <a:effectLst/>
              <a:latin typeface="+mn-lt"/>
              <a:ea typeface="+mn-ea"/>
              <a:cs typeface="+mn-cs"/>
            </a:rPr>
            <a:t>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和のふるさと王寺町応援基金：ふるさと納税の推進により基金の積立を行う</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a:t>
          </a:r>
          <a:endParaRPr lang="ja-JP" altLang="ja-JP" sz="1800">
            <a:effectLst/>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全ての基金：有利な基金運用を行うことで、基金の積立を行う</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繰越金等の余剰金による積立（約</a:t>
          </a:r>
          <a:r>
            <a:rPr kumimoji="1" lang="ja-JP" altLang="en-US" sz="1400" b="0" i="0" baseline="0">
              <a:solidFill>
                <a:schemeClr val="dk1"/>
              </a:solidFill>
              <a:effectLst/>
              <a:latin typeface="+mn-lt"/>
              <a:ea typeface="+mn-ea"/>
              <a:cs typeface="+mn-cs"/>
            </a:rPr>
            <a:t>２</a:t>
          </a:r>
          <a:r>
            <a:rPr kumimoji="1" lang="ja-JP" altLang="ja-JP" sz="1400" b="0" i="0" baseline="0">
              <a:solidFill>
                <a:schemeClr val="dk1"/>
              </a:solidFill>
              <a:effectLst/>
              <a:latin typeface="+mn-lt"/>
              <a:ea typeface="+mn-ea"/>
              <a:cs typeface="+mn-cs"/>
            </a:rPr>
            <a:t>億</a:t>
          </a:r>
          <a:r>
            <a:rPr kumimoji="1" lang="ja-JP" altLang="en-US" sz="1400" b="0" i="0" baseline="0">
              <a:solidFill>
                <a:schemeClr val="dk1"/>
              </a:solidFill>
              <a:effectLst/>
              <a:latin typeface="+mn-lt"/>
              <a:ea typeface="+mn-ea"/>
              <a:cs typeface="+mn-cs"/>
            </a:rPr>
            <a:t>６</a:t>
          </a:r>
          <a:r>
            <a:rPr kumimoji="1" lang="ja-JP" altLang="ja-JP" sz="1400" b="0" i="0" baseline="0">
              <a:solidFill>
                <a:schemeClr val="dk1"/>
              </a:solidFill>
              <a:effectLst/>
              <a:latin typeface="+mn-lt"/>
              <a:ea typeface="+mn-ea"/>
              <a:cs typeface="+mn-cs"/>
            </a:rPr>
            <a:t>千万円）の増額となった</a:t>
          </a:r>
          <a:r>
            <a:rPr kumimoji="1" lang="ja-JP" altLang="ja-JP" sz="1600" b="0" i="0" baseline="0">
              <a:solidFill>
                <a:schemeClr val="dk1"/>
              </a:solidFill>
              <a:effectLst/>
              <a:latin typeface="+mn-lt"/>
              <a:ea typeface="+mn-ea"/>
              <a:cs typeface="+mn-cs"/>
            </a:rPr>
            <a:t>。</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短期的には増加傾向にあるが、</a:t>
          </a:r>
          <a:r>
            <a:rPr kumimoji="1" lang="ja-JP" altLang="ja-JP"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社会保障関係経費、少子化対策及び公共施設の老朽化への対応等のため、扶助費や維持補修、普通建設事業費等が増加傾向にあることから、中長期的には減少していく見込み。</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　基金運用収入分及び交付税再算定分の一部を積み立てた事により</a:t>
          </a:r>
          <a:r>
            <a:rPr kumimoji="1" lang="ja-JP" altLang="en-US" sz="1400">
              <a:solidFill>
                <a:schemeClr val="dk1"/>
              </a:solidFill>
              <a:effectLst/>
              <a:latin typeface="+mn-lt"/>
              <a:ea typeface="+mn-ea"/>
              <a:cs typeface="+mn-cs"/>
            </a:rPr>
            <a:t>約３</a:t>
          </a:r>
          <a:r>
            <a:rPr kumimoji="1" lang="ja-JP" altLang="ja-JP" sz="1400">
              <a:solidFill>
                <a:schemeClr val="dk1"/>
              </a:solidFill>
              <a:effectLst/>
              <a:latin typeface="+mn-lt"/>
              <a:ea typeface="+mn-ea"/>
              <a:cs typeface="+mn-cs"/>
            </a:rPr>
            <a:t>億</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千万円の増額となった。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起債額及び借入利率の増加による公債費の負担増に備え、積極的な基金運用を行い、積立額の増加を図る。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12145589</v>
      </c>
      <c r="BO4" s="371"/>
      <c r="BP4" s="371"/>
      <c r="BQ4" s="371"/>
      <c r="BR4" s="371"/>
      <c r="BS4" s="371"/>
      <c r="BT4" s="371"/>
      <c r="BU4" s="372"/>
      <c r="BV4" s="370">
        <v>11710856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8.4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11711384</v>
      </c>
      <c r="BO5" s="408"/>
      <c r="BP5" s="408"/>
      <c r="BQ5" s="408"/>
      <c r="BR5" s="408"/>
      <c r="BS5" s="408"/>
      <c r="BT5" s="408"/>
      <c r="BU5" s="409"/>
      <c r="BV5" s="407">
        <v>11207991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95.3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434205</v>
      </c>
      <c r="BO6" s="408"/>
      <c r="BP6" s="408"/>
      <c r="BQ6" s="408"/>
      <c r="BR6" s="408"/>
      <c r="BS6" s="408"/>
      <c r="BT6" s="408"/>
      <c r="BU6" s="409"/>
      <c r="BV6" s="407">
        <v>502865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97.2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32990</v>
      </c>
      <c r="BO7" s="408"/>
      <c r="BP7" s="408"/>
      <c r="BQ7" s="408"/>
      <c r="BR7" s="408"/>
      <c r="BS7" s="408"/>
      <c r="BT7" s="408"/>
      <c r="BU7" s="409"/>
      <c r="BV7" s="407">
        <v>16210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5933947</v>
      </c>
      <c r="CU7" s="408"/>
      <c r="CV7" s="408"/>
      <c r="CW7" s="408"/>
      <c r="CX7" s="408"/>
      <c r="CY7" s="408"/>
      <c r="CZ7" s="408"/>
      <c r="DA7" s="409"/>
      <c r="DB7" s="407">
        <v>5805012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401215</v>
      </c>
      <c r="BO8" s="408"/>
      <c r="BP8" s="408"/>
      <c r="BQ8" s="408"/>
      <c r="BR8" s="408"/>
      <c r="BS8" s="408"/>
      <c r="BT8" s="408"/>
      <c r="BU8" s="409"/>
      <c r="BV8" s="407">
        <v>486655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24043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-85440</v>
      </c>
      <c r="BO9" s="408"/>
      <c r="BP9" s="408"/>
      <c r="BQ9" s="408"/>
      <c r="BR9" s="408"/>
      <c r="BS9" s="408"/>
      <c r="BT9" s="408"/>
      <c r="BU9" s="409"/>
      <c r="BV9" s="407">
        <v>-24235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12.4</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23025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258351</v>
      </c>
      <c r="BO10" s="408"/>
      <c r="BP10" s="408"/>
      <c r="BQ10" s="408"/>
      <c r="BR10" s="408"/>
      <c r="BS10" s="408"/>
      <c r="BT10" s="408"/>
      <c r="BU10" s="409"/>
      <c r="BV10" s="407">
        <v>376726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23858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23627</v>
      </c>
      <c r="S13" s="492"/>
      <c r="T13" s="492"/>
      <c r="U13" s="492"/>
      <c r="V13" s="493"/>
      <c r="W13" s="423" t="s">
        <v>131</v>
      </c>
      <c r="X13" s="424"/>
      <c r="Y13" s="424"/>
      <c r="Z13" s="424"/>
      <c r="AA13" s="424"/>
      <c r="AB13" s="414"/>
      <c r="AC13" s="458">
        <v>58</v>
      </c>
      <c r="AD13" s="459"/>
      <c r="AE13" s="459"/>
      <c r="AF13" s="459"/>
      <c r="AG13" s="501"/>
      <c r="AH13" s="458">
        <v>47</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172911</v>
      </c>
      <c r="BO13" s="408"/>
      <c r="BP13" s="408"/>
      <c r="BQ13" s="408"/>
      <c r="BR13" s="408"/>
      <c r="BS13" s="408"/>
      <c r="BT13" s="408"/>
      <c r="BU13" s="409"/>
      <c r="BV13" s="407">
        <v>352491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6.7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24026</v>
      </c>
      <c r="S14" s="492"/>
      <c r="T14" s="492"/>
      <c r="U14" s="492"/>
      <c r="V14" s="493"/>
      <c r="W14" s="397"/>
      <c r="X14" s="398"/>
      <c r="Y14" s="398"/>
      <c r="Z14" s="398"/>
      <c r="AA14" s="398"/>
      <c r="AB14" s="387"/>
      <c r="AC14" s="494">
        <v>0.6</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23813</v>
      </c>
      <c r="S15" s="492"/>
      <c r="T15" s="492"/>
      <c r="U15" s="492"/>
      <c r="V15" s="493"/>
      <c r="W15" s="423" t="s">
        <v>137</v>
      </c>
      <c r="X15" s="424"/>
      <c r="Y15" s="424"/>
      <c r="Z15" s="424"/>
      <c r="AA15" s="424"/>
      <c r="AB15" s="414"/>
      <c r="AC15" s="458">
        <v>2289</v>
      </c>
      <c r="AD15" s="459"/>
      <c r="AE15" s="459"/>
      <c r="AF15" s="459"/>
      <c r="AG15" s="501"/>
      <c r="AH15" s="458">
        <v>2328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2938130</v>
      </c>
      <c r="BO15" s="371"/>
      <c r="BP15" s="371"/>
      <c r="BQ15" s="371"/>
      <c r="BR15" s="371"/>
      <c r="BS15" s="371"/>
      <c r="BT15" s="371"/>
      <c r="BU15" s="372"/>
      <c r="BV15" s="370">
        <v>2830866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21.7</v>
      </c>
      <c r="AD16" s="495"/>
      <c r="AE16" s="495"/>
      <c r="AF16" s="495"/>
      <c r="AG16" s="496"/>
      <c r="AH16" s="494">
        <v>23.1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5097332</v>
      </c>
      <c r="BO16" s="408"/>
      <c r="BP16" s="408"/>
      <c r="BQ16" s="408"/>
      <c r="BR16" s="408"/>
      <c r="BS16" s="408"/>
      <c r="BT16" s="408"/>
      <c r="BU16" s="409"/>
      <c r="BV16" s="407">
        <v>4910042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8183</v>
      </c>
      <c r="AD17" s="459"/>
      <c r="AE17" s="459"/>
      <c r="AF17" s="459"/>
      <c r="AG17" s="501"/>
      <c r="AH17" s="458">
        <v>7711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3740887</v>
      </c>
      <c r="BO17" s="408"/>
      <c r="BP17" s="408"/>
      <c r="BQ17" s="408"/>
      <c r="BR17" s="408"/>
      <c r="BS17" s="408"/>
      <c r="BT17" s="408"/>
      <c r="BU17" s="409"/>
      <c r="BV17" s="407">
        <v>3608247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7.01</v>
      </c>
      <c r="M18" s="531"/>
      <c r="N18" s="531"/>
      <c r="O18" s="531"/>
      <c r="P18" s="531"/>
      <c r="Q18" s="531"/>
      <c r="R18" s="532"/>
      <c r="S18" s="532"/>
      <c r="T18" s="532"/>
      <c r="U18" s="532"/>
      <c r="V18" s="533"/>
      <c r="W18" s="425"/>
      <c r="X18" s="426"/>
      <c r="Y18" s="426"/>
      <c r="Z18" s="426"/>
      <c r="AA18" s="426"/>
      <c r="AB18" s="417"/>
      <c r="AC18" s="534">
        <v>77.7</v>
      </c>
      <c r="AD18" s="535"/>
      <c r="AE18" s="535"/>
      <c r="AF18" s="535"/>
      <c r="AG18" s="536"/>
      <c r="AH18" s="534">
        <v>76.5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5651857</v>
      </c>
      <c r="BO18" s="408"/>
      <c r="BP18" s="408"/>
      <c r="BQ18" s="408"/>
      <c r="BR18" s="408"/>
      <c r="BS18" s="408"/>
      <c r="BT18" s="408"/>
      <c r="BU18" s="409"/>
      <c r="BV18" s="407">
        <v>5688121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3430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7601953</v>
      </c>
      <c r="BO19" s="408"/>
      <c r="BP19" s="408"/>
      <c r="BQ19" s="408"/>
      <c r="BR19" s="408"/>
      <c r="BS19" s="408"/>
      <c r="BT19" s="408"/>
      <c r="BU19" s="409"/>
      <c r="BV19" s="407">
        <v>7140223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10031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11816253</v>
      </c>
      <c r="BO22" s="371"/>
      <c r="BP22" s="371"/>
      <c r="BQ22" s="371"/>
      <c r="BR22" s="371"/>
      <c r="BS22" s="371"/>
      <c r="BT22" s="371"/>
      <c r="BU22" s="372"/>
      <c r="BV22" s="370">
        <v>11431667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10494301</v>
      </c>
      <c r="BO23" s="408"/>
      <c r="BP23" s="408"/>
      <c r="BQ23" s="408"/>
      <c r="BR23" s="408"/>
      <c r="BS23" s="408"/>
      <c r="BT23" s="408"/>
      <c r="BU23" s="409"/>
      <c r="BV23" s="407">
        <v>10228400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146</v>
      </c>
      <c r="AI24" s="459"/>
      <c r="AJ24" s="459"/>
      <c r="AK24" s="459"/>
      <c r="AL24" s="501"/>
      <c r="AM24" s="458">
        <v>428218</v>
      </c>
      <c r="AN24" s="459"/>
      <c r="AO24" s="459"/>
      <c r="AP24" s="459"/>
      <c r="AQ24" s="459"/>
      <c r="AR24" s="501"/>
      <c r="AS24" s="458">
        <v>2933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9663609</v>
      </c>
      <c r="BO24" s="408"/>
      <c r="BP24" s="408"/>
      <c r="BQ24" s="408"/>
      <c r="BR24" s="408"/>
      <c r="BS24" s="408"/>
      <c r="BT24" s="408"/>
      <c r="BU24" s="409"/>
      <c r="BV24" s="407">
        <v>8947723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6900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1075084</v>
      </c>
      <c r="BO25" s="371"/>
      <c r="BP25" s="371"/>
      <c r="BQ25" s="371"/>
      <c r="BR25" s="371"/>
      <c r="BS25" s="371"/>
      <c r="BT25" s="371"/>
      <c r="BU25" s="372"/>
      <c r="BV25" s="370">
        <v>1898575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7863</v>
      </c>
      <c r="AN26" s="459"/>
      <c r="AO26" s="459"/>
      <c r="AP26" s="459"/>
      <c r="AQ26" s="459"/>
      <c r="AR26" s="501"/>
      <c r="AS26" s="458">
        <v>2621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3500</v>
      </c>
      <c r="R27" s="459"/>
      <c r="S27" s="459"/>
      <c r="T27" s="459"/>
      <c r="U27" s="459"/>
      <c r="V27" s="501"/>
      <c r="W27" s="553"/>
      <c r="X27" s="554"/>
      <c r="Y27" s="555"/>
      <c r="Z27" s="457" t="s">
        <v>171</v>
      </c>
      <c r="AA27" s="437"/>
      <c r="AB27" s="437"/>
      <c r="AC27" s="437"/>
      <c r="AD27" s="437"/>
      <c r="AE27" s="437"/>
      <c r="AF27" s="437"/>
      <c r="AG27" s="438"/>
      <c r="AH27" s="458">
        <v>12</v>
      </c>
      <c r="AI27" s="459"/>
      <c r="AJ27" s="459"/>
      <c r="AK27" s="459"/>
      <c r="AL27" s="501"/>
      <c r="AM27" s="458">
        <v>33216</v>
      </c>
      <c r="AN27" s="459"/>
      <c r="AO27" s="459"/>
      <c r="AP27" s="459"/>
      <c r="AQ27" s="459"/>
      <c r="AR27" s="501"/>
      <c r="AS27" s="458">
        <v>2768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341408</v>
      </c>
      <c r="BO27" s="527"/>
      <c r="BP27" s="527"/>
      <c r="BQ27" s="527"/>
      <c r="BR27" s="527"/>
      <c r="BS27" s="527"/>
      <c r="BT27" s="527"/>
      <c r="BU27" s="528"/>
      <c r="BV27" s="526">
        <v>340488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5693678</v>
      </c>
      <c r="BO28" s="371"/>
      <c r="BP28" s="371"/>
      <c r="BQ28" s="371"/>
      <c r="BR28" s="371"/>
      <c r="BS28" s="371"/>
      <c r="BT28" s="371"/>
      <c r="BU28" s="372"/>
      <c r="BV28" s="370">
        <v>5435327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2700</v>
      </c>
      <c r="R29" s="459"/>
      <c r="S29" s="459"/>
      <c r="T29" s="459"/>
      <c r="U29" s="459"/>
      <c r="V29" s="501"/>
      <c r="W29" s="556"/>
      <c r="X29" s="557"/>
      <c r="Y29" s="558"/>
      <c r="Z29" s="457" t="s">
        <v>177</v>
      </c>
      <c r="AA29" s="437"/>
      <c r="AB29" s="437"/>
      <c r="AC29" s="437"/>
      <c r="AD29" s="437"/>
      <c r="AE29" s="437"/>
      <c r="AF29" s="437"/>
      <c r="AG29" s="438"/>
      <c r="AH29" s="458">
        <v>158</v>
      </c>
      <c r="AI29" s="459"/>
      <c r="AJ29" s="459"/>
      <c r="AK29" s="459"/>
      <c r="AL29" s="501"/>
      <c r="AM29" s="458">
        <v>461434</v>
      </c>
      <c r="AN29" s="459"/>
      <c r="AO29" s="459"/>
      <c r="AP29" s="459"/>
      <c r="AQ29" s="459"/>
      <c r="AR29" s="501"/>
      <c r="AS29" s="458">
        <v>2920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1974102</v>
      </c>
      <c r="BO29" s="408"/>
      <c r="BP29" s="408"/>
      <c r="BQ29" s="408"/>
      <c r="BR29" s="408"/>
      <c r="BS29" s="408"/>
      <c r="BT29" s="408"/>
      <c r="BU29" s="409"/>
      <c r="BV29" s="407">
        <v>1619247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899416</v>
      </c>
      <c r="BO30" s="527"/>
      <c r="BP30" s="527"/>
      <c r="BQ30" s="527"/>
      <c r="BR30" s="527"/>
      <c r="BS30" s="527"/>
      <c r="BT30" s="527"/>
      <c r="BU30" s="528"/>
      <c r="BV30" s="526">
        <v>973561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老人福祉施設三室園組合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王寺都市開発株式会社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奈良県葛城地区清掃事務組合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王寺町土地開発公社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奈良県市町村総合事務組合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香芝・王寺環境施設組合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王寺駅南駐車場特別会計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王寺周辺広域休日応急診療施設組合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静香苑環境施設組合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奈良県住宅新築資金等貸付金回収管理組合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奈良県後期高齢者医療広域連合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奈良県広域消防組合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AQMn6bSpnEzme7CvYdIwS4w49f2PWK3upuxf5Yknl0uzgi/FDqKxohjbhGpGNEnCOhDVaqsckn4rzzvxdfz1A==" saltValue="JZFxjr7/CLjfkpyp0yPZ3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3160525</v>
      </c>
      <c r="S5" s="613"/>
      <c r="T5" s="613"/>
      <c r="U5" s="613"/>
      <c r="V5" s="613"/>
      <c r="W5" s="613"/>
      <c r="X5" s="613"/>
      <c r="Y5" s="614"/>
      <c r="Z5" s="615">
        <v>26</v>
      </c>
      <c r="AA5" s="615"/>
      <c r="AB5" s="615"/>
      <c r="AC5" s="615"/>
      <c r="AD5" s="616">
        <v>2992494</v>
      </c>
      <c r="AE5" s="616"/>
      <c r="AF5" s="616"/>
      <c r="AG5" s="616"/>
      <c r="AH5" s="616"/>
      <c r="AI5" s="616"/>
      <c r="AJ5" s="616"/>
      <c r="AK5" s="616"/>
      <c r="AL5" s="617">
        <v>50.5</v>
      </c>
      <c r="AM5" s="618"/>
      <c r="AN5" s="618"/>
      <c r="AO5" s="619"/>
      <c r="AP5" s="609" t="s">
        <v>216</v>
      </c>
      <c r="AQ5" s="610"/>
      <c r="AR5" s="610"/>
      <c r="AS5" s="610"/>
      <c r="AT5" s="610"/>
      <c r="AU5" s="610"/>
      <c r="AV5" s="610"/>
      <c r="AW5" s="610"/>
      <c r="AX5" s="610"/>
      <c r="AY5" s="610"/>
      <c r="AZ5" s="610"/>
      <c r="BA5" s="610"/>
      <c r="BB5" s="610"/>
      <c r="BC5" s="610"/>
      <c r="BD5" s="610"/>
      <c r="BE5" s="610"/>
      <c r="BF5" s="611"/>
      <c r="BG5" s="623">
        <v>2992494</v>
      </c>
      <c r="BH5" s="624"/>
      <c r="BI5" s="624"/>
      <c r="BJ5" s="624"/>
      <c r="BK5" s="624"/>
      <c r="BL5" s="624"/>
      <c r="BM5" s="624"/>
      <c r="BN5" s="625"/>
      <c r="BO5" s="626">
        <v>94.7</v>
      </c>
      <c r="BP5" s="626"/>
      <c r="BQ5" s="626"/>
      <c r="BR5" s="626"/>
      <c r="BS5" s="627">
        <v>18819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53996</v>
      </c>
      <c r="S6" s="624"/>
      <c r="T6" s="624"/>
      <c r="U6" s="624"/>
      <c r="V6" s="624"/>
      <c r="W6" s="624"/>
      <c r="X6" s="624"/>
      <c r="Y6" s="625"/>
      <c r="Z6" s="626">
        <v>0.4</v>
      </c>
      <c r="AA6" s="626"/>
      <c r="AB6" s="626"/>
      <c r="AC6" s="626"/>
      <c r="AD6" s="627">
        <v>53996</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2992494</v>
      </c>
      <c r="BH6" s="624"/>
      <c r="BI6" s="624"/>
      <c r="BJ6" s="624"/>
      <c r="BK6" s="624"/>
      <c r="BL6" s="624"/>
      <c r="BM6" s="624"/>
      <c r="BN6" s="625"/>
      <c r="BO6" s="626">
        <v>94.7</v>
      </c>
      <c r="BP6" s="626"/>
      <c r="BQ6" s="626"/>
      <c r="BR6" s="626"/>
      <c r="BS6" s="627">
        <v>18819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96301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96291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1630</v>
      </c>
      <c r="S7" s="624"/>
      <c r="T7" s="624"/>
      <c r="U7" s="624"/>
      <c r="V7" s="624"/>
      <c r="W7" s="624"/>
      <c r="X7" s="624"/>
      <c r="Y7" s="625"/>
      <c r="Z7" s="626">
        <v>0</v>
      </c>
      <c r="AA7" s="626"/>
      <c r="AB7" s="626"/>
      <c r="AC7" s="626"/>
      <c r="AD7" s="627">
        <v>1630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1605172</v>
      </c>
      <c r="BH7" s="624"/>
      <c r="BI7" s="624"/>
      <c r="BJ7" s="624"/>
      <c r="BK7" s="624"/>
      <c r="BL7" s="624"/>
      <c r="BM7" s="624"/>
      <c r="BN7" s="625"/>
      <c r="BO7" s="626">
        <v>50.8</v>
      </c>
      <c r="BP7" s="626"/>
      <c r="BQ7" s="626"/>
      <c r="BR7" s="626"/>
      <c r="BS7" s="627">
        <v>18819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1713453</v>
      </c>
      <c r="CS7" s="624"/>
      <c r="CT7" s="624"/>
      <c r="CU7" s="624"/>
      <c r="CV7" s="624"/>
      <c r="CW7" s="624"/>
      <c r="CX7" s="624"/>
      <c r="CY7" s="625"/>
      <c r="CZ7" s="626">
        <v>14.6</v>
      </c>
      <c r="DA7" s="626"/>
      <c r="DB7" s="626"/>
      <c r="DC7" s="626"/>
      <c r="DD7" s="632">
        <v>39127</v>
      </c>
      <c r="DE7" s="624"/>
      <c r="DF7" s="624"/>
      <c r="DG7" s="624"/>
      <c r="DH7" s="624"/>
      <c r="DI7" s="624"/>
      <c r="DJ7" s="624"/>
      <c r="DK7" s="624"/>
      <c r="DL7" s="624"/>
      <c r="DM7" s="624"/>
      <c r="DN7" s="624"/>
      <c r="DO7" s="624"/>
      <c r="DP7" s="625"/>
      <c r="DQ7" s="632">
        <v>1372295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45906</v>
      </c>
      <c r="S8" s="624"/>
      <c r="T8" s="624"/>
      <c r="U8" s="624"/>
      <c r="V8" s="624"/>
      <c r="W8" s="624"/>
      <c r="X8" s="624"/>
      <c r="Y8" s="625"/>
      <c r="Z8" s="626">
        <v>0.4</v>
      </c>
      <c r="AA8" s="626"/>
      <c r="AB8" s="626"/>
      <c r="AC8" s="626"/>
      <c r="AD8" s="627">
        <v>45906</v>
      </c>
      <c r="AE8" s="627"/>
      <c r="AF8" s="627"/>
      <c r="AG8" s="627"/>
      <c r="AH8" s="627"/>
      <c r="AI8" s="627"/>
      <c r="AJ8" s="627"/>
      <c r="AK8" s="627"/>
      <c r="AL8" s="628">
        <v>0.8</v>
      </c>
      <c r="AM8" s="629"/>
      <c r="AN8" s="629"/>
      <c r="AO8" s="630"/>
      <c r="AP8" s="620" t="s">
        <v>227</v>
      </c>
      <c r="AQ8" s="621"/>
      <c r="AR8" s="621"/>
      <c r="AS8" s="621"/>
      <c r="AT8" s="621"/>
      <c r="AU8" s="621"/>
      <c r="AV8" s="621"/>
      <c r="AW8" s="621"/>
      <c r="AX8" s="621"/>
      <c r="AY8" s="621"/>
      <c r="AZ8" s="621"/>
      <c r="BA8" s="621"/>
      <c r="BB8" s="621"/>
      <c r="BC8" s="621"/>
      <c r="BD8" s="621"/>
      <c r="BE8" s="621"/>
      <c r="BF8" s="622"/>
      <c r="BG8" s="623">
        <v>42486</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3459592</v>
      </c>
      <c r="CS8" s="624"/>
      <c r="CT8" s="624"/>
      <c r="CU8" s="624"/>
      <c r="CV8" s="624"/>
      <c r="CW8" s="624"/>
      <c r="CX8" s="624"/>
      <c r="CY8" s="625"/>
      <c r="CZ8" s="626">
        <v>29.5</v>
      </c>
      <c r="DA8" s="626"/>
      <c r="DB8" s="626"/>
      <c r="DC8" s="626"/>
      <c r="DD8" s="632">
        <v>583</v>
      </c>
      <c r="DE8" s="624"/>
      <c r="DF8" s="624"/>
      <c r="DG8" s="624"/>
      <c r="DH8" s="624"/>
      <c r="DI8" s="624"/>
      <c r="DJ8" s="624"/>
      <c r="DK8" s="624"/>
      <c r="DL8" s="624"/>
      <c r="DM8" s="624"/>
      <c r="DN8" s="624"/>
      <c r="DO8" s="624"/>
      <c r="DP8" s="625"/>
      <c r="DQ8" s="632">
        <v>1786335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50378</v>
      </c>
      <c r="S9" s="624"/>
      <c r="T9" s="624"/>
      <c r="U9" s="624"/>
      <c r="V9" s="624"/>
      <c r="W9" s="624"/>
      <c r="X9" s="624"/>
      <c r="Y9" s="625"/>
      <c r="Z9" s="626">
        <v>0.4</v>
      </c>
      <c r="AA9" s="626"/>
      <c r="AB9" s="626"/>
      <c r="AC9" s="626"/>
      <c r="AD9" s="627">
        <v>50378</v>
      </c>
      <c r="AE9" s="627"/>
      <c r="AF9" s="627"/>
      <c r="AG9" s="627"/>
      <c r="AH9" s="627"/>
      <c r="AI9" s="627"/>
      <c r="AJ9" s="627"/>
      <c r="AK9" s="627"/>
      <c r="AL9" s="628">
        <v>0.8</v>
      </c>
      <c r="AM9" s="629"/>
      <c r="AN9" s="629"/>
      <c r="AO9" s="630"/>
      <c r="AP9" s="620" t="s">
        <v>230</v>
      </c>
      <c r="AQ9" s="621"/>
      <c r="AR9" s="621"/>
      <c r="AS9" s="621"/>
      <c r="AT9" s="621"/>
      <c r="AU9" s="621"/>
      <c r="AV9" s="621"/>
      <c r="AW9" s="621"/>
      <c r="AX9" s="621"/>
      <c r="AY9" s="621"/>
      <c r="AZ9" s="621"/>
      <c r="BA9" s="621"/>
      <c r="BB9" s="621"/>
      <c r="BC9" s="621"/>
      <c r="BD9" s="621"/>
      <c r="BE9" s="621"/>
      <c r="BF9" s="622"/>
      <c r="BG9" s="623">
        <v>1407543</v>
      </c>
      <c r="BH9" s="624"/>
      <c r="BI9" s="624"/>
      <c r="BJ9" s="624"/>
      <c r="BK9" s="624"/>
      <c r="BL9" s="624"/>
      <c r="BM9" s="624"/>
      <c r="BN9" s="625"/>
      <c r="BO9" s="626">
        <v>44.5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677392</v>
      </c>
      <c r="CS9" s="624"/>
      <c r="CT9" s="624"/>
      <c r="CU9" s="624"/>
      <c r="CV9" s="624"/>
      <c r="CW9" s="624"/>
      <c r="CX9" s="624"/>
      <c r="CY9" s="625"/>
      <c r="CZ9" s="626">
        <v>5.8</v>
      </c>
      <c r="DA9" s="626"/>
      <c r="DB9" s="626"/>
      <c r="DC9" s="626"/>
      <c r="DD9" s="632">
        <v>10280</v>
      </c>
      <c r="DE9" s="624"/>
      <c r="DF9" s="624"/>
      <c r="DG9" s="624"/>
      <c r="DH9" s="624"/>
      <c r="DI9" s="624"/>
      <c r="DJ9" s="624"/>
      <c r="DK9" s="624"/>
      <c r="DL9" s="624"/>
      <c r="DM9" s="624"/>
      <c r="DN9" s="624"/>
      <c r="DO9" s="624"/>
      <c r="DP9" s="625"/>
      <c r="DQ9" s="632">
        <v>583563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65466</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6051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551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519567</v>
      </c>
      <c r="S11" s="624"/>
      <c r="T11" s="624"/>
      <c r="U11" s="624"/>
      <c r="V11" s="624"/>
      <c r="W11" s="624"/>
      <c r="X11" s="624"/>
      <c r="Y11" s="625"/>
      <c r="Z11" s="628">
        <v>4.3</v>
      </c>
      <c r="AA11" s="629"/>
      <c r="AB11" s="629"/>
      <c r="AC11" s="635"/>
      <c r="AD11" s="632">
        <v>519567</v>
      </c>
      <c r="AE11" s="624"/>
      <c r="AF11" s="624"/>
      <c r="AG11" s="624"/>
      <c r="AH11" s="624"/>
      <c r="AI11" s="624"/>
      <c r="AJ11" s="624"/>
      <c r="AK11" s="625"/>
      <c r="AL11" s="628">
        <v>8.8000000000000007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89677</v>
      </c>
      <c r="BH11" s="624"/>
      <c r="BI11" s="624"/>
      <c r="BJ11" s="624"/>
      <c r="BK11" s="624"/>
      <c r="BL11" s="624"/>
      <c r="BM11" s="624"/>
      <c r="BN11" s="625"/>
      <c r="BO11" s="626">
        <v>2.8</v>
      </c>
      <c r="BP11" s="626"/>
      <c r="BQ11" s="626"/>
      <c r="BR11" s="626"/>
      <c r="BS11" s="627">
        <v>18819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108289</v>
      </c>
      <c r="CS11" s="624"/>
      <c r="CT11" s="624"/>
      <c r="CU11" s="624"/>
      <c r="CV11" s="624"/>
      <c r="CW11" s="624"/>
      <c r="CX11" s="624"/>
      <c r="CY11" s="625"/>
      <c r="CZ11" s="626">
        <v>0.9</v>
      </c>
      <c r="DA11" s="626"/>
      <c r="DB11" s="626"/>
      <c r="DC11" s="626"/>
      <c r="DD11" s="632">
        <v>809</v>
      </c>
      <c r="DE11" s="624"/>
      <c r="DF11" s="624"/>
      <c r="DG11" s="624"/>
      <c r="DH11" s="624"/>
      <c r="DI11" s="624"/>
      <c r="DJ11" s="624"/>
      <c r="DK11" s="624"/>
      <c r="DL11" s="624"/>
      <c r="DM11" s="624"/>
      <c r="DN11" s="624"/>
      <c r="DO11" s="624"/>
      <c r="DP11" s="625"/>
      <c r="DQ11" s="632">
        <v>19711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1187171</v>
      </c>
      <c r="BH12" s="624"/>
      <c r="BI12" s="624"/>
      <c r="BJ12" s="624"/>
      <c r="BK12" s="624"/>
      <c r="BL12" s="624"/>
      <c r="BM12" s="624"/>
      <c r="BN12" s="625"/>
      <c r="BO12" s="626">
        <v>37.6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341161</v>
      </c>
      <c r="CS12" s="624"/>
      <c r="CT12" s="624"/>
      <c r="CU12" s="624"/>
      <c r="CV12" s="624"/>
      <c r="CW12" s="624"/>
      <c r="CX12" s="624"/>
      <c r="CY12" s="625"/>
      <c r="CZ12" s="626">
        <v>2.9</v>
      </c>
      <c r="DA12" s="626"/>
      <c r="DB12" s="626"/>
      <c r="DC12" s="626"/>
      <c r="DD12" s="632">
        <v>1686</v>
      </c>
      <c r="DE12" s="624"/>
      <c r="DF12" s="624"/>
      <c r="DG12" s="624"/>
      <c r="DH12" s="624"/>
      <c r="DI12" s="624"/>
      <c r="DJ12" s="624"/>
      <c r="DK12" s="624"/>
      <c r="DL12" s="624"/>
      <c r="DM12" s="624"/>
      <c r="DN12" s="624"/>
      <c r="DO12" s="624"/>
      <c r="DP12" s="625"/>
      <c r="DQ12" s="632">
        <v>312682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1187171</v>
      </c>
      <c r="BH13" s="624"/>
      <c r="BI13" s="624"/>
      <c r="BJ13" s="624"/>
      <c r="BK13" s="624"/>
      <c r="BL13" s="624"/>
      <c r="BM13" s="624"/>
      <c r="BN13" s="625"/>
      <c r="BO13" s="626">
        <v>37.6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1291045</v>
      </c>
      <c r="CS13" s="624"/>
      <c r="CT13" s="624"/>
      <c r="CU13" s="624"/>
      <c r="CV13" s="624"/>
      <c r="CW13" s="624"/>
      <c r="CX13" s="624"/>
      <c r="CY13" s="625"/>
      <c r="CZ13" s="626">
        <v>11</v>
      </c>
      <c r="DA13" s="626"/>
      <c r="DB13" s="626"/>
      <c r="DC13" s="626"/>
      <c r="DD13" s="632">
        <v>637519</v>
      </c>
      <c r="DE13" s="624"/>
      <c r="DF13" s="624"/>
      <c r="DG13" s="624"/>
      <c r="DH13" s="624"/>
      <c r="DI13" s="624"/>
      <c r="DJ13" s="624"/>
      <c r="DK13" s="624"/>
      <c r="DL13" s="624"/>
      <c r="DM13" s="624"/>
      <c r="DN13" s="624"/>
      <c r="DO13" s="624"/>
      <c r="DP13" s="625"/>
      <c r="DQ13" s="632">
        <v>712304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1238</v>
      </c>
      <c r="S14" s="624"/>
      <c r="T14" s="624"/>
      <c r="U14" s="624"/>
      <c r="V14" s="624"/>
      <c r="W14" s="624"/>
      <c r="X14" s="624"/>
      <c r="Y14" s="625"/>
      <c r="Z14" s="626">
        <v>0</v>
      </c>
      <c r="AA14" s="626"/>
      <c r="AB14" s="626"/>
      <c r="AC14" s="626"/>
      <c r="AD14" s="627">
        <v>1238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47934</v>
      </c>
      <c r="BH14" s="624"/>
      <c r="BI14" s="624"/>
      <c r="BJ14" s="624"/>
      <c r="BK14" s="624"/>
      <c r="BL14" s="624"/>
      <c r="BM14" s="624"/>
      <c r="BN14" s="625"/>
      <c r="BO14" s="626">
        <v>1.5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647424</v>
      </c>
      <c r="CS14" s="624"/>
      <c r="CT14" s="624"/>
      <c r="CU14" s="624"/>
      <c r="CV14" s="624"/>
      <c r="CW14" s="624"/>
      <c r="CX14" s="624"/>
      <c r="CY14" s="625"/>
      <c r="CZ14" s="626">
        <v>5.5</v>
      </c>
      <c r="DA14" s="626"/>
      <c r="DB14" s="626"/>
      <c r="DC14" s="626"/>
      <c r="DD14" s="632">
        <v>291915</v>
      </c>
      <c r="DE14" s="624"/>
      <c r="DF14" s="624"/>
      <c r="DG14" s="624"/>
      <c r="DH14" s="624"/>
      <c r="DI14" s="624"/>
      <c r="DJ14" s="624"/>
      <c r="DK14" s="624"/>
      <c r="DL14" s="624"/>
      <c r="DM14" s="624"/>
      <c r="DN14" s="624"/>
      <c r="DO14" s="624"/>
      <c r="DP14" s="625"/>
      <c r="DQ14" s="632">
        <v>358211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152217</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2236247</v>
      </c>
      <c r="CS15" s="624"/>
      <c r="CT15" s="624"/>
      <c r="CU15" s="624"/>
      <c r="CV15" s="624"/>
      <c r="CW15" s="624"/>
      <c r="CX15" s="624"/>
      <c r="CY15" s="625"/>
      <c r="CZ15" s="626">
        <v>19.100000000000001</v>
      </c>
      <c r="DA15" s="626"/>
      <c r="DB15" s="626"/>
      <c r="DC15" s="626"/>
      <c r="DD15" s="632">
        <v>1062025</v>
      </c>
      <c r="DE15" s="624"/>
      <c r="DF15" s="624"/>
      <c r="DG15" s="624"/>
      <c r="DH15" s="624"/>
      <c r="DI15" s="624"/>
      <c r="DJ15" s="624"/>
      <c r="DK15" s="624"/>
      <c r="DL15" s="624"/>
      <c r="DM15" s="624"/>
      <c r="DN15" s="624"/>
      <c r="DO15" s="624"/>
      <c r="DP15" s="625"/>
      <c r="DQ15" s="632">
        <v>983952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9071</v>
      </c>
      <c r="S16" s="624"/>
      <c r="T16" s="624"/>
      <c r="U16" s="624"/>
      <c r="V16" s="624"/>
      <c r="W16" s="624"/>
      <c r="X16" s="624"/>
      <c r="Y16" s="625"/>
      <c r="Z16" s="626">
        <v>0.1</v>
      </c>
      <c r="AA16" s="626"/>
      <c r="AB16" s="626"/>
      <c r="AC16" s="626"/>
      <c r="AD16" s="627">
        <v>9071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27873</v>
      </c>
      <c r="S17" s="624"/>
      <c r="T17" s="624"/>
      <c r="U17" s="624"/>
      <c r="V17" s="624"/>
      <c r="W17" s="624"/>
      <c r="X17" s="624"/>
      <c r="Y17" s="625"/>
      <c r="Z17" s="626">
        <v>0.2</v>
      </c>
      <c r="AA17" s="626"/>
      <c r="AB17" s="626"/>
      <c r="AC17" s="626"/>
      <c r="AD17" s="627">
        <v>27873</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1134429</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941853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29318</v>
      </c>
      <c r="S18" s="624"/>
      <c r="T18" s="624"/>
      <c r="U18" s="624"/>
      <c r="V18" s="624"/>
      <c r="W18" s="624"/>
      <c r="X18" s="624"/>
      <c r="Y18" s="625"/>
      <c r="Z18" s="626">
        <v>0.2</v>
      </c>
      <c r="AA18" s="626"/>
      <c r="AB18" s="626"/>
      <c r="AC18" s="626"/>
      <c r="AD18" s="627">
        <v>29318</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29318</v>
      </c>
      <c r="S19" s="624"/>
      <c r="T19" s="624"/>
      <c r="U19" s="624"/>
      <c r="V19" s="624"/>
      <c r="W19" s="624"/>
      <c r="X19" s="624"/>
      <c r="Y19" s="625"/>
      <c r="Z19" s="626">
        <v>0.2</v>
      </c>
      <c r="AA19" s="626"/>
      <c r="AB19" s="626"/>
      <c r="AC19" s="626"/>
      <c r="AD19" s="627">
        <v>29318</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168031</v>
      </c>
      <c r="BH19" s="624"/>
      <c r="BI19" s="624"/>
      <c r="BJ19" s="624"/>
      <c r="BK19" s="624"/>
      <c r="BL19" s="624"/>
      <c r="BM19" s="624"/>
      <c r="BN19" s="625"/>
      <c r="BO19" s="626">
        <v>5.3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168031</v>
      </c>
      <c r="BH20" s="624"/>
      <c r="BI20" s="624"/>
      <c r="BJ20" s="624"/>
      <c r="BK20" s="624"/>
      <c r="BL20" s="624"/>
      <c r="BM20" s="624"/>
      <c r="BN20" s="625"/>
      <c r="BO20" s="626">
        <v>5.3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11711384</v>
      </c>
      <c r="CS20" s="624"/>
      <c r="CT20" s="624"/>
      <c r="CU20" s="624"/>
      <c r="CV20" s="624"/>
      <c r="CW20" s="624"/>
      <c r="CX20" s="624"/>
      <c r="CY20" s="625"/>
      <c r="CZ20" s="626">
        <v>100</v>
      </c>
      <c r="DA20" s="626"/>
      <c r="DB20" s="626"/>
      <c r="DC20" s="626"/>
      <c r="DD20" s="632">
        <v>2043944</v>
      </c>
      <c r="DE20" s="624"/>
      <c r="DF20" s="624"/>
      <c r="DG20" s="624"/>
      <c r="DH20" s="624"/>
      <c r="DI20" s="624"/>
      <c r="DJ20" s="624"/>
      <c r="DK20" s="624"/>
      <c r="DL20" s="624"/>
      <c r="DM20" s="624"/>
      <c r="DN20" s="624"/>
      <c r="DO20" s="624"/>
      <c r="DP20" s="625"/>
      <c r="DQ20" s="632">
        <v>7167748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2465630</v>
      </c>
      <c r="S21" s="624"/>
      <c r="T21" s="624"/>
      <c r="U21" s="624"/>
      <c r="V21" s="624"/>
      <c r="W21" s="624"/>
      <c r="X21" s="624"/>
      <c r="Y21" s="625"/>
      <c r="Z21" s="626">
        <v>20.3</v>
      </c>
      <c r="AA21" s="626"/>
      <c r="AB21" s="626"/>
      <c r="AC21" s="626"/>
      <c r="AD21" s="627">
        <v>2141244</v>
      </c>
      <c r="AE21" s="627"/>
      <c r="AF21" s="627"/>
      <c r="AG21" s="627"/>
      <c r="AH21" s="627"/>
      <c r="AI21" s="627"/>
      <c r="AJ21" s="627"/>
      <c r="AK21" s="627"/>
      <c r="AL21" s="628">
        <v>36.1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2141244</v>
      </c>
      <c r="S22" s="624"/>
      <c r="T22" s="624"/>
      <c r="U22" s="624"/>
      <c r="V22" s="624"/>
      <c r="W22" s="624"/>
      <c r="X22" s="624"/>
      <c r="Y22" s="625"/>
      <c r="Z22" s="626">
        <v>17.600000000000001</v>
      </c>
      <c r="AA22" s="626"/>
      <c r="AB22" s="626"/>
      <c r="AC22" s="626"/>
      <c r="AD22" s="627">
        <v>2141244</v>
      </c>
      <c r="AE22" s="627"/>
      <c r="AF22" s="627"/>
      <c r="AG22" s="627"/>
      <c r="AH22" s="627"/>
      <c r="AI22" s="627"/>
      <c r="AJ22" s="627"/>
      <c r="AK22" s="627"/>
      <c r="AL22" s="628">
        <v>36.1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324386</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168031</v>
      </c>
      <c r="BH23" s="624"/>
      <c r="BI23" s="624"/>
      <c r="BJ23" s="624"/>
      <c r="BK23" s="624"/>
      <c r="BL23" s="624"/>
      <c r="BM23" s="624"/>
      <c r="BN23" s="625"/>
      <c r="BO23" s="626">
        <v>5.3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5002730</v>
      </c>
      <c r="CS24" s="613"/>
      <c r="CT24" s="613"/>
      <c r="CU24" s="613"/>
      <c r="CV24" s="613"/>
      <c r="CW24" s="613"/>
      <c r="CX24" s="613"/>
      <c r="CY24" s="614"/>
      <c r="CZ24" s="617">
        <v>42.7</v>
      </c>
      <c r="DA24" s="618"/>
      <c r="DB24" s="618"/>
      <c r="DC24" s="634"/>
      <c r="DD24" s="653">
        <v>3259469</v>
      </c>
      <c r="DE24" s="613"/>
      <c r="DF24" s="613"/>
      <c r="DG24" s="613"/>
      <c r="DH24" s="613"/>
      <c r="DI24" s="613"/>
      <c r="DJ24" s="613"/>
      <c r="DK24" s="614"/>
      <c r="DL24" s="653">
        <v>3032722</v>
      </c>
      <c r="DM24" s="613"/>
      <c r="DN24" s="613"/>
      <c r="DO24" s="613"/>
      <c r="DP24" s="613"/>
      <c r="DQ24" s="613"/>
      <c r="DR24" s="613"/>
      <c r="DS24" s="613"/>
      <c r="DT24" s="613"/>
      <c r="DU24" s="613"/>
      <c r="DV24" s="614"/>
      <c r="DW24" s="617">
        <v>50.7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6365132</v>
      </c>
      <c r="S25" s="624"/>
      <c r="T25" s="624"/>
      <c r="U25" s="624"/>
      <c r="V25" s="624"/>
      <c r="W25" s="624"/>
      <c r="X25" s="624"/>
      <c r="Y25" s="625"/>
      <c r="Z25" s="626">
        <v>52.4</v>
      </c>
      <c r="AA25" s="626"/>
      <c r="AB25" s="626"/>
      <c r="AC25" s="626"/>
      <c r="AD25" s="627">
        <v>5872715</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1699915</v>
      </c>
      <c r="CS25" s="656"/>
      <c r="CT25" s="656"/>
      <c r="CU25" s="656"/>
      <c r="CV25" s="656"/>
      <c r="CW25" s="656"/>
      <c r="CX25" s="656"/>
      <c r="CY25" s="657"/>
      <c r="CZ25" s="628">
        <v>14.5</v>
      </c>
      <c r="DA25" s="654"/>
      <c r="DB25" s="654"/>
      <c r="DC25" s="658"/>
      <c r="DD25" s="632">
        <v>1579396</v>
      </c>
      <c r="DE25" s="656"/>
      <c r="DF25" s="656"/>
      <c r="DG25" s="656"/>
      <c r="DH25" s="656"/>
      <c r="DI25" s="656"/>
      <c r="DJ25" s="656"/>
      <c r="DK25" s="657"/>
      <c r="DL25" s="632">
        <v>1561150</v>
      </c>
      <c r="DM25" s="656"/>
      <c r="DN25" s="656"/>
      <c r="DO25" s="656"/>
      <c r="DP25" s="656"/>
      <c r="DQ25" s="656"/>
      <c r="DR25" s="656"/>
      <c r="DS25" s="656"/>
      <c r="DT25" s="656"/>
      <c r="DU25" s="656"/>
      <c r="DV25" s="657"/>
      <c r="DW25" s="628">
        <v>26.1</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2317</v>
      </c>
      <c r="S26" s="624"/>
      <c r="T26" s="624"/>
      <c r="U26" s="624"/>
      <c r="V26" s="624"/>
      <c r="W26" s="624"/>
      <c r="X26" s="624"/>
      <c r="Y26" s="625"/>
      <c r="Z26" s="626">
        <v>0</v>
      </c>
      <c r="AA26" s="626"/>
      <c r="AB26" s="626"/>
      <c r="AC26" s="626"/>
      <c r="AD26" s="627">
        <v>2317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1058372</v>
      </c>
      <c r="CS26" s="624"/>
      <c r="CT26" s="624"/>
      <c r="CU26" s="624"/>
      <c r="CV26" s="624"/>
      <c r="CW26" s="624"/>
      <c r="CX26" s="624"/>
      <c r="CY26" s="625"/>
      <c r="CZ26" s="628">
        <v>9</v>
      </c>
      <c r="DA26" s="654"/>
      <c r="DB26" s="654"/>
      <c r="DC26" s="658"/>
      <c r="DD26" s="632">
        <v>991358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45372</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3160525</v>
      </c>
      <c r="BH27" s="624"/>
      <c r="BI27" s="624"/>
      <c r="BJ27" s="624"/>
      <c r="BK27" s="624"/>
      <c r="BL27" s="624"/>
      <c r="BM27" s="624"/>
      <c r="BN27" s="625"/>
      <c r="BO27" s="626">
        <v>100</v>
      </c>
      <c r="BP27" s="626"/>
      <c r="BQ27" s="626"/>
      <c r="BR27" s="626"/>
      <c r="BS27" s="627">
        <v>18819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2168386</v>
      </c>
      <c r="CS27" s="656"/>
      <c r="CT27" s="656"/>
      <c r="CU27" s="656"/>
      <c r="CV27" s="656"/>
      <c r="CW27" s="656"/>
      <c r="CX27" s="656"/>
      <c r="CY27" s="657"/>
      <c r="CZ27" s="628">
        <v>18.5</v>
      </c>
      <c r="DA27" s="654"/>
      <c r="DB27" s="654"/>
      <c r="DC27" s="658"/>
      <c r="DD27" s="632">
        <v>738220</v>
      </c>
      <c r="DE27" s="656"/>
      <c r="DF27" s="656"/>
      <c r="DG27" s="656"/>
      <c r="DH27" s="656"/>
      <c r="DI27" s="656"/>
      <c r="DJ27" s="656"/>
      <c r="DK27" s="657"/>
      <c r="DL27" s="632">
        <v>529719</v>
      </c>
      <c r="DM27" s="656"/>
      <c r="DN27" s="656"/>
      <c r="DO27" s="656"/>
      <c r="DP27" s="656"/>
      <c r="DQ27" s="656"/>
      <c r="DR27" s="656"/>
      <c r="DS27" s="656"/>
      <c r="DT27" s="656"/>
      <c r="DU27" s="656"/>
      <c r="DV27" s="657"/>
      <c r="DW27" s="628">
        <v>8.9</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211872</v>
      </c>
      <c r="S28" s="624"/>
      <c r="T28" s="624"/>
      <c r="U28" s="624"/>
      <c r="V28" s="624"/>
      <c r="W28" s="624"/>
      <c r="X28" s="624"/>
      <c r="Y28" s="625"/>
      <c r="Z28" s="626">
        <v>1.7</v>
      </c>
      <c r="AA28" s="626"/>
      <c r="AB28" s="626"/>
      <c r="AC28" s="626"/>
      <c r="AD28" s="627">
        <v>33687</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1134429</v>
      </c>
      <c r="CS28" s="624"/>
      <c r="CT28" s="624"/>
      <c r="CU28" s="624"/>
      <c r="CV28" s="624"/>
      <c r="CW28" s="624"/>
      <c r="CX28" s="624"/>
      <c r="CY28" s="625"/>
      <c r="CZ28" s="628">
        <v>9.6999999999999993</v>
      </c>
      <c r="DA28" s="654"/>
      <c r="DB28" s="654"/>
      <c r="DC28" s="658"/>
      <c r="DD28" s="632">
        <v>941853</v>
      </c>
      <c r="DE28" s="624"/>
      <c r="DF28" s="624"/>
      <c r="DG28" s="624"/>
      <c r="DH28" s="624"/>
      <c r="DI28" s="624"/>
      <c r="DJ28" s="624"/>
      <c r="DK28" s="625"/>
      <c r="DL28" s="632">
        <v>941853</v>
      </c>
      <c r="DM28" s="624"/>
      <c r="DN28" s="624"/>
      <c r="DO28" s="624"/>
      <c r="DP28" s="624"/>
      <c r="DQ28" s="624"/>
      <c r="DR28" s="624"/>
      <c r="DS28" s="624"/>
      <c r="DT28" s="624"/>
      <c r="DU28" s="624"/>
      <c r="DV28" s="625"/>
      <c r="DW28" s="628">
        <v>15.8</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9306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1134429</v>
      </c>
      <c r="CS29" s="656"/>
      <c r="CT29" s="656"/>
      <c r="CU29" s="656"/>
      <c r="CV29" s="656"/>
      <c r="CW29" s="656"/>
      <c r="CX29" s="656"/>
      <c r="CY29" s="657"/>
      <c r="CZ29" s="628">
        <v>9.6999999999999993</v>
      </c>
      <c r="DA29" s="654"/>
      <c r="DB29" s="654"/>
      <c r="DC29" s="658"/>
      <c r="DD29" s="632">
        <v>941853</v>
      </c>
      <c r="DE29" s="656"/>
      <c r="DF29" s="656"/>
      <c r="DG29" s="656"/>
      <c r="DH29" s="656"/>
      <c r="DI29" s="656"/>
      <c r="DJ29" s="656"/>
      <c r="DK29" s="657"/>
      <c r="DL29" s="632">
        <v>941853</v>
      </c>
      <c r="DM29" s="656"/>
      <c r="DN29" s="656"/>
      <c r="DO29" s="656"/>
      <c r="DP29" s="656"/>
      <c r="DQ29" s="656"/>
      <c r="DR29" s="656"/>
      <c r="DS29" s="656"/>
      <c r="DT29" s="656"/>
      <c r="DU29" s="656"/>
      <c r="DV29" s="657"/>
      <c r="DW29" s="628">
        <v>15.8</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1992165</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1096730</v>
      </c>
      <c r="CS30" s="624"/>
      <c r="CT30" s="624"/>
      <c r="CU30" s="624"/>
      <c r="CV30" s="624"/>
      <c r="CW30" s="624"/>
      <c r="CX30" s="624"/>
      <c r="CY30" s="625"/>
      <c r="CZ30" s="628">
        <v>9.4</v>
      </c>
      <c r="DA30" s="654"/>
      <c r="DB30" s="654"/>
      <c r="DC30" s="658"/>
      <c r="DD30" s="632">
        <v>904154</v>
      </c>
      <c r="DE30" s="624"/>
      <c r="DF30" s="624"/>
      <c r="DG30" s="624"/>
      <c r="DH30" s="624"/>
      <c r="DI30" s="624"/>
      <c r="DJ30" s="624"/>
      <c r="DK30" s="625"/>
      <c r="DL30" s="632">
        <v>904154</v>
      </c>
      <c r="DM30" s="624"/>
      <c r="DN30" s="624"/>
      <c r="DO30" s="624"/>
      <c r="DP30" s="624"/>
      <c r="DQ30" s="624"/>
      <c r="DR30" s="624"/>
      <c r="DS30" s="624"/>
      <c r="DT30" s="624"/>
      <c r="DU30" s="624"/>
      <c r="DV30" s="625"/>
      <c r="DW30" s="628">
        <v>15.1</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100</v>
      </c>
      <c r="BH31" s="667"/>
      <c r="BI31" s="667"/>
      <c r="BJ31" s="667"/>
      <c r="BK31" s="667"/>
      <c r="BL31" s="667"/>
      <c r="BM31" s="618">
        <v>99.9</v>
      </c>
      <c r="BN31" s="667"/>
      <c r="BO31" s="667"/>
      <c r="BP31" s="667"/>
      <c r="BQ31" s="668"/>
      <c r="BR31" s="679">
        <v>100</v>
      </c>
      <c r="BS31" s="667"/>
      <c r="BT31" s="667"/>
      <c r="BU31" s="667"/>
      <c r="BV31" s="667"/>
      <c r="BW31" s="667"/>
      <c r="BX31" s="618">
        <v>99.8</v>
      </c>
      <c r="BY31" s="667"/>
      <c r="BZ31" s="667"/>
      <c r="CA31" s="667"/>
      <c r="CB31" s="668"/>
      <c r="CD31" s="661"/>
      <c r="CE31" s="662"/>
      <c r="CF31" s="620" t="s">
        <v>300</v>
      </c>
      <c r="CG31" s="621"/>
      <c r="CH31" s="621"/>
      <c r="CI31" s="621"/>
      <c r="CJ31" s="621"/>
      <c r="CK31" s="621"/>
      <c r="CL31" s="621"/>
      <c r="CM31" s="621"/>
      <c r="CN31" s="621"/>
      <c r="CO31" s="621"/>
      <c r="CP31" s="621"/>
      <c r="CQ31" s="622"/>
      <c r="CR31" s="623">
        <v>37699</v>
      </c>
      <c r="CS31" s="656"/>
      <c r="CT31" s="656"/>
      <c r="CU31" s="656"/>
      <c r="CV31" s="656"/>
      <c r="CW31" s="656"/>
      <c r="CX31" s="656"/>
      <c r="CY31" s="657"/>
      <c r="CZ31" s="628">
        <v>0.3</v>
      </c>
      <c r="DA31" s="654"/>
      <c r="DB31" s="654"/>
      <c r="DC31" s="658"/>
      <c r="DD31" s="632">
        <v>37699</v>
      </c>
      <c r="DE31" s="656"/>
      <c r="DF31" s="656"/>
      <c r="DG31" s="656"/>
      <c r="DH31" s="656"/>
      <c r="DI31" s="656"/>
      <c r="DJ31" s="656"/>
      <c r="DK31" s="657"/>
      <c r="DL31" s="632">
        <v>37699</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777129</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100</v>
      </c>
      <c r="BH32" s="656"/>
      <c r="BI32" s="656"/>
      <c r="BJ32" s="656"/>
      <c r="BK32" s="656"/>
      <c r="BL32" s="656"/>
      <c r="BM32" s="629">
        <v>99.9</v>
      </c>
      <c r="BN32" s="656"/>
      <c r="BO32" s="656"/>
      <c r="BP32" s="656"/>
      <c r="BQ32" s="678"/>
      <c r="BR32" s="680">
        <v>100</v>
      </c>
      <c r="BS32" s="656"/>
      <c r="BT32" s="656"/>
      <c r="BU32" s="656"/>
      <c r="BV32" s="656"/>
      <c r="BW32" s="656"/>
      <c r="BX32" s="629">
        <v>99.8</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113460</v>
      </c>
      <c r="S33" s="624"/>
      <c r="T33" s="624"/>
      <c r="U33" s="624"/>
      <c r="V33" s="624"/>
      <c r="W33" s="624"/>
      <c r="X33" s="624"/>
      <c r="Y33" s="625"/>
      <c r="Z33" s="626">
        <v>0.9</v>
      </c>
      <c r="AA33" s="626"/>
      <c r="AB33" s="626"/>
      <c r="AC33" s="626"/>
      <c r="AD33" s="627">
        <v>6095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100</v>
      </c>
      <c r="BH33" s="682"/>
      <c r="BI33" s="682"/>
      <c r="BJ33" s="682"/>
      <c r="BK33" s="682"/>
      <c r="BL33" s="682"/>
      <c r="BM33" s="683">
        <v>99.9</v>
      </c>
      <c r="BN33" s="682"/>
      <c r="BO33" s="682"/>
      <c r="BP33" s="682"/>
      <c r="BQ33" s="684"/>
      <c r="BR33" s="681">
        <v>99.9</v>
      </c>
      <c r="BS33" s="682"/>
      <c r="BT33" s="682"/>
      <c r="BU33" s="682"/>
      <c r="BV33" s="682"/>
      <c r="BW33" s="682"/>
      <c r="BX33" s="683">
        <v>99.8</v>
      </c>
      <c r="BY33" s="682"/>
      <c r="BZ33" s="682"/>
      <c r="CA33" s="682"/>
      <c r="CB33" s="684"/>
      <c r="CD33" s="620" t="s">
        <v>307</v>
      </c>
      <c r="CE33" s="621"/>
      <c r="CF33" s="621"/>
      <c r="CG33" s="621"/>
      <c r="CH33" s="621"/>
      <c r="CI33" s="621"/>
      <c r="CJ33" s="621"/>
      <c r="CK33" s="621"/>
      <c r="CL33" s="621"/>
      <c r="CM33" s="621"/>
      <c r="CN33" s="621"/>
      <c r="CO33" s="621"/>
      <c r="CP33" s="621"/>
      <c r="CQ33" s="622"/>
      <c r="CR33" s="623">
        <v>4664710</v>
      </c>
      <c r="CS33" s="656"/>
      <c r="CT33" s="656"/>
      <c r="CU33" s="656"/>
      <c r="CV33" s="656"/>
      <c r="CW33" s="656"/>
      <c r="CX33" s="656"/>
      <c r="CY33" s="657"/>
      <c r="CZ33" s="628">
        <v>39.799999999999997</v>
      </c>
      <c r="DA33" s="654"/>
      <c r="DB33" s="654"/>
      <c r="DC33" s="658"/>
      <c r="DD33" s="632">
        <v>3738502</v>
      </c>
      <c r="DE33" s="656"/>
      <c r="DF33" s="656"/>
      <c r="DG33" s="656"/>
      <c r="DH33" s="656"/>
      <c r="DI33" s="656"/>
      <c r="DJ33" s="656"/>
      <c r="DK33" s="657"/>
      <c r="DL33" s="632">
        <v>2619135</v>
      </c>
      <c r="DM33" s="656"/>
      <c r="DN33" s="656"/>
      <c r="DO33" s="656"/>
      <c r="DP33" s="656"/>
      <c r="DQ33" s="656"/>
      <c r="DR33" s="656"/>
      <c r="DS33" s="656"/>
      <c r="DT33" s="656"/>
      <c r="DU33" s="656"/>
      <c r="DV33" s="657"/>
      <c r="DW33" s="628">
        <v>43.8</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79226</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1673881</v>
      </c>
      <c r="CS34" s="624"/>
      <c r="CT34" s="624"/>
      <c r="CU34" s="624"/>
      <c r="CV34" s="624"/>
      <c r="CW34" s="624"/>
      <c r="CX34" s="624"/>
      <c r="CY34" s="625"/>
      <c r="CZ34" s="628">
        <v>14.3</v>
      </c>
      <c r="DA34" s="654"/>
      <c r="DB34" s="654"/>
      <c r="DC34" s="658"/>
      <c r="DD34" s="632">
        <v>1126193</v>
      </c>
      <c r="DE34" s="624"/>
      <c r="DF34" s="624"/>
      <c r="DG34" s="624"/>
      <c r="DH34" s="624"/>
      <c r="DI34" s="624"/>
      <c r="DJ34" s="624"/>
      <c r="DK34" s="625"/>
      <c r="DL34" s="632">
        <v>906235</v>
      </c>
      <c r="DM34" s="624"/>
      <c r="DN34" s="624"/>
      <c r="DO34" s="624"/>
      <c r="DP34" s="624"/>
      <c r="DQ34" s="624"/>
      <c r="DR34" s="624"/>
      <c r="DS34" s="624"/>
      <c r="DT34" s="624"/>
      <c r="DU34" s="624"/>
      <c r="DV34" s="625"/>
      <c r="DW34" s="628">
        <v>15.2</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222632</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17480</v>
      </c>
      <c r="CS35" s="656"/>
      <c r="CT35" s="656"/>
      <c r="CU35" s="656"/>
      <c r="CV35" s="656"/>
      <c r="CW35" s="656"/>
      <c r="CX35" s="656"/>
      <c r="CY35" s="657"/>
      <c r="CZ35" s="628">
        <v>0.1</v>
      </c>
      <c r="DA35" s="654"/>
      <c r="DB35" s="654"/>
      <c r="DC35" s="658"/>
      <c r="DD35" s="632">
        <v>10808</v>
      </c>
      <c r="DE35" s="656"/>
      <c r="DF35" s="656"/>
      <c r="DG35" s="656"/>
      <c r="DH35" s="656"/>
      <c r="DI35" s="656"/>
      <c r="DJ35" s="656"/>
      <c r="DK35" s="657"/>
      <c r="DL35" s="632">
        <v>10808</v>
      </c>
      <c r="DM35" s="656"/>
      <c r="DN35" s="656"/>
      <c r="DO35" s="656"/>
      <c r="DP35" s="656"/>
      <c r="DQ35" s="656"/>
      <c r="DR35" s="656"/>
      <c r="DS35" s="656"/>
      <c r="DT35" s="656"/>
      <c r="DU35" s="656"/>
      <c r="DV35" s="657"/>
      <c r="DW35" s="628">
        <v>0.2</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502865</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1261542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1300310</v>
      </c>
      <c r="CS36" s="624"/>
      <c r="CT36" s="624"/>
      <c r="CU36" s="624"/>
      <c r="CV36" s="624"/>
      <c r="CW36" s="624"/>
      <c r="CX36" s="624"/>
      <c r="CY36" s="625"/>
      <c r="CZ36" s="628">
        <v>11.1</v>
      </c>
      <c r="DA36" s="654"/>
      <c r="DB36" s="654"/>
      <c r="DC36" s="658"/>
      <c r="DD36" s="632">
        <v>1228722</v>
      </c>
      <c r="DE36" s="624"/>
      <c r="DF36" s="624"/>
      <c r="DG36" s="624"/>
      <c r="DH36" s="624"/>
      <c r="DI36" s="624"/>
      <c r="DJ36" s="624"/>
      <c r="DK36" s="625"/>
      <c r="DL36" s="632">
        <v>1011360</v>
      </c>
      <c r="DM36" s="624"/>
      <c r="DN36" s="624"/>
      <c r="DO36" s="624"/>
      <c r="DP36" s="624"/>
      <c r="DQ36" s="624"/>
      <c r="DR36" s="624"/>
      <c r="DS36" s="624"/>
      <c r="DT36" s="624"/>
      <c r="DU36" s="624"/>
      <c r="DV36" s="625"/>
      <c r="DW36" s="628">
        <v>16.899999999999999</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342797</v>
      </c>
      <c r="S37" s="624"/>
      <c r="T37" s="624"/>
      <c r="U37" s="624"/>
      <c r="V37" s="624"/>
      <c r="W37" s="624"/>
      <c r="X37" s="624"/>
      <c r="Y37" s="625"/>
      <c r="Z37" s="626">
        <v>2.8</v>
      </c>
      <c r="AA37" s="626"/>
      <c r="AB37" s="626"/>
      <c r="AC37" s="626"/>
      <c r="AD37" s="627">
        <v>12407</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385340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-7194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540054</v>
      </c>
      <c r="CS37" s="656"/>
      <c r="CT37" s="656"/>
      <c r="CU37" s="656"/>
      <c r="CV37" s="656"/>
      <c r="CW37" s="656"/>
      <c r="CX37" s="656"/>
      <c r="CY37" s="657"/>
      <c r="CZ37" s="628">
        <v>4.5999999999999996</v>
      </c>
      <c r="DA37" s="654"/>
      <c r="DB37" s="654"/>
      <c r="DC37" s="658"/>
      <c r="DD37" s="632">
        <v>540001</v>
      </c>
      <c r="DE37" s="656"/>
      <c r="DF37" s="656"/>
      <c r="DG37" s="656"/>
      <c r="DH37" s="656"/>
      <c r="DI37" s="656"/>
      <c r="DJ37" s="656"/>
      <c r="DK37" s="657"/>
      <c r="DL37" s="632">
        <v>498386</v>
      </c>
      <c r="DM37" s="656"/>
      <c r="DN37" s="656"/>
      <c r="DO37" s="656"/>
      <c r="DP37" s="656"/>
      <c r="DQ37" s="656"/>
      <c r="DR37" s="656"/>
      <c r="DS37" s="656"/>
      <c r="DT37" s="656"/>
      <c r="DU37" s="656"/>
      <c r="DV37" s="657"/>
      <c r="DW37" s="628">
        <v>8.3000000000000007</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1481316</v>
      </c>
      <c r="S38" s="624"/>
      <c r="T38" s="624"/>
      <c r="U38" s="624"/>
      <c r="V38" s="624"/>
      <c r="W38" s="624"/>
      <c r="X38" s="624"/>
      <c r="Y38" s="625"/>
      <c r="Z38" s="626">
        <v>12.2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356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2708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875846</v>
      </c>
      <c r="CS38" s="624"/>
      <c r="CT38" s="624"/>
      <c r="CU38" s="624"/>
      <c r="CV38" s="624"/>
      <c r="CW38" s="624"/>
      <c r="CX38" s="624"/>
      <c r="CY38" s="625"/>
      <c r="CZ38" s="628">
        <v>7.5</v>
      </c>
      <c r="DA38" s="654"/>
      <c r="DB38" s="654"/>
      <c r="DC38" s="658"/>
      <c r="DD38" s="632">
        <v>701105</v>
      </c>
      <c r="DE38" s="624"/>
      <c r="DF38" s="624"/>
      <c r="DG38" s="624"/>
      <c r="DH38" s="624"/>
      <c r="DI38" s="624"/>
      <c r="DJ38" s="624"/>
      <c r="DK38" s="625"/>
      <c r="DL38" s="632">
        <v>690732</v>
      </c>
      <c r="DM38" s="624"/>
      <c r="DN38" s="624"/>
      <c r="DO38" s="624"/>
      <c r="DP38" s="624"/>
      <c r="DQ38" s="624"/>
      <c r="DR38" s="624"/>
      <c r="DS38" s="624"/>
      <c r="DT38" s="624"/>
      <c r="DU38" s="624"/>
      <c r="DV38" s="625"/>
      <c r="DW38" s="628">
        <v>11.6</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4076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719663</v>
      </c>
      <c r="CS39" s="656"/>
      <c r="CT39" s="656"/>
      <c r="CU39" s="656"/>
      <c r="CV39" s="656"/>
      <c r="CW39" s="656"/>
      <c r="CX39" s="656"/>
      <c r="CY39" s="657"/>
      <c r="CZ39" s="628">
        <v>6.1</v>
      </c>
      <c r="DA39" s="654"/>
      <c r="DB39" s="654"/>
      <c r="DC39" s="658"/>
      <c r="DD39" s="632">
        <v>594144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51816</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77530</v>
      </c>
      <c r="CS40" s="624"/>
      <c r="CT40" s="624"/>
      <c r="CU40" s="624"/>
      <c r="CV40" s="624"/>
      <c r="CW40" s="624"/>
      <c r="CX40" s="624"/>
      <c r="CY40" s="625"/>
      <c r="CZ40" s="628">
        <v>0.7</v>
      </c>
      <c r="DA40" s="654"/>
      <c r="DB40" s="654"/>
      <c r="DC40" s="658"/>
      <c r="DD40" s="632">
        <v>77530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12145589</v>
      </c>
      <c r="S41" s="696"/>
      <c r="T41" s="696"/>
      <c r="U41" s="696"/>
      <c r="V41" s="696"/>
      <c r="W41" s="696"/>
      <c r="X41" s="696"/>
      <c r="Y41" s="700"/>
      <c r="Z41" s="701">
        <v>100</v>
      </c>
      <c r="AA41" s="701"/>
      <c r="AB41" s="701"/>
      <c r="AC41" s="701"/>
      <c r="AD41" s="702">
        <v>5927221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179822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696024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2043944</v>
      </c>
      <c r="CS42" s="656"/>
      <c r="CT42" s="656"/>
      <c r="CU42" s="656"/>
      <c r="CV42" s="656"/>
      <c r="CW42" s="656"/>
      <c r="CX42" s="656"/>
      <c r="CY42" s="657"/>
      <c r="CZ42" s="628">
        <v>17.5</v>
      </c>
      <c r="DA42" s="654"/>
      <c r="DB42" s="654"/>
      <c r="DC42" s="658"/>
      <c r="DD42" s="632">
        <v>169777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22010</v>
      </c>
      <c r="CS43" s="656"/>
      <c r="CT43" s="656"/>
      <c r="CU43" s="656"/>
      <c r="CV43" s="656"/>
      <c r="CW43" s="656"/>
      <c r="CX43" s="656"/>
      <c r="CY43" s="657"/>
      <c r="CZ43" s="628">
        <v>0.2</v>
      </c>
      <c r="DA43" s="654"/>
      <c r="DB43" s="654"/>
      <c r="DC43" s="658"/>
      <c r="DD43" s="632">
        <v>11547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2043944</v>
      </c>
      <c r="CS44" s="624"/>
      <c r="CT44" s="624"/>
      <c r="CU44" s="624"/>
      <c r="CV44" s="624"/>
      <c r="CW44" s="624"/>
      <c r="CX44" s="624"/>
      <c r="CY44" s="625"/>
      <c r="CZ44" s="628">
        <v>17.5</v>
      </c>
      <c r="DA44" s="629"/>
      <c r="DB44" s="629"/>
      <c r="DC44" s="635"/>
      <c r="DD44" s="632">
        <v>169777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666514</v>
      </c>
      <c r="CS45" s="656"/>
      <c r="CT45" s="656"/>
      <c r="CU45" s="656"/>
      <c r="CV45" s="656"/>
      <c r="CW45" s="656"/>
      <c r="CX45" s="656"/>
      <c r="CY45" s="657"/>
      <c r="CZ45" s="628">
        <v>5.7</v>
      </c>
      <c r="DA45" s="654"/>
      <c r="DB45" s="654"/>
      <c r="DC45" s="658"/>
      <c r="DD45" s="632">
        <v>10563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1377430</v>
      </c>
      <c r="CS46" s="624"/>
      <c r="CT46" s="624"/>
      <c r="CU46" s="624"/>
      <c r="CV46" s="624"/>
      <c r="CW46" s="624"/>
      <c r="CX46" s="624"/>
      <c r="CY46" s="625"/>
      <c r="CZ46" s="628">
        <v>11.8</v>
      </c>
      <c r="DA46" s="629"/>
      <c r="DB46" s="629"/>
      <c r="DC46" s="635"/>
      <c r="DD46" s="632">
        <v>159214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11711384</v>
      </c>
      <c r="CS49" s="682"/>
      <c r="CT49" s="682"/>
      <c r="CU49" s="682"/>
      <c r="CV49" s="682"/>
      <c r="CW49" s="682"/>
      <c r="CX49" s="682"/>
      <c r="CY49" s="711"/>
      <c r="CZ49" s="703">
        <v>100</v>
      </c>
      <c r="DA49" s="712"/>
      <c r="DB49" s="712"/>
      <c r="DC49" s="713"/>
      <c r="DD49" s="714">
        <v>7167748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LIoyZy05U0tAL6oU1vmsLRZzm3/7OHIuA4PvE/XWzTwMflygKsv5f85xJQrtqequ/iSrMNrQpddmp8GFtA0MA==" saltValue="sTB/q3ofImbuYEeQ+/tz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election activeCell="AF29" sqref="AF29:AJ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12146</v>
      </c>
      <c r="R7" s="753"/>
      <c r="S7" s="753"/>
      <c r="T7" s="753"/>
      <c r="U7" s="753"/>
      <c r="V7" s="753">
        <v>11711</v>
      </c>
      <c r="W7" s="753"/>
      <c r="X7" s="753"/>
      <c r="Y7" s="753"/>
      <c r="Z7" s="753"/>
      <c r="AA7" s="753">
        <v>434</v>
      </c>
      <c r="AB7" s="753"/>
      <c r="AC7" s="753"/>
      <c r="AD7" s="753"/>
      <c r="AE7" s="754"/>
      <c r="AF7" s="755">
        <v>401</v>
      </c>
      <c r="AG7" s="756"/>
      <c r="AH7" s="756"/>
      <c r="AI7" s="756"/>
      <c r="AJ7" s="757"/>
      <c r="AK7" s="758">
        <v>181</v>
      </c>
      <c r="AL7" s="759"/>
      <c r="AM7" s="759"/>
      <c r="AN7" s="759"/>
      <c r="AO7" s="759"/>
      <c r="AP7" s="759">
        <v>11816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c r="CI7" s="744"/>
      <c r="CJ7" s="744"/>
      <c r="CK7" s="744"/>
      <c r="CL7" s="745"/>
      <c r="CM7" s="743">
        <v>872</v>
      </c>
      <c r="CN7" s="744"/>
      <c r="CO7" s="744"/>
      <c r="CP7" s="744"/>
      <c r="CQ7" s="745"/>
      <c r="CR7" s="743">
        <v>10</v>
      </c>
      <c r="CS7" s="744"/>
      <c r="CT7" s="744"/>
      <c r="CU7" s="744"/>
      <c r="CV7" s="745"/>
      <c r="CW7" s="743"/>
      <c r="CX7" s="744"/>
      <c r="CY7" s="744"/>
      <c r="CZ7" s="744"/>
      <c r="DA7" s="745"/>
      <c r="DB7" s="743">
        <v>1339</v>
      </c>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c r="CI8" s="777"/>
      <c r="CJ8" s="777"/>
      <c r="CK8" s="777"/>
      <c r="CL8" s="778"/>
      <c r="CM8" s="776">
        <v>80</v>
      </c>
      <c r="CN8" s="777"/>
      <c r="CO8" s="777"/>
      <c r="CP8" s="777"/>
      <c r="CQ8" s="778"/>
      <c r="CR8" s="776">
        <v>5</v>
      </c>
      <c r="CS8" s="777"/>
      <c r="CT8" s="777"/>
      <c r="CU8" s="777"/>
      <c r="CV8" s="778"/>
      <c r="CW8" s="776"/>
      <c r="CX8" s="777"/>
      <c r="CY8" s="777"/>
      <c r="CZ8" s="777"/>
      <c r="DA8" s="778"/>
      <c r="DB8" s="776">
        <v>780</v>
      </c>
      <c r="DC8" s="777"/>
      <c r="DD8" s="777"/>
      <c r="DE8" s="777"/>
      <c r="DF8" s="778"/>
      <c r="DG8" s="776"/>
      <c r="DH8" s="777"/>
      <c r="DI8" s="777"/>
      <c r="DJ8" s="777"/>
      <c r="DK8" s="778"/>
      <c r="DL8" s="776"/>
      <c r="DM8" s="777"/>
      <c r="DN8" s="777"/>
      <c r="DO8" s="777"/>
      <c r="DP8" s="778"/>
      <c r="DQ8" s="776">
        <v>689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401</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2326</v>
      </c>
      <c r="R28" s="823"/>
      <c r="S28" s="823"/>
      <c r="T28" s="823"/>
      <c r="U28" s="823"/>
      <c r="V28" s="823">
        <v>2326</v>
      </c>
      <c r="W28" s="823"/>
      <c r="X28" s="823"/>
      <c r="Y28" s="823"/>
      <c r="Z28" s="823"/>
      <c r="AA28" s="823" t="s">
        <v>546</v>
      </c>
      <c r="AB28" s="823"/>
      <c r="AC28" s="823"/>
      <c r="AD28" s="823"/>
      <c r="AE28" s="824"/>
      <c r="AF28" s="825" t="s">
        <v>546</v>
      </c>
      <c r="AG28" s="823"/>
      <c r="AH28" s="823"/>
      <c r="AI28" s="823"/>
      <c r="AJ28" s="826"/>
      <c r="AK28" s="827">
        <v>138</v>
      </c>
      <c r="AL28" s="828"/>
      <c r="AM28" s="828"/>
      <c r="AN28" s="828"/>
      <c r="AO28" s="828"/>
      <c r="AP28" s="828" t="s">
        <v>546</v>
      </c>
      <c r="AQ28" s="828"/>
      <c r="AR28" s="828"/>
      <c r="AS28" s="828"/>
      <c r="AT28" s="828"/>
      <c r="AU28" s="828" t="s">
        <v>546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2094</v>
      </c>
      <c r="R29" s="784"/>
      <c r="S29" s="784"/>
      <c r="T29" s="784"/>
      <c r="U29" s="784"/>
      <c r="V29" s="784">
        <v>2021</v>
      </c>
      <c r="W29" s="784"/>
      <c r="X29" s="784"/>
      <c r="Y29" s="784"/>
      <c r="Z29" s="784"/>
      <c r="AA29" s="784">
        <v>73</v>
      </c>
      <c r="AB29" s="784"/>
      <c r="AC29" s="784"/>
      <c r="AD29" s="784"/>
      <c r="AE29" s="785"/>
      <c r="AF29" s="786">
        <v>73</v>
      </c>
      <c r="AG29" s="787"/>
      <c r="AH29" s="787"/>
      <c r="AI29" s="787"/>
      <c r="AJ29" s="788"/>
      <c r="AK29" s="834">
        <v>242</v>
      </c>
      <c r="AL29" s="830"/>
      <c r="AM29" s="830"/>
      <c r="AN29" s="830"/>
      <c r="AO29" s="830"/>
      <c r="AP29" s="830" t="s">
        <v>546</v>
      </c>
      <c r="AQ29" s="830"/>
      <c r="AR29" s="830"/>
      <c r="AS29" s="830"/>
      <c r="AT29" s="830"/>
      <c r="AU29" s="830" t="s">
        <v>546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755</v>
      </c>
      <c r="R30" s="784"/>
      <c r="S30" s="784"/>
      <c r="T30" s="784"/>
      <c r="U30" s="784"/>
      <c r="V30" s="784">
        <v>753</v>
      </c>
      <c r="W30" s="784"/>
      <c r="X30" s="784"/>
      <c r="Y30" s="784"/>
      <c r="Z30" s="784"/>
      <c r="AA30" s="784">
        <v>2</v>
      </c>
      <c r="AB30" s="784"/>
      <c r="AC30" s="784"/>
      <c r="AD30" s="784"/>
      <c r="AE30" s="785"/>
      <c r="AF30" s="786">
        <v>2</v>
      </c>
      <c r="AG30" s="787"/>
      <c r="AH30" s="787"/>
      <c r="AI30" s="787"/>
      <c r="AJ30" s="788"/>
      <c r="AK30" s="834">
        <v>62</v>
      </c>
      <c r="AL30" s="830"/>
      <c r="AM30" s="830"/>
      <c r="AN30" s="830"/>
      <c r="AO30" s="830"/>
      <c r="AP30" s="830" t="s">
        <v>546</v>
      </c>
      <c r="AQ30" s="830"/>
      <c r="AR30" s="830"/>
      <c r="AS30" s="830"/>
      <c r="AT30" s="830"/>
      <c r="AU30" s="830" t="s">
        <v>546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9</v>
      </c>
      <c r="R31" s="784"/>
      <c r="S31" s="784"/>
      <c r="T31" s="784"/>
      <c r="U31" s="784"/>
      <c r="V31" s="784">
        <v>8</v>
      </c>
      <c r="W31" s="784"/>
      <c r="X31" s="784"/>
      <c r="Y31" s="784"/>
      <c r="Z31" s="784"/>
      <c r="AA31" s="784">
        <v>1</v>
      </c>
      <c r="AB31" s="784"/>
      <c r="AC31" s="784"/>
      <c r="AD31" s="784"/>
      <c r="AE31" s="785"/>
      <c r="AF31" s="786">
        <v>1</v>
      </c>
      <c r="AG31" s="787"/>
      <c r="AH31" s="787"/>
      <c r="AI31" s="787"/>
      <c r="AJ31" s="788"/>
      <c r="AK31" s="834" t="s">
        <v>546</v>
      </c>
      <c r="AL31" s="830"/>
      <c r="AM31" s="830"/>
      <c r="AN31" s="830"/>
      <c r="AO31" s="830"/>
      <c r="AP31" s="830" t="s">
        <v>546</v>
      </c>
      <c r="AQ31" s="830"/>
      <c r="AR31" s="830"/>
      <c r="AS31" s="830"/>
      <c r="AT31" s="830"/>
      <c r="AU31" s="830" t="s">
        <v>546</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59</v>
      </c>
      <c r="R32" s="784"/>
      <c r="S32" s="784"/>
      <c r="T32" s="784"/>
      <c r="U32" s="784"/>
      <c r="V32" s="784">
        <v>59</v>
      </c>
      <c r="W32" s="784"/>
      <c r="X32" s="784"/>
      <c r="Y32" s="784"/>
      <c r="Z32" s="784"/>
      <c r="AA32" s="784" t="s">
        <v>546</v>
      </c>
      <c r="AB32" s="784"/>
      <c r="AC32" s="784"/>
      <c r="AD32" s="784"/>
      <c r="AE32" s="785"/>
      <c r="AF32" s="786" t="s">
        <v>122</v>
      </c>
      <c r="AG32" s="787"/>
      <c r="AH32" s="787"/>
      <c r="AI32" s="787"/>
      <c r="AJ32" s="788"/>
      <c r="AK32" s="834" t="s">
        <v>546</v>
      </c>
      <c r="AL32" s="830"/>
      <c r="AM32" s="830"/>
      <c r="AN32" s="830"/>
      <c r="AO32" s="830"/>
      <c r="AP32" s="830" t="s">
        <v>546</v>
      </c>
      <c r="AQ32" s="830"/>
      <c r="AR32" s="830"/>
      <c r="AS32" s="830"/>
      <c r="AT32" s="830"/>
      <c r="AU32" s="830" t="s">
        <v>546</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678</v>
      </c>
      <c r="R33" s="784"/>
      <c r="S33" s="784"/>
      <c r="T33" s="784"/>
      <c r="U33" s="784"/>
      <c r="V33" s="784">
        <v>205</v>
      </c>
      <c r="W33" s="784"/>
      <c r="X33" s="784"/>
      <c r="Y33" s="784"/>
      <c r="Z33" s="784"/>
      <c r="AA33" s="784">
        <v>474</v>
      </c>
      <c r="AB33" s="784"/>
      <c r="AC33" s="784"/>
      <c r="AD33" s="784"/>
      <c r="AE33" s="785"/>
      <c r="AF33" s="786">
        <v>474</v>
      </c>
      <c r="AG33" s="787"/>
      <c r="AH33" s="787"/>
      <c r="AI33" s="787"/>
      <c r="AJ33" s="788"/>
      <c r="AK33" s="834" t="s">
        <v>546</v>
      </c>
      <c r="AL33" s="830"/>
      <c r="AM33" s="830"/>
      <c r="AN33" s="830"/>
      <c r="AO33" s="830"/>
      <c r="AP33" s="830">
        <v>37</v>
      </c>
      <c r="AQ33" s="830"/>
      <c r="AR33" s="830"/>
      <c r="AS33" s="830"/>
      <c r="AT33" s="830"/>
      <c r="AU33" s="830" t="s">
        <v>546</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235</v>
      </c>
      <c r="R34" s="784"/>
      <c r="S34" s="784"/>
      <c r="T34" s="784"/>
      <c r="U34" s="784"/>
      <c r="V34" s="784">
        <v>199</v>
      </c>
      <c r="W34" s="784"/>
      <c r="X34" s="784"/>
      <c r="Y34" s="784"/>
      <c r="Z34" s="784"/>
      <c r="AA34" s="784">
        <v>36</v>
      </c>
      <c r="AB34" s="784"/>
      <c r="AC34" s="784"/>
      <c r="AD34" s="784"/>
      <c r="AE34" s="785"/>
      <c r="AF34" s="786">
        <v>36</v>
      </c>
      <c r="AG34" s="787"/>
      <c r="AH34" s="787"/>
      <c r="AI34" s="787"/>
      <c r="AJ34" s="788"/>
      <c r="AK34" s="834" t="s">
        <v>546</v>
      </c>
      <c r="AL34" s="830"/>
      <c r="AM34" s="830"/>
      <c r="AN34" s="830"/>
      <c r="AO34" s="830"/>
      <c r="AP34" s="830">
        <v>4753</v>
      </c>
      <c r="AQ34" s="830"/>
      <c r="AR34" s="830"/>
      <c r="AS34" s="830"/>
      <c r="AT34" s="830"/>
      <c r="AU34" s="830">
        <v>3142</v>
      </c>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585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315</v>
      </c>
      <c r="R68" s="866"/>
      <c r="S68" s="866"/>
      <c r="T68" s="866"/>
      <c r="U68" s="866"/>
      <c r="V68" s="866">
        <v>268</v>
      </c>
      <c r="W68" s="866"/>
      <c r="X68" s="866"/>
      <c r="Y68" s="866"/>
      <c r="Z68" s="866"/>
      <c r="AA68" s="866">
        <v>47</v>
      </c>
      <c r="AB68" s="866"/>
      <c r="AC68" s="866"/>
      <c r="AD68" s="866"/>
      <c r="AE68" s="866"/>
      <c r="AF68" s="866">
        <v>41</v>
      </c>
      <c r="AG68" s="866"/>
      <c r="AH68" s="866"/>
      <c r="AI68" s="866"/>
      <c r="AJ68" s="866"/>
      <c r="AK68" s="866" t="s">
        <v>546</v>
      </c>
      <c r="AL68" s="866"/>
      <c r="AM68" s="866"/>
      <c r="AN68" s="866"/>
      <c r="AO68" s="866"/>
      <c r="AP68" s="866">
        <v>277</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1335</v>
      </c>
      <c r="R69" s="830"/>
      <c r="S69" s="830"/>
      <c r="T69" s="830"/>
      <c r="U69" s="830"/>
      <c r="V69" s="830">
        <v>1335</v>
      </c>
      <c r="W69" s="830"/>
      <c r="X69" s="830"/>
      <c r="Y69" s="830"/>
      <c r="Z69" s="830"/>
      <c r="AA69" s="830" t="s">
        <v>546</v>
      </c>
      <c r="AB69" s="830"/>
      <c r="AC69" s="830"/>
      <c r="AD69" s="830"/>
      <c r="AE69" s="830"/>
      <c r="AF69" s="830">
        <v>0</v>
      </c>
      <c r="AG69" s="830"/>
      <c r="AH69" s="830"/>
      <c r="AI69" s="830"/>
      <c r="AJ69" s="830"/>
      <c r="AK69" s="830">
        <v>109</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4092</v>
      </c>
      <c r="R70" s="830"/>
      <c r="S70" s="830"/>
      <c r="T70" s="830"/>
      <c r="U70" s="830"/>
      <c r="V70" s="830">
        <v>4075</v>
      </c>
      <c r="W70" s="830"/>
      <c r="X70" s="830"/>
      <c r="Y70" s="830"/>
      <c r="Z70" s="830"/>
      <c r="AA70" s="830">
        <v>16</v>
      </c>
      <c r="AB70" s="830"/>
      <c r="AC70" s="830"/>
      <c r="AD70" s="830"/>
      <c r="AE70" s="830"/>
      <c r="AF70" s="830">
        <v>16</v>
      </c>
      <c r="AG70" s="830"/>
      <c r="AH70" s="830"/>
      <c r="AI70" s="830"/>
      <c r="AJ70" s="830"/>
      <c r="AK70" s="830">
        <v>10</v>
      </c>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7865</v>
      </c>
      <c r="R71" s="830"/>
      <c r="S71" s="830"/>
      <c r="T71" s="830"/>
      <c r="U71" s="830"/>
      <c r="V71" s="830">
        <v>7805</v>
      </c>
      <c r="W71" s="830"/>
      <c r="X71" s="830"/>
      <c r="Y71" s="830"/>
      <c r="Z71" s="830"/>
      <c r="AA71" s="830">
        <v>60</v>
      </c>
      <c r="AB71" s="830"/>
      <c r="AC71" s="830"/>
      <c r="AD71" s="830"/>
      <c r="AE71" s="830"/>
      <c r="AF71" s="830">
        <v>60</v>
      </c>
      <c r="AG71" s="830"/>
      <c r="AH71" s="830"/>
      <c r="AI71" s="830"/>
      <c r="AJ71" s="830"/>
      <c r="AK71" s="830" t="s">
        <v>546</v>
      </c>
      <c r="AL71" s="830"/>
      <c r="AM71" s="830"/>
      <c r="AN71" s="830"/>
      <c r="AO71" s="830"/>
      <c r="AP71" s="830">
        <v>9349</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238</v>
      </c>
      <c r="R72" s="830"/>
      <c r="S72" s="830"/>
      <c r="T72" s="830"/>
      <c r="U72" s="830"/>
      <c r="V72" s="830">
        <v>188</v>
      </c>
      <c r="W72" s="830"/>
      <c r="X72" s="830"/>
      <c r="Y72" s="830"/>
      <c r="Z72" s="830"/>
      <c r="AA72" s="830">
        <v>51</v>
      </c>
      <c r="AB72" s="830"/>
      <c r="AC72" s="830"/>
      <c r="AD72" s="830"/>
      <c r="AE72" s="830"/>
      <c r="AF72" s="830">
        <v>51</v>
      </c>
      <c r="AG72" s="830"/>
      <c r="AH72" s="830"/>
      <c r="AI72" s="830"/>
      <c r="AJ72" s="830"/>
      <c r="AK72" s="830">
        <v>20</v>
      </c>
      <c r="AL72" s="830"/>
      <c r="AM72" s="830"/>
      <c r="AN72" s="830"/>
      <c r="AO72" s="830"/>
      <c r="AP72" s="830">
        <v>133</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193</v>
      </c>
      <c r="R73" s="830"/>
      <c r="S73" s="830"/>
      <c r="T73" s="830"/>
      <c r="U73" s="830"/>
      <c r="V73" s="830">
        <v>178</v>
      </c>
      <c r="W73" s="830"/>
      <c r="X73" s="830"/>
      <c r="Y73" s="830"/>
      <c r="Z73" s="830"/>
      <c r="AA73" s="830">
        <v>15</v>
      </c>
      <c r="AB73" s="830"/>
      <c r="AC73" s="830"/>
      <c r="AD73" s="830"/>
      <c r="AE73" s="830"/>
      <c r="AF73" s="830">
        <v>15</v>
      </c>
      <c r="AG73" s="830"/>
      <c r="AH73" s="830"/>
      <c r="AI73" s="830"/>
      <c r="AJ73" s="830"/>
      <c r="AK73" s="830">
        <v>7</v>
      </c>
      <c r="AL73" s="830"/>
      <c r="AM73" s="830"/>
      <c r="AN73" s="830"/>
      <c r="AO73" s="830"/>
      <c r="AP73" s="830">
        <v>81</v>
      </c>
      <c r="AQ73" s="830"/>
      <c r="AR73" s="830"/>
      <c r="AS73" s="830"/>
      <c r="AT73" s="830"/>
      <c r="AU73" s="830">
        <v>30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146</v>
      </c>
      <c r="R74" s="830"/>
      <c r="S74" s="830"/>
      <c r="T74" s="830"/>
      <c r="U74" s="830"/>
      <c r="V74" s="830">
        <v>146</v>
      </c>
      <c r="W74" s="830"/>
      <c r="X74" s="830"/>
      <c r="Y74" s="830"/>
      <c r="Z74" s="830"/>
      <c r="AA74" s="830" t="s">
        <v>546</v>
      </c>
      <c r="AB74" s="830"/>
      <c r="AC74" s="830"/>
      <c r="AD74" s="830"/>
      <c r="AE74" s="830"/>
      <c r="AF74" s="830" t="s">
        <v>546</v>
      </c>
      <c r="AG74" s="830"/>
      <c r="AH74" s="830"/>
      <c r="AI74" s="830"/>
      <c r="AJ74" s="830"/>
      <c r="AK74" s="830">
        <v>1</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v>302</v>
      </c>
      <c r="R75" s="878"/>
      <c r="S75" s="878"/>
      <c r="T75" s="878"/>
      <c r="U75" s="834"/>
      <c r="V75" s="879">
        <v>280</v>
      </c>
      <c r="W75" s="878"/>
      <c r="X75" s="878"/>
      <c r="Y75" s="878"/>
      <c r="Z75" s="834"/>
      <c r="AA75" s="879">
        <v>23</v>
      </c>
      <c r="AB75" s="878"/>
      <c r="AC75" s="878"/>
      <c r="AD75" s="878"/>
      <c r="AE75" s="834"/>
      <c r="AF75" s="879">
        <v>23</v>
      </c>
      <c r="AG75" s="878"/>
      <c r="AH75" s="878"/>
      <c r="AI75" s="878"/>
      <c r="AJ75" s="834"/>
      <c r="AK75" s="879">
        <v>193</v>
      </c>
      <c r="AL75" s="878"/>
      <c r="AM75" s="878"/>
      <c r="AN75" s="878"/>
      <c r="AO75" s="834"/>
      <c r="AP75" s="879" t="s">
        <v>546</v>
      </c>
      <c r="AQ75" s="878"/>
      <c r="AR75" s="878"/>
      <c r="AS75" s="878"/>
      <c r="AT75" s="834"/>
      <c r="AU75" s="879" t="s">
        <v>546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555</v>
      </c>
      <c r="C76" s="874"/>
      <c r="D76" s="874"/>
      <c r="E76" s="874"/>
      <c r="F76" s="874"/>
      <c r="G76" s="874"/>
      <c r="H76" s="874"/>
      <c r="I76" s="874"/>
      <c r="J76" s="874"/>
      <c r="K76" s="874"/>
      <c r="L76" s="874"/>
      <c r="M76" s="874"/>
      <c r="N76" s="874"/>
      <c r="O76" s="874"/>
      <c r="P76" s="875"/>
      <c r="Q76" s="877">
        <v>14208</v>
      </c>
      <c r="R76" s="878"/>
      <c r="S76" s="878"/>
      <c r="T76" s="878"/>
      <c r="U76" s="834"/>
      <c r="V76" s="879">
        <v>13916</v>
      </c>
      <c r="W76" s="878"/>
      <c r="X76" s="878"/>
      <c r="Y76" s="878"/>
      <c r="Z76" s="834"/>
      <c r="AA76" s="879">
        <v>292</v>
      </c>
      <c r="AB76" s="878"/>
      <c r="AC76" s="878"/>
      <c r="AD76" s="878"/>
      <c r="AE76" s="834"/>
      <c r="AF76" s="879">
        <v>268</v>
      </c>
      <c r="AG76" s="878"/>
      <c r="AH76" s="878"/>
      <c r="AI76" s="878"/>
      <c r="AJ76" s="834"/>
      <c r="AK76" s="879">
        <v>64</v>
      </c>
      <c r="AL76" s="878"/>
      <c r="AM76" s="878"/>
      <c r="AN76" s="878"/>
      <c r="AO76" s="834"/>
      <c r="AP76" s="879">
        <v>4474</v>
      </c>
      <c r="AQ76" s="878"/>
      <c r="AR76" s="878"/>
      <c r="AS76" s="878"/>
      <c r="AT76" s="834"/>
      <c r="AU76" s="879">
        <v>81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949924</v>
      </c>
      <c r="AB110" s="900"/>
      <c r="AC110" s="900"/>
      <c r="AD110" s="900"/>
      <c r="AE110" s="901"/>
      <c r="AF110" s="902">
        <v>1127783</v>
      </c>
      <c r="AG110" s="900"/>
      <c r="AH110" s="900"/>
      <c r="AI110" s="900"/>
      <c r="AJ110" s="901"/>
      <c r="AK110" s="902">
        <v>1134429</v>
      </c>
      <c r="AL110" s="900"/>
      <c r="AM110" s="900"/>
      <c r="AN110" s="900"/>
      <c r="AO110" s="901"/>
      <c r="AP110" s="903">
        <v>22.1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11315114</v>
      </c>
      <c r="BR110" s="931"/>
      <c r="BS110" s="931"/>
      <c r="BT110" s="931"/>
      <c r="BU110" s="931"/>
      <c r="BV110" s="931">
        <v>11431667</v>
      </c>
      <c r="BW110" s="931"/>
      <c r="BX110" s="931"/>
      <c r="BY110" s="931"/>
      <c r="BZ110" s="931"/>
      <c r="CA110" s="931">
        <v>11816253</v>
      </c>
      <c r="CB110" s="931"/>
      <c r="CC110" s="931"/>
      <c r="CD110" s="931"/>
      <c r="CE110" s="931"/>
      <c r="CF110" s="944">
        <v>230.5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3489984</v>
      </c>
      <c r="BR112" s="926"/>
      <c r="BS112" s="926"/>
      <c r="BT112" s="926"/>
      <c r="BU112" s="926"/>
      <c r="BV112" s="926">
        <v>3389451</v>
      </c>
      <c r="BW112" s="926"/>
      <c r="BX112" s="926"/>
      <c r="BY112" s="926"/>
      <c r="BZ112" s="926"/>
      <c r="CA112" s="926">
        <v>3141857</v>
      </c>
      <c r="CB112" s="926"/>
      <c r="CC112" s="926"/>
      <c r="CD112" s="926"/>
      <c r="CE112" s="926"/>
      <c r="CF112" s="920">
        <v>61.3</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260094</v>
      </c>
      <c r="AB113" s="938"/>
      <c r="AC113" s="938"/>
      <c r="AD113" s="938"/>
      <c r="AE113" s="939"/>
      <c r="AF113" s="940">
        <v>279468</v>
      </c>
      <c r="AG113" s="938"/>
      <c r="AH113" s="938"/>
      <c r="AI113" s="938"/>
      <c r="AJ113" s="939"/>
      <c r="AK113" s="940">
        <v>307810</v>
      </c>
      <c r="AL113" s="938"/>
      <c r="AM113" s="938"/>
      <c r="AN113" s="938"/>
      <c r="AO113" s="939"/>
      <c r="AP113" s="941">
        <v>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851571</v>
      </c>
      <c r="BR113" s="926"/>
      <c r="BS113" s="926"/>
      <c r="BT113" s="926"/>
      <c r="BU113" s="926"/>
      <c r="BV113" s="926">
        <v>1769991</v>
      </c>
      <c r="BW113" s="926"/>
      <c r="BX113" s="926"/>
      <c r="BY113" s="926"/>
      <c r="BZ113" s="926"/>
      <c r="CA113" s="926">
        <v>3111987</v>
      </c>
      <c r="CB113" s="926"/>
      <c r="CC113" s="926"/>
      <c r="CD113" s="926"/>
      <c r="CE113" s="926"/>
      <c r="CF113" s="920">
        <v>60.7</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53110</v>
      </c>
      <c r="AB114" s="959"/>
      <c r="AC114" s="959"/>
      <c r="AD114" s="959"/>
      <c r="AE114" s="960"/>
      <c r="AF114" s="961">
        <v>35062</v>
      </c>
      <c r="AG114" s="959"/>
      <c r="AH114" s="959"/>
      <c r="AI114" s="959"/>
      <c r="AJ114" s="960"/>
      <c r="AK114" s="961">
        <v>51117</v>
      </c>
      <c r="AL114" s="959"/>
      <c r="AM114" s="959"/>
      <c r="AN114" s="959"/>
      <c r="AO114" s="960"/>
      <c r="AP114" s="962">
        <v>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793515</v>
      </c>
      <c r="BR114" s="926"/>
      <c r="BS114" s="926"/>
      <c r="BT114" s="926"/>
      <c r="BU114" s="926"/>
      <c r="BV114" s="926">
        <v>538989</v>
      </c>
      <c r="BW114" s="926"/>
      <c r="BX114" s="926"/>
      <c r="BY114" s="926"/>
      <c r="BZ114" s="926"/>
      <c r="CA114" s="926">
        <v>445873</v>
      </c>
      <c r="CB114" s="926"/>
      <c r="CC114" s="926"/>
      <c r="CD114" s="926"/>
      <c r="CE114" s="926"/>
      <c r="CF114" s="920">
        <v>8.6999999999999993</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693927</v>
      </c>
      <c r="BR115" s="926"/>
      <c r="BS115" s="926"/>
      <c r="BT115" s="926"/>
      <c r="BU115" s="926"/>
      <c r="BV115" s="926">
        <v>689424</v>
      </c>
      <c r="BW115" s="926"/>
      <c r="BX115" s="926"/>
      <c r="BY115" s="926"/>
      <c r="BZ115" s="926"/>
      <c r="CA115" s="926">
        <v>689424</v>
      </c>
      <c r="CB115" s="926"/>
      <c r="CC115" s="926"/>
      <c r="CD115" s="926"/>
      <c r="CE115" s="926"/>
      <c r="CF115" s="920">
        <v>13.4</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1263128</v>
      </c>
      <c r="AB117" s="979"/>
      <c r="AC117" s="979"/>
      <c r="AD117" s="979"/>
      <c r="AE117" s="980"/>
      <c r="AF117" s="981">
        <v>1442313</v>
      </c>
      <c r="AG117" s="979"/>
      <c r="AH117" s="979"/>
      <c r="AI117" s="979"/>
      <c r="AJ117" s="980"/>
      <c r="AK117" s="981">
        <v>1493356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17144111</v>
      </c>
      <c r="BR119" s="1000"/>
      <c r="BS119" s="1000"/>
      <c r="BT119" s="1000"/>
      <c r="BU119" s="1000"/>
      <c r="BV119" s="1000">
        <v>17819522</v>
      </c>
      <c r="BW119" s="1000"/>
      <c r="BX119" s="1000"/>
      <c r="BY119" s="1000"/>
      <c r="BZ119" s="1000"/>
      <c r="CA119" s="1000">
        <v>19205394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7749209</v>
      </c>
      <c r="BR120" s="931"/>
      <c r="BS120" s="931"/>
      <c r="BT120" s="931"/>
      <c r="BU120" s="931"/>
      <c r="BV120" s="931">
        <v>8183575</v>
      </c>
      <c r="BW120" s="931"/>
      <c r="BX120" s="931"/>
      <c r="BY120" s="931"/>
      <c r="BZ120" s="931"/>
      <c r="CA120" s="931">
        <v>8757435</v>
      </c>
      <c r="CB120" s="931"/>
      <c r="CC120" s="931"/>
      <c r="CD120" s="931"/>
      <c r="CE120" s="931"/>
      <c r="CF120" s="944">
        <v>170.8</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3141857</v>
      </c>
      <c r="DR120" s="931"/>
      <c r="DS120" s="931"/>
      <c r="DT120" s="931"/>
      <c r="DU120" s="931"/>
      <c r="DV120" s="932">
        <v>61.3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2277156</v>
      </c>
      <c r="BR121" s="926"/>
      <c r="BS121" s="926"/>
      <c r="BT121" s="926"/>
      <c r="BU121" s="926"/>
      <c r="BV121" s="926">
        <v>2101008</v>
      </c>
      <c r="BW121" s="926"/>
      <c r="BX121" s="926"/>
      <c r="BY121" s="926"/>
      <c r="BZ121" s="926"/>
      <c r="CA121" s="926">
        <v>2047340</v>
      </c>
      <c r="CB121" s="926"/>
      <c r="CC121" s="926"/>
      <c r="CD121" s="926"/>
      <c r="CE121" s="926"/>
      <c r="CF121" s="920">
        <v>39.9</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12174751</v>
      </c>
      <c r="BR122" s="1000"/>
      <c r="BS122" s="1000"/>
      <c r="BT122" s="1000"/>
      <c r="BU122" s="1000"/>
      <c r="BV122" s="1000">
        <v>12518367</v>
      </c>
      <c r="BW122" s="1000"/>
      <c r="BX122" s="1000"/>
      <c r="BY122" s="1000"/>
      <c r="BZ122" s="1000"/>
      <c r="CA122" s="1000">
        <v>13154364</v>
      </c>
      <c r="CB122" s="1000"/>
      <c r="CC122" s="1000"/>
      <c r="CD122" s="1000"/>
      <c r="CE122" s="1000"/>
      <c r="CF122" s="1017">
        <v>256.60000000000002</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22201116</v>
      </c>
      <c r="BR123" s="1064"/>
      <c r="BS123" s="1064"/>
      <c r="BT123" s="1064"/>
      <c r="BU123" s="1064"/>
      <c r="BV123" s="1064">
        <v>22802950</v>
      </c>
      <c r="BW123" s="1064"/>
      <c r="BX123" s="1064"/>
      <c r="BY123" s="1064"/>
      <c r="BZ123" s="1064"/>
      <c r="CA123" s="1064">
        <v>23959139</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3489984</v>
      </c>
      <c r="DH124" s="986"/>
      <c r="DI124" s="986"/>
      <c r="DJ124" s="986"/>
      <c r="DK124" s="987"/>
      <c r="DL124" s="985">
        <v>3389451</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693927</v>
      </c>
      <c r="DH126" s="926"/>
      <c r="DI126" s="926"/>
      <c r="DJ126" s="926"/>
      <c r="DK126" s="926"/>
      <c r="DL126" s="926">
        <v>689424</v>
      </c>
      <c r="DM126" s="926"/>
      <c r="DN126" s="926"/>
      <c r="DO126" s="926"/>
      <c r="DP126" s="926"/>
      <c r="DQ126" s="926">
        <v>689424</v>
      </c>
      <c r="DR126" s="926"/>
      <c r="DS126" s="926"/>
      <c r="DT126" s="926"/>
      <c r="DU126" s="926"/>
      <c r="DV126" s="927">
        <v>13.4</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208880</v>
      </c>
      <c r="AB128" s="1046"/>
      <c r="AC128" s="1046"/>
      <c r="AD128" s="1046"/>
      <c r="AE128" s="1047"/>
      <c r="AF128" s="1048">
        <v>280486</v>
      </c>
      <c r="AG128" s="1046"/>
      <c r="AH128" s="1046"/>
      <c r="AI128" s="1046"/>
      <c r="AJ128" s="1047"/>
      <c r="AK128" s="1048">
        <v>283851</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14.48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5924484</v>
      </c>
      <c r="AB129" s="959"/>
      <c r="AC129" s="959"/>
      <c r="AD129" s="959"/>
      <c r="AE129" s="960"/>
      <c r="AF129" s="961">
        <v>5805012</v>
      </c>
      <c r="AG129" s="959"/>
      <c r="AH129" s="959"/>
      <c r="AI129" s="959"/>
      <c r="AJ129" s="960"/>
      <c r="AK129" s="961">
        <v>5933947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19.48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791651</v>
      </c>
      <c r="AB130" s="959"/>
      <c r="AC130" s="959"/>
      <c r="AD130" s="959"/>
      <c r="AE130" s="960"/>
      <c r="AF130" s="961">
        <v>789473</v>
      </c>
      <c r="AG130" s="959"/>
      <c r="AH130" s="959"/>
      <c r="AI130" s="959"/>
      <c r="AJ130" s="960"/>
      <c r="AK130" s="961">
        <v>807902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5132833</v>
      </c>
      <c r="AB131" s="986"/>
      <c r="AC131" s="986"/>
      <c r="AD131" s="986"/>
      <c r="AE131" s="987"/>
      <c r="AF131" s="985">
        <v>5015539</v>
      </c>
      <c r="AG131" s="986"/>
      <c r="AH131" s="986"/>
      <c r="AI131" s="986"/>
      <c r="AJ131" s="987"/>
      <c r="AK131" s="985">
        <v>5126045</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5.1160246200000001</v>
      </c>
      <c r="AB132" s="1097"/>
      <c r="AC132" s="1097"/>
      <c r="AD132" s="1097"/>
      <c r="AE132" s="1098"/>
      <c r="AF132" s="1099">
        <v>7.4240076689999999</v>
      </c>
      <c r="AG132" s="1097"/>
      <c r="AH132" s="1097"/>
      <c r="AI132" s="1097"/>
      <c r="AJ132" s="1098"/>
      <c r="AK132" s="1099">
        <v>7.8345586120000004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6.2</v>
      </c>
      <c r="AB133" s="1080"/>
      <c r="AC133" s="1080"/>
      <c r="AD133" s="1080"/>
      <c r="AE133" s="1081"/>
      <c r="AF133" s="1079">
        <v>6.7</v>
      </c>
      <c r="AG133" s="1080"/>
      <c r="AH133" s="1080"/>
      <c r="AI133" s="1080"/>
      <c r="AJ133" s="1081"/>
      <c r="AK133" s="1079">
        <v>6.7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OCZf/5oojdQgY1ofcC+WyV//foPTDcxGh/GZ5hIXIGWk9lVlGOOr3USMNPkYvowiCOFO2EQd72PZLlKhY5B/A==" saltValue="qjHDpJFTa/lNAdUktWou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1" zoomScaleNormal="85" zoomScaleSheetLayoutView="100" workbookViewId="0">
      <selection activeCell="BI96" sqref="BI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8NgL/HHGfHP1502cxOzWVrx2N7Ewj5C5Tzkv+E+NZSuSDGQFOhxf4ENEM2TxDxjdKhoGsjLYASGrJz/XUP98g==" saltValue="8AxV/ISLbqBfvQy3kh+1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tM2QuzPfOmI/BbPMtZ1QuO2AIJMA1V2Utw8cRTpgiCsVoVtz8J7QCmPOtBSevoNrYz9z9hBjVROsSdhDVSOQ==" saltValue="++y07pyYWaOXpcmWn5r0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election activeCell="A45" sqref="A45:XFD4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1699915</v>
      </c>
      <c r="AP9" s="281">
        <v>71251</v>
      </c>
      <c r="AQ9" s="282">
        <v>67248</v>
      </c>
      <c r="AR9" s="283">
        <v>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257727</v>
      </c>
      <c r="AP10" s="284">
        <v>10803</v>
      </c>
      <c r="AQ10" s="285">
        <v>9038</v>
      </c>
      <c r="AR10" s="286">
        <v>19.5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5547</v>
      </c>
      <c r="AP11" s="284">
        <v>233</v>
      </c>
      <c r="AQ11" s="285">
        <v>320</v>
      </c>
      <c r="AR11" s="286">
        <v>-27.2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22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46815</v>
      </c>
      <c r="AP13" s="284">
        <v>1962</v>
      </c>
      <c r="AQ13" s="285">
        <v>2764</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22010</v>
      </c>
      <c r="AP14" s="284">
        <v>923</v>
      </c>
      <c r="AQ14" s="285">
        <v>1165</v>
      </c>
      <c r="AR14" s="286">
        <v>-20.8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-139626</v>
      </c>
      <c r="AP15" s="284">
        <v>-5852</v>
      </c>
      <c r="AQ15" s="285">
        <v>-3941</v>
      </c>
      <c r="AR15" s="286">
        <v>48.5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1892388</v>
      </c>
      <c r="AP16" s="284">
        <v>79319</v>
      </c>
      <c r="AQ16" s="285">
        <v>76616</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6.62</v>
      </c>
      <c r="AP21" s="298">
        <v>6.73</v>
      </c>
      <c r="AQ21" s="299">
        <v>-0.11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91.2</v>
      </c>
      <c r="AP22" s="303">
        <v>96.9</v>
      </c>
      <c r="AQ22" s="304">
        <v>-5.7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1134429</v>
      </c>
      <c r="AP32" s="312">
        <v>47549</v>
      </c>
      <c r="AQ32" s="313">
        <v>33390</v>
      </c>
      <c r="AR32" s="314">
        <v>42.4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307810</v>
      </c>
      <c r="AP35" s="312">
        <v>12902</v>
      </c>
      <c r="AQ35" s="313">
        <v>8851</v>
      </c>
      <c r="AR35" s="314">
        <v>45.8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51117</v>
      </c>
      <c r="AP36" s="312">
        <v>2143</v>
      </c>
      <c r="AQ36" s="313">
        <v>2033</v>
      </c>
      <c r="AR36" s="314">
        <v>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488</v>
      </c>
      <c r="AP37" s="312" t="s">
        <v>488</v>
      </c>
      <c r="AQ37" s="313">
        <v>640</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-283851</v>
      </c>
      <c r="AP39" s="312">
        <v>-11898</v>
      </c>
      <c r="AQ39" s="313">
        <v>-3025</v>
      </c>
      <c r="AR39" s="314">
        <v>293.3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-807902</v>
      </c>
      <c r="AP40" s="312">
        <v>-33863</v>
      </c>
      <c r="AQ40" s="313">
        <v>-26876</v>
      </c>
      <c r="AR40" s="314">
        <v>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401603</v>
      </c>
      <c r="AP41" s="312">
        <v>16833</v>
      </c>
      <c r="AQ41" s="313">
        <v>15015</v>
      </c>
      <c r="AR41" s="314">
        <v>12.1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1301129</v>
      </c>
      <c r="AN51" s="334">
        <v>53775</v>
      </c>
      <c r="AO51" s="335">
        <v>-18</v>
      </c>
      <c r="AP51" s="336">
        <v>51264</v>
      </c>
      <c r="AQ51" s="337">
        <v>8.1999999999999993</v>
      </c>
      <c r="AR51" s="338">
        <v>-26.2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940688</v>
      </c>
      <c r="AN52" s="342">
        <v>38878</v>
      </c>
      <c r="AO52" s="343">
        <v>-32.700000000000003</v>
      </c>
      <c r="AP52" s="344">
        <v>26040</v>
      </c>
      <c r="AQ52" s="345">
        <v>4.5</v>
      </c>
      <c r="AR52" s="346">
        <v>-37.200000000000003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2142062</v>
      </c>
      <c r="AN53" s="334">
        <v>88541</v>
      </c>
      <c r="AO53" s="335">
        <v>64.7</v>
      </c>
      <c r="AP53" s="336">
        <v>52068</v>
      </c>
      <c r="AQ53" s="337">
        <v>1.6</v>
      </c>
      <c r="AR53" s="338">
        <v>63.1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644276</v>
      </c>
      <c r="AN54" s="342">
        <v>26631</v>
      </c>
      <c r="AO54" s="343">
        <v>-31.5</v>
      </c>
      <c r="AP54" s="344">
        <v>26936</v>
      </c>
      <c r="AQ54" s="345">
        <v>3.4</v>
      </c>
      <c r="AR54" s="346">
        <v>-34.9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7060764</v>
      </c>
      <c r="AN55" s="334">
        <v>291972</v>
      </c>
      <c r="AO55" s="335">
        <v>229.8</v>
      </c>
      <c r="AP55" s="336">
        <v>47161</v>
      </c>
      <c r="AQ55" s="337">
        <v>-9.4</v>
      </c>
      <c r="AR55" s="338">
        <v>239.2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1148756</v>
      </c>
      <c r="AN56" s="342">
        <v>47503</v>
      </c>
      <c r="AO56" s="343">
        <v>78.400000000000006</v>
      </c>
      <c r="AP56" s="344">
        <v>24595</v>
      </c>
      <c r="AQ56" s="345">
        <v>-8.6999999999999993</v>
      </c>
      <c r="AR56" s="346">
        <v>87.1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2049529</v>
      </c>
      <c r="AN57" s="334">
        <v>85305</v>
      </c>
      <c r="AO57" s="335">
        <v>-70.8</v>
      </c>
      <c r="AP57" s="336">
        <v>43423</v>
      </c>
      <c r="AQ57" s="337">
        <v>-7.9</v>
      </c>
      <c r="AR57" s="338">
        <v>-62.9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641148</v>
      </c>
      <c r="AN58" s="342">
        <v>26686</v>
      </c>
      <c r="AO58" s="343">
        <v>-43.8</v>
      </c>
      <c r="AP58" s="344">
        <v>22207</v>
      </c>
      <c r="AQ58" s="345">
        <v>-9.6999999999999993</v>
      </c>
      <c r="AR58" s="346">
        <v>-34.1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2043944</v>
      </c>
      <c r="AN59" s="334">
        <v>85671</v>
      </c>
      <c r="AO59" s="335">
        <v>0.4</v>
      </c>
      <c r="AP59" s="336">
        <v>45265</v>
      </c>
      <c r="AQ59" s="337">
        <v>4.2</v>
      </c>
      <c r="AR59" s="338">
        <v>-3.8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1377430</v>
      </c>
      <c r="AN60" s="342">
        <v>57735</v>
      </c>
      <c r="AO60" s="343">
        <v>116.3</v>
      </c>
      <c r="AP60" s="344">
        <v>22600</v>
      </c>
      <c r="AQ60" s="345">
        <v>1.8</v>
      </c>
      <c r="AR60" s="346">
        <v>114.5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2919486</v>
      </c>
      <c r="AN61" s="349">
        <v>121053</v>
      </c>
      <c r="AO61" s="350">
        <v>41.2</v>
      </c>
      <c r="AP61" s="351">
        <v>47836</v>
      </c>
      <c r="AQ61" s="352">
        <v>-0.7</v>
      </c>
      <c r="AR61" s="338">
        <v>41.9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950460</v>
      </c>
      <c r="AN62" s="342">
        <v>39487</v>
      </c>
      <c r="AO62" s="343">
        <v>17.3</v>
      </c>
      <c r="AP62" s="344">
        <v>24476</v>
      </c>
      <c r="AQ62" s="345">
        <v>-1.7</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TlBtUxxTdAUA2XOJgRk1PXNUl9qBnOdyuzZs5HmSTSyHtobZUVw692HpKxTYWy99HiDfCTG3wW9R/HOXTY/rQ==" saltValue="3WKAprW07LPDthyoHyct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F9Q5q5A/9lVNRCWglj7+6etpD8BwivqzidqFoxGFIkUHLn4t6fJOsLI1SIxxduHfex1t8/Sfz5IBDgX1tR8OeQ==" saltValue="gIFvctiUYlGqpOyTJuvZ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election activeCell="W116" sqref="W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gPfDY97PgT6VMxi7hfIVHcqIv7U8U8P8cFjIm+DnkDJd9TTAxevL26mLx96UndflPb7PzEdloPqJKOE/A+zh3g==" saltValue="ll8k56DNoadYqB36qVdP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74.73</v>
      </c>
      <c r="G47" s="12">
        <v>82.24</v>
      </c>
      <c r="H47" s="12">
        <v>85.38</v>
      </c>
      <c r="I47" s="12">
        <v>93.63</v>
      </c>
      <c r="J47" s="13">
        <v>95.95</v>
      </c>
    </row>
    <row r="48" spans="2:10" ht="57.75" customHeight="1" x14ac:dyDescent="0.15">
      <c r="B48" s="14"/>
      <c r="C48" s="1141" t="s">
        <v>4</v>
      </c>
      <c r="D48" s="1141"/>
      <c r="E48" s="1142"/>
      <c r="F48" s="15">
        <v>9.56</v>
      </c>
      <c r="G48" s="16">
        <v>5.9</v>
      </c>
      <c r="H48" s="16">
        <v>8.6199999999999992</v>
      </c>
      <c r="I48" s="16">
        <v>8.3800000000000008</v>
      </c>
      <c r="J48" s="17">
        <v>6.76</v>
      </c>
    </row>
    <row r="49" spans="2:10" ht="57.75" customHeight="1" thickBot="1" x14ac:dyDescent="0.2">
      <c r="B49" s="18"/>
      <c r="C49" s="1143" t="s">
        <v>5</v>
      </c>
      <c r="D49" s="1143"/>
      <c r="E49" s="1144"/>
      <c r="F49" s="19">
        <v>9.2100000000000009</v>
      </c>
      <c r="G49" s="20">
        <v>7.64</v>
      </c>
      <c r="H49" s="20">
        <v>12.9</v>
      </c>
      <c r="I49" s="20">
        <v>6.07</v>
      </c>
      <c r="J49" s="21">
        <v>2.91</v>
      </c>
    </row>
    <row r="50" spans="2:10" x14ac:dyDescent="0.15"/>
  </sheetData>
  <sheetProtection algorithmName="SHA-512" hashValue="QoOINdrcKX/nf9SFuyqYUk7H5f0x6Wr2cAplxiJmP8hcHDoapuVVC6nZ1axe0RFI/dfXZZS7Yhl757ebLMRGMQ==" saltValue="AxXkz50KgWk+BcJvS0bq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A16" zoomScaleSheetLayoutView="100" workbookViewId="0">
      <selection activeCell="G34" sqref="G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26.59</v>
      </c>
      <c r="G34" s="33">
        <v>21.07</v>
      </c>
      <c r="H34" s="33">
        <v>17.07</v>
      </c>
      <c r="I34" s="33">
        <v>15.31</v>
      </c>
      <c r="J34" s="34">
        <v>7.97</v>
      </c>
      <c r="K34" s="22"/>
      <c r="L34" s="22"/>
      <c r="M34" s="22"/>
      <c r="N34" s="22"/>
      <c r="O34" s="22"/>
      <c r="P34" s="22"/>
    </row>
    <row r="35" spans="1:16" ht="39" customHeight="1" x14ac:dyDescent="0.15">
      <c r="A35" s="22"/>
      <c r="B35" s="35"/>
      <c r="C35" s="1145" t="s">
        <v>532</v>
      </c>
      <c r="D35" s="1146"/>
      <c r="E35" s="1147"/>
      <c r="F35" s="36">
        <v>9.5500000000000007</v>
      </c>
      <c r="G35" s="37">
        <v>5.89</v>
      </c>
      <c r="H35" s="37">
        <v>8.6199999999999992</v>
      </c>
      <c r="I35" s="37">
        <v>8.3800000000000008</v>
      </c>
      <c r="J35" s="38">
        <v>6.76</v>
      </c>
      <c r="K35" s="22"/>
      <c r="L35" s="22"/>
      <c r="M35" s="22"/>
      <c r="N35" s="22"/>
      <c r="O35" s="22"/>
      <c r="P35" s="22"/>
    </row>
    <row r="36" spans="1:16" ht="39" customHeight="1" x14ac:dyDescent="0.15">
      <c r="A36" s="22"/>
      <c r="B36" s="35"/>
      <c r="C36" s="1145" t="s">
        <v>533</v>
      </c>
      <c r="D36" s="1146"/>
      <c r="E36" s="1147"/>
      <c r="F36" s="36">
        <v>1.41</v>
      </c>
      <c r="G36" s="37">
        <v>0.71</v>
      </c>
      <c r="H36" s="37">
        <v>0.63</v>
      </c>
      <c r="I36" s="37">
        <v>1.35</v>
      </c>
      <c r="J36" s="38">
        <v>1.22</v>
      </c>
      <c r="K36" s="22"/>
      <c r="L36" s="22"/>
      <c r="M36" s="22"/>
      <c r="N36" s="22"/>
      <c r="O36" s="22"/>
      <c r="P36" s="22"/>
    </row>
    <row r="37" spans="1:16" ht="39" customHeight="1" x14ac:dyDescent="0.15">
      <c r="A37" s="22"/>
      <c r="B37" s="35"/>
      <c r="C37" s="1145" t="s">
        <v>534</v>
      </c>
      <c r="D37" s="1146"/>
      <c r="E37" s="1147"/>
      <c r="F37" s="36" t="s">
        <v>488</v>
      </c>
      <c r="G37" s="37" t="s">
        <v>488</v>
      </c>
      <c r="H37" s="37" t="s">
        <v>488</v>
      </c>
      <c r="I37" s="37" t="s">
        <v>488</v>
      </c>
      <c r="J37" s="38">
        <v>0.6</v>
      </c>
      <c r="K37" s="22"/>
      <c r="L37" s="22"/>
      <c r="M37" s="22"/>
      <c r="N37" s="22"/>
      <c r="O37" s="22"/>
      <c r="P37" s="22"/>
    </row>
    <row r="38" spans="1:16" ht="39" customHeight="1" x14ac:dyDescent="0.15">
      <c r="A38" s="22"/>
      <c r="B38" s="35"/>
      <c r="C38" s="1145" t="s">
        <v>535</v>
      </c>
      <c r="D38" s="1146"/>
      <c r="E38" s="1147"/>
      <c r="F38" s="36">
        <v>0.04</v>
      </c>
      <c r="G38" s="37">
        <v>0</v>
      </c>
      <c r="H38" s="37">
        <v>0.01</v>
      </c>
      <c r="I38" s="37">
        <v>0</v>
      </c>
      <c r="J38" s="38">
        <v>0.03</v>
      </c>
      <c r="K38" s="22"/>
      <c r="L38" s="22"/>
      <c r="M38" s="22"/>
      <c r="N38" s="22"/>
      <c r="O38" s="22"/>
      <c r="P38" s="22"/>
    </row>
    <row r="39" spans="1:16" ht="39" customHeight="1" x14ac:dyDescent="0.15">
      <c r="A39" s="22"/>
      <c r="B39" s="35"/>
      <c r="C39" s="1145" t="s">
        <v>536</v>
      </c>
      <c r="D39" s="1146"/>
      <c r="E39" s="1147"/>
      <c r="F39" s="36">
        <v>0</v>
      </c>
      <c r="G39" s="37">
        <v>0</v>
      </c>
      <c r="H39" s="37">
        <v>0</v>
      </c>
      <c r="I39" s="37">
        <v>0.01</v>
      </c>
      <c r="J39" s="38">
        <v>0.01</v>
      </c>
      <c r="K39" s="22"/>
      <c r="L39" s="22"/>
      <c r="M39" s="22"/>
      <c r="N39" s="22"/>
      <c r="O39" s="22"/>
      <c r="P39" s="22"/>
    </row>
    <row r="40" spans="1:16" ht="39" customHeight="1" x14ac:dyDescent="0.15">
      <c r="A40" s="22"/>
      <c r="B40" s="35"/>
      <c r="C40" s="1145" t="s">
        <v>537</v>
      </c>
      <c r="D40" s="1146"/>
      <c r="E40" s="1147"/>
      <c r="F40" s="36">
        <v>0.01</v>
      </c>
      <c r="G40" s="37">
        <v>0.02</v>
      </c>
      <c r="H40" s="37">
        <v>0.19</v>
      </c>
      <c r="I40" s="37">
        <v>0.15</v>
      </c>
      <c r="J40" s="38">
        <v>0</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v>0.02</v>
      </c>
      <c r="G43" s="42">
        <v>0.38</v>
      </c>
      <c r="H43" s="42">
        <v>0.55000000000000004</v>
      </c>
      <c r="I43" s="42">
        <v>0.06</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r3RRVhPwQqmMGL44LOd2d0ugw58pPkeF/e33UQI9fHlUxUSktoATx98dN8Jno49lCGJ44GpMmrn1WZq5eih6Q==" saltValue="k+lzmQxO4ghDKk7Tu6A+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932</v>
      </c>
      <c r="L45" s="60">
        <v>945</v>
      </c>
      <c r="M45" s="60">
        <v>950</v>
      </c>
      <c r="N45" s="60">
        <v>1128</v>
      </c>
      <c r="O45" s="61">
        <v>1134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255</v>
      </c>
      <c r="L48" s="64">
        <v>296</v>
      </c>
      <c r="M48" s="64">
        <v>260</v>
      </c>
      <c r="N48" s="64">
        <v>279</v>
      </c>
      <c r="O48" s="65">
        <v>308</v>
      </c>
      <c r="P48" s="48"/>
      <c r="Q48" s="48"/>
      <c r="R48" s="48"/>
      <c r="S48" s="48"/>
      <c r="T48" s="48"/>
      <c r="U48" s="48"/>
    </row>
    <row r="49" spans="1:21" ht="30.75" customHeight="1" x14ac:dyDescent="0.15">
      <c r="A49" s="48"/>
      <c r="B49" s="1155"/>
      <c r="C49" s="1156"/>
      <c r="D49" s="62"/>
      <c r="E49" s="1161" t="s">
        <v>14</v>
      </c>
      <c r="F49" s="1161"/>
      <c r="G49" s="1161"/>
      <c r="H49" s="1161"/>
      <c r="I49" s="1161"/>
      <c r="J49" s="1162"/>
      <c r="K49" s="63">
        <v>78</v>
      </c>
      <c r="L49" s="64">
        <v>75</v>
      </c>
      <c r="M49" s="64">
        <v>53</v>
      </c>
      <c r="N49" s="64">
        <v>35</v>
      </c>
      <c r="O49" s="65">
        <v>51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997</v>
      </c>
      <c r="L52" s="64">
        <v>956</v>
      </c>
      <c r="M52" s="64">
        <v>1000</v>
      </c>
      <c r="N52" s="64">
        <v>1070</v>
      </c>
      <c r="O52" s="65">
        <v>1092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268</v>
      </c>
      <c r="L53" s="69">
        <v>360</v>
      </c>
      <c r="M53" s="69">
        <v>263</v>
      </c>
      <c r="N53" s="69">
        <v>372</v>
      </c>
      <c r="O53" s="70">
        <v>401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UNVwfYr+5a7wXAnr9SWZu4YxHsblro4fnxYGbthPeXZkzEqDyKZDBo1ki6RQ7Xi8jKmpH3/HzkrM8jY1yL+lA==" saltValue="tN1Ox6brjNq7fsx7iElU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7413</v>
      </c>
      <c r="J41" s="356">
        <v>7954</v>
      </c>
      <c r="K41" s="356">
        <v>11315</v>
      </c>
      <c r="L41" s="356">
        <v>11432</v>
      </c>
      <c r="M41" s="357">
        <v>11816</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3743</v>
      </c>
      <c r="J43" s="359">
        <v>3589</v>
      </c>
      <c r="K43" s="359">
        <v>3490</v>
      </c>
      <c r="L43" s="359">
        <v>3389</v>
      </c>
      <c r="M43" s="360">
        <v>3142</v>
      </c>
    </row>
    <row r="44" spans="2:13" ht="27.75" customHeight="1" x14ac:dyDescent="0.15">
      <c r="B44" s="1186"/>
      <c r="C44" s="1187"/>
      <c r="D44" s="106"/>
      <c r="E44" s="1192" t="s">
        <v>34</v>
      </c>
      <c r="F44" s="1192"/>
      <c r="G44" s="1192"/>
      <c r="H44" s="1193"/>
      <c r="I44" s="358">
        <v>325</v>
      </c>
      <c r="J44" s="359">
        <v>471</v>
      </c>
      <c r="K44" s="359">
        <v>852</v>
      </c>
      <c r="L44" s="359">
        <v>1770</v>
      </c>
      <c r="M44" s="360">
        <v>3112</v>
      </c>
    </row>
    <row r="45" spans="2:13" ht="27.75" customHeight="1" x14ac:dyDescent="0.15">
      <c r="B45" s="1186"/>
      <c r="C45" s="1187"/>
      <c r="D45" s="106"/>
      <c r="E45" s="1192" t="s">
        <v>35</v>
      </c>
      <c r="F45" s="1192"/>
      <c r="G45" s="1192"/>
      <c r="H45" s="1193"/>
      <c r="I45" s="358">
        <v>933</v>
      </c>
      <c r="J45" s="359">
        <v>934</v>
      </c>
      <c r="K45" s="359">
        <v>794</v>
      </c>
      <c r="L45" s="359">
        <v>539</v>
      </c>
      <c r="M45" s="360">
        <v>446</v>
      </c>
    </row>
    <row r="46" spans="2:13" ht="27.75" customHeight="1" x14ac:dyDescent="0.15">
      <c r="B46" s="1186"/>
      <c r="C46" s="1187"/>
      <c r="D46" s="107"/>
      <c r="E46" s="1192" t="s">
        <v>36</v>
      </c>
      <c r="F46" s="1192"/>
      <c r="G46" s="1192"/>
      <c r="H46" s="1193"/>
      <c r="I46" s="358">
        <v>482</v>
      </c>
      <c r="J46" s="359">
        <v>563</v>
      </c>
      <c r="K46" s="359">
        <v>694</v>
      </c>
      <c r="L46" s="359">
        <v>689</v>
      </c>
      <c r="M46" s="360">
        <v>689</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7164</v>
      </c>
      <c r="J50" s="359">
        <v>7615</v>
      </c>
      <c r="K50" s="359">
        <v>7749</v>
      </c>
      <c r="L50" s="359">
        <v>8184</v>
      </c>
      <c r="M50" s="360">
        <v>8757</v>
      </c>
    </row>
    <row r="51" spans="2:13" ht="27.75" customHeight="1" x14ac:dyDescent="0.15">
      <c r="B51" s="1186"/>
      <c r="C51" s="1187"/>
      <c r="D51" s="106"/>
      <c r="E51" s="1192" t="s">
        <v>42</v>
      </c>
      <c r="F51" s="1192"/>
      <c r="G51" s="1192"/>
      <c r="H51" s="1193"/>
      <c r="I51" s="358">
        <v>2438</v>
      </c>
      <c r="J51" s="359">
        <v>2323</v>
      </c>
      <c r="K51" s="359">
        <v>2277</v>
      </c>
      <c r="L51" s="359">
        <v>2101</v>
      </c>
      <c r="M51" s="360">
        <v>2047</v>
      </c>
    </row>
    <row r="52" spans="2:13" ht="27.75" customHeight="1" x14ac:dyDescent="0.15">
      <c r="B52" s="1188"/>
      <c r="C52" s="1189"/>
      <c r="D52" s="106"/>
      <c r="E52" s="1192" t="s">
        <v>43</v>
      </c>
      <c r="F52" s="1192"/>
      <c r="G52" s="1192"/>
      <c r="H52" s="1193"/>
      <c r="I52" s="358">
        <v>9777</v>
      </c>
      <c r="J52" s="359">
        <v>11196</v>
      </c>
      <c r="K52" s="359">
        <v>12175</v>
      </c>
      <c r="L52" s="359">
        <v>12518</v>
      </c>
      <c r="M52" s="360">
        <v>13154</v>
      </c>
    </row>
    <row r="53" spans="2:13" ht="27.75" customHeight="1" thickBot="1" x14ac:dyDescent="0.2">
      <c r="B53" s="1199" t="s">
        <v>19</v>
      </c>
      <c r="C53" s="1200"/>
      <c r="D53" s="110"/>
      <c r="E53" s="1201" t="s">
        <v>44</v>
      </c>
      <c r="F53" s="1201"/>
      <c r="G53" s="1201"/>
      <c r="H53" s="1202"/>
      <c r="I53" s="361">
        <v>-6482</v>
      </c>
      <c r="J53" s="362">
        <v>-7624</v>
      </c>
      <c r="K53" s="362">
        <v>-5057</v>
      </c>
      <c r="L53" s="362">
        <v>-4983</v>
      </c>
      <c r="M53" s="363">
        <v>-4754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eqq+B9Y8LbMmpsvK1vKX7U6mj+/JYX3D1zojdYCJ6CrpQK4r95+Tg4E/vXA6rZ82nLUo5Q0c0FSXllzFvFuGg==" saltValue="oCQzlxcSUMdQvG9yBidk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70" zoomScaleNormal="70" zoomScaleSheetLayoutView="100" workbookViewId="0">
      <selection activeCell="H34" sqref="H1:H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5059</v>
      </c>
      <c r="G55" s="122">
        <v>5435</v>
      </c>
      <c r="H55" s="123">
        <v>5694</v>
      </c>
    </row>
    <row r="56" spans="2:8" ht="52.5" customHeight="1" x14ac:dyDescent="0.15">
      <c r="B56" s="124"/>
      <c r="C56" s="1213" t="s">
        <v>47</v>
      </c>
      <c r="D56" s="1213"/>
      <c r="E56" s="1214"/>
      <c r="F56" s="125">
        <v>1516</v>
      </c>
      <c r="G56" s="125">
        <v>1619</v>
      </c>
      <c r="H56" s="126">
        <v>1974</v>
      </c>
    </row>
    <row r="57" spans="2:8" ht="53.25" customHeight="1" x14ac:dyDescent="0.15">
      <c r="B57" s="124"/>
      <c r="C57" s="1215" t="s">
        <v>48</v>
      </c>
      <c r="D57" s="1215"/>
      <c r="E57" s="1216"/>
      <c r="F57" s="127">
        <v>1095</v>
      </c>
      <c r="G57" s="127">
        <v>974</v>
      </c>
      <c r="H57" s="128">
        <v>899</v>
      </c>
    </row>
    <row r="58" spans="2:8" ht="45.75" customHeight="1" x14ac:dyDescent="0.15">
      <c r="B58" s="129"/>
      <c r="C58" s="1203" t="s">
        <v>557</v>
      </c>
      <c r="D58" s="1204"/>
      <c r="E58" s="1205"/>
      <c r="F58" s="130">
        <v>564</v>
      </c>
      <c r="G58" s="130">
        <v>427</v>
      </c>
      <c r="H58" s="131">
        <v>334</v>
      </c>
    </row>
    <row r="59" spans="2:8" ht="45.75" customHeight="1" x14ac:dyDescent="0.15">
      <c r="B59" s="129"/>
      <c r="C59" s="1203" t="s">
        <v>558</v>
      </c>
      <c r="D59" s="1204"/>
      <c r="E59" s="1205"/>
      <c r="F59" s="130">
        <v>276</v>
      </c>
      <c r="G59" s="130">
        <v>276</v>
      </c>
      <c r="H59" s="131">
        <v>276</v>
      </c>
    </row>
    <row r="60" spans="2:8" ht="45.75" customHeight="1" x14ac:dyDescent="0.15">
      <c r="B60" s="129"/>
      <c r="C60" s="1203" t="s">
        <v>559</v>
      </c>
      <c r="D60" s="1204"/>
      <c r="E60" s="1205"/>
      <c r="F60" s="130">
        <v>0</v>
      </c>
      <c r="G60" s="130">
        <v>0</v>
      </c>
      <c r="H60" s="131">
        <v>105</v>
      </c>
    </row>
    <row r="61" spans="2:8" ht="45.75" customHeight="1" x14ac:dyDescent="0.15">
      <c r="B61" s="129"/>
      <c r="C61" s="1203" t="s">
        <v>560</v>
      </c>
      <c r="D61" s="1204"/>
      <c r="E61" s="1205"/>
      <c r="F61" s="130">
        <v>112</v>
      </c>
      <c r="G61" s="130">
        <v>105</v>
      </c>
      <c r="H61" s="131">
        <v>89</v>
      </c>
    </row>
    <row r="62" spans="2:8" ht="45.75" customHeight="1" thickBot="1" x14ac:dyDescent="0.2">
      <c r="B62" s="132"/>
      <c r="C62" s="1206" t="s">
        <v>561</v>
      </c>
      <c r="D62" s="1207"/>
      <c r="E62" s="1208"/>
      <c r="F62" s="133">
        <v>58</v>
      </c>
      <c r="G62" s="133">
        <v>58</v>
      </c>
      <c r="H62" s="134">
        <v>58</v>
      </c>
    </row>
    <row r="63" spans="2:8" ht="52.5" customHeight="1" thickBot="1" x14ac:dyDescent="0.2">
      <c r="B63" s="135"/>
      <c r="C63" s="1209" t="s">
        <v>49</v>
      </c>
      <c r="D63" s="1209"/>
      <c r="E63" s="1210"/>
      <c r="F63" s="136">
        <v>7670</v>
      </c>
      <c r="G63" s="136">
        <v>8028</v>
      </c>
      <c r="H63" s="137">
        <v>8567</v>
      </c>
    </row>
    <row r="64" spans="2:8" x14ac:dyDescent="0.15"/>
  </sheetData>
  <sheetProtection algorithmName="SHA-512" hashValue="F6nomgNiLc30az8yje6EvuZo9qPwSAOHBYknHiQoRoV95wY/I3mihYFgTOM6Dap1XCilScB4PVkYoccbwzmeuw==" saltValue="A7ZTtGNiVWWz8fi/wZzk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53775</v>
      </c>
      <c r="E3" s="156"/>
      <c r="F3" s="157">
        <v>51264</v>
      </c>
      <c r="G3" s="158"/>
      <c r="H3" s="159"/>
    </row>
    <row r="4" spans="1:8" x14ac:dyDescent="0.15">
      <c r="A4" s="160"/>
      <c r="B4" s="161"/>
      <c r="C4" s="162"/>
      <c r="D4" s="163">
        <v>38878</v>
      </c>
      <c r="E4" s="164"/>
      <c r="F4" s="165">
        <v>26040</v>
      </c>
      <c r="G4" s="166"/>
      <c r="H4" s="167"/>
    </row>
    <row r="5" spans="1:8" x14ac:dyDescent="0.15">
      <c r="A5" s="148" t="s">
        <v>520</v>
      </c>
      <c r="B5" s="153"/>
      <c r="C5" s="154"/>
      <c r="D5" s="155">
        <v>88541</v>
      </c>
      <c r="E5" s="156"/>
      <c r="F5" s="157">
        <v>52068</v>
      </c>
      <c r="G5" s="158"/>
      <c r="H5" s="159"/>
    </row>
    <row r="6" spans="1:8" x14ac:dyDescent="0.15">
      <c r="A6" s="160"/>
      <c r="B6" s="161"/>
      <c r="C6" s="162"/>
      <c r="D6" s="163">
        <v>26631</v>
      </c>
      <c r="E6" s="164"/>
      <c r="F6" s="165">
        <v>26936</v>
      </c>
      <c r="G6" s="166"/>
      <c r="H6" s="167"/>
    </row>
    <row r="7" spans="1:8" x14ac:dyDescent="0.15">
      <c r="A7" s="148" t="s">
        <v>521</v>
      </c>
      <c r="B7" s="153"/>
      <c r="C7" s="154"/>
      <c r="D7" s="155">
        <v>291972</v>
      </c>
      <c r="E7" s="156"/>
      <c r="F7" s="157">
        <v>47161</v>
      </c>
      <c r="G7" s="158"/>
      <c r="H7" s="159"/>
    </row>
    <row r="8" spans="1:8" x14ac:dyDescent="0.15">
      <c r="A8" s="160"/>
      <c r="B8" s="161"/>
      <c r="C8" s="162"/>
      <c r="D8" s="163">
        <v>47503</v>
      </c>
      <c r="E8" s="164"/>
      <c r="F8" s="165">
        <v>24595</v>
      </c>
      <c r="G8" s="166"/>
      <c r="H8" s="167"/>
    </row>
    <row r="9" spans="1:8" x14ac:dyDescent="0.15">
      <c r="A9" s="148" t="s">
        <v>522</v>
      </c>
      <c r="B9" s="153"/>
      <c r="C9" s="154"/>
      <c r="D9" s="155">
        <v>85305</v>
      </c>
      <c r="E9" s="156"/>
      <c r="F9" s="157">
        <v>43423</v>
      </c>
      <c r="G9" s="158"/>
      <c r="H9" s="159"/>
    </row>
    <row r="10" spans="1:8" x14ac:dyDescent="0.15">
      <c r="A10" s="160"/>
      <c r="B10" s="161"/>
      <c r="C10" s="162"/>
      <c r="D10" s="163">
        <v>26686</v>
      </c>
      <c r="E10" s="164"/>
      <c r="F10" s="165">
        <v>22207</v>
      </c>
      <c r="G10" s="166"/>
      <c r="H10" s="167"/>
    </row>
    <row r="11" spans="1:8" x14ac:dyDescent="0.15">
      <c r="A11" s="148" t="s">
        <v>523</v>
      </c>
      <c r="B11" s="153"/>
      <c r="C11" s="154"/>
      <c r="D11" s="155">
        <v>85671</v>
      </c>
      <c r="E11" s="156"/>
      <c r="F11" s="157">
        <v>45265</v>
      </c>
      <c r="G11" s="158"/>
      <c r="H11" s="159"/>
    </row>
    <row r="12" spans="1:8" x14ac:dyDescent="0.15">
      <c r="A12" s="160"/>
      <c r="B12" s="161"/>
      <c r="C12" s="168"/>
      <c r="D12" s="163">
        <v>57735</v>
      </c>
      <c r="E12" s="164"/>
      <c r="F12" s="165">
        <v>22600</v>
      </c>
      <c r="G12" s="166"/>
      <c r="H12" s="167"/>
    </row>
    <row r="13" spans="1:8" x14ac:dyDescent="0.15">
      <c r="A13" s="148"/>
      <c r="B13" s="153"/>
      <c r="C13" s="169"/>
      <c r="D13" s="170">
        <v>121053</v>
      </c>
      <c r="E13" s="171"/>
      <c r="F13" s="172">
        <v>47836</v>
      </c>
      <c r="G13" s="173"/>
      <c r="H13" s="159"/>
    </row>
    <row r="14" spans="1:8" x14ac:dyDescent="0.15">
      <c r="A14" s="160"/>
      <c r="B14" s="161"/>
      <c r="C14" s="162"/>
      <c r="D14" s="163">
        <v>39487</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9.56</v>
      </c>
      <c r="C19" s="174">
        <f>ROUND(VALUE(SUBSTITUTE(実質収支比率等に係る経年分析!G$48,"▲","-")),2)</f>
        <v>5.9</v>
      </c>
      <c r="D19" s="174">
        <f>ROUND(VALUE(SUBSTITUTE(実質収支比率等に係る経年分析!H$48,"▲","-")),2)</f>
        <v>8.6199999999999992</v>
      </c>
      <c r="E19" s="174">
        <f>ROUND(VALUE(SUBSTITUTE(実質収支比率等に係る経年分析!I$48,"▲","-")),2)</f>
        <v>8.3800000000000008</v>
      </c>
      <c r="F19" s="174">
        <f>ROUND(VALUE(SUBSTITUTE(実質収支比率等に係る経年分析!J$48,"▲","-")),2)</f>
        <v>6.76</v>
      </c>
    </row>
    <row r="20" spans="1:11" x14ac:dyDescent="0.15">
      <c r="A20" s="174" t="s">
        <v>53</v>
      </c>
      <c r="B20" s="174">
        <f>ROUND(VALUE(SUBSTITUTE(実質収支比率等に係る経年分析!F$47,"▲","-")),2)</f>
        <v>74.73</v>
      </c>
      <c r="C20" s="174">
        <f>ROUND(VALUE(SUBSTITUTE(実質収支比率等に係る経年分析!G$47,"▲","-")),2)</f>
        <v>82.24</v>
      </c>
      <c r="D20" s="174">
        <f>ROUND(VALUE(SUBSTITUTE(実質収支比率等に係る経年分析!H$47,"▲","-")),2)</f>
        <v>85.38</v>
      </c>
      <c r="E20" s="174">
        <f>ROUND(VALUE(SUBSTITUTE(実質収支比率等に係る経年分析!I$47,"▲","-")),2)</f>
        <v>93.63</v>
      </c>
      <c r="F20" s="174">
        <f>ROUND(VALUE(SUBSTITUTE(実質収支比率等に係る経年分析!J$47,"▲","-")),2)</f>
        <v>95.95</v>
      </c>
    </row>
    <row r="21" spans="1:11" x14ac:dyDescent="0.15">
      <c r="A21" s="174" t="s">
        <v>54</v>
      </c>
      <c r="B21" s="174">
        <f>IF(ISNUMBER(VALUE(SUBSTITUTE(実質収支比率等に係る経年分析!F$49,"▲","-"))),ROUND(VALUE(SUBSTITUTE(実質収支比率等に係る経年分析!F$49,"▲","-")),2),NA())</f>
        <v>9.2100000000000009</v>
      </c>
      <c r="C21" s="174">
        <f>IF(ISNUMBER(VALUE(SUBSTITUTE(実質収支比率等に係る経年分析!G$49,"▲","-"))),ROUND(VALUE(SUBSTITUTE(実質収支比率等に係る経年分析!G$49,"▲","-")),2),NA())</f>
        <v>7.64</v>
      </c>
      <c r="D21" s="174">
        <f>IF(ISNUMBER(VALUE(SUBSTITUTE(実質収支比率等に係る経年分析!H$49,"▲","-"))),ROUND(VALUE(SUBSTITUTE(実質収支比率等に係る経年分析!H$49,"▲","-")),2),NA())</f>
        <v>12.9</v>
      </c>
      <c r="E21" s="174">
        <f>IF(ISNUMBER(VALUE(SUBSTITUTE(実質収支比率等に係る経年分析!I$49,"▲","-"))),ROUND(VALUE(SUBSTITUTE(実質収支比率等に係る経年分析!I$49,"▲","-")),2),NA())</f>
        <v>6.07</v>
      </c>
      <c r="F21" s="174">
        <f>IF(ISNUMBER(VALUE(SUBSTITUTE(実質収支比率等に係る経年分析!J$49,"▲","-"))),ROUND(VALUE(SUBSTITUTE(実質収支比率等に係る経年分析!J$49,"▲","-")),2),NA())</f>
        <v>2.91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0.55000000000000004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王寺駅南駐車場特別会計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9.5500000000000007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8.3800000000000008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997</v>
      </c>
      <c r="E42" s="176"/>
      <c r="F42" s="176"/>
      <c r="G42" s="176">
        <f>'実質公債費比率（分子）の構造'!L$52</f>
        <v>956</v>
      </c>
      <c r="H42" s="176"/>
      <c r="I42" s="176"/>
      <c r="J42" s="176">
        <f>'実質公債費比率（分子）の構造'!M$52</f>
        <v>1000</v>
      </c>
      <c r="K42" s="176"/>
      <c r="L42" s="176"/>
      <c r="M42" s="176">
        <f>'実質公債費比率（分子）の構造'!N$52</f>
        <v>1070</v>
      </c>
      <c r="N42" s="176"/>
      <c r="O42" s="176"/>
      <c r="P42" s="176">
        <f>'実質公債費比率（分子）の構造'!O$52</f>
        <v>1092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78</v>
      </c>
      <c r="C45" s="176"/>
      <c r="D45" s="176"/>
      <c r="E45" s="176">
        <f>'実質公債費比率（分子）の構造'!L$49</f>
        <v>75</v>
      </c>
      <c r="F45" s="176"/>
      <c r="G45" s="176"/>
      <c r="H45" s="176">
        <f>'実質公債費比率（分子）の構造'!M$49</f>
        <v>53</v>
      </c>
      <c r="I45" s="176"/>
      <c r="J45" s="176"/>
      <c r="K45" s="176">
        <f>'実質公債費比率（分子）の構造'!N$49</f>
        <v>35</v>
      </c>
      <c r="L45" s="176"/>
      <c r="M45" s="176"/>
      <c r="N45" s="176">
        <f>'実質公債費比率（分子）の構造'!O$49</f>
        <v>51</v>
      </c>
      <c r="O45" s="176"/>
      <c r="P45" s="176"/>
    </row>
    <row r="46" spans="1:16" x14ac:dyDescent="0.15">
      <c r="A46" s="176" t="s">
        <v>64</v>
      </c>
      <c r="B46" s="176">
        <f>'実質公債費比率（分子）の構造'!K$48</f>
        <v>255</v>
      </c>
      <c r="C46" s="176"/>
      <c r="D46" s="176"/>
      <c r="E46" s="176">
        <f>'実質公債費比率（分子）の構造'!L$48</f>
        <v>296</v>
      </c>
      <c r="F46" s="176"/>
      <c r="G46" s="176"/>
      <c r="H46" s="176">
        <f>'実質公債費比率（分子）の構造'!M$48</f>
        <v>260</v>
      </c>
      <c r="I46" s="176"/>
      <c r="J46" s="176"/>
      <c r="K46" s="176">
        <f>'実質公債費比率（分子）の構造'!N$48</f>
        <v>279</v>
      </c>
      <c r="L46" s="176"/>
      <c r="M46" s="176"/>
      <c r="N46" s="176">
        <f>'実質公債費比率（分子）の構造'!O$48</f>
        <v>308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932</v>
      </c>
      <c r="C49" s="176"/>
      <c r="D49" s="176"/>
      <c r="E49" s="176">
        <f>'実質公債費比率（分子）の構造'!L$45</f>
        <v>945</v>
      </c>
      <c r="F49" s="176"/>
      <c r="G49" s="176"/>
      <c r="H49" s="176">
        <f>'実質公債費比率（分子）の構造'!M$45</f>
        <v>950</v>
      </c>
      <c r="I49" s="176"/>
      <c r="J49" s="176"/>
      <c r="K49" s="176">
        <f>'実質公債費比率（分子）の構造'!N$45</f>
        <v>1128</v>
      </c>
      <c r="L49" s="176"/>
      <c r="M49" s="176"/>
      <c r="N49" s="176">
        <f>'実質公債費比率（分子）の構造'!O$45</f>
        <v>1134</v>
      </c>
      <c r="O49" s="176"/>
      <c r="P49" s="176"/>
    </row>
    <row r="50" spans="1:16" x14ac:dyDescent="0.15">
      <c r="A50" s="176" t="s">
        <v>67</v>
      </c>
      <c r="B50" s="176" t="e">
        <f>NA()</f>
        <v>#N/A</v>
      </c>
      <c r="C50" s="176">
        <f>IF(ISNUMBER('実質公債費比率（分子）の構造'!K$53),'実質公債費比率（分子）の構造'!K$53,NA())</f>
        <v>268</v>
      </c>
      <c r="D50" s="176" t="e">
        <f>NA()</f>
        <v>#N/A</v>
      </c>
      <c r="E50" s="176" t="e">
        <f>NA()</f>
        <v>#N/A</v>
      </c>
      <c r="F50" s="176">
        <f>IF(ISNUMBER('実質公債費比率（分子）の構造'!L$53),'実質公債費比率（分子）の構造'!L$53,NA())</f>
        <v>360</v>
      </c>
      <c r="G50" s="176" t="e">
        <f>NA()</f>
        <v>#N/A</v>
      </c>
      <c r="H50" s="176" t="e">
        <f>NA()</f>
        <v>#N/A</v>
      </c>
      <c r="I50" s="176">
        <f>IF(ISNUMBER('実質公債費比率（分子）の構造'!M$53),'実質公債費比率（分子）の構造'!M$53,NA())</f>
        <v>263</v>
      </c>
      <c r="J50" s="176" t="e">
        <f>NA()</f>
        <v>#N/A</v>
      </c>
      <c r="K50" s="176" t="e">
        <f>NA()</f>
        <v>#N/A</v>
      </c>
      <c r="L50" s="176">
        <f>IF(ISNUMBER('実質公債費比率（分子）の構造'!N$53),'実質公債費比率（分子）の構造'!N$53,NA())</f>
        <v>372</v>
      </c>
      <c r="M50" s="176" t="e">
        <f>NA()</f>
        <v>#N/A</v>
      </c>
      <c r="N50" s="176" t="e">
        <f>NA()</f>
        <v>#N/A</v>
      </c>
      <c r="O50" s="176">
        <f>IF(ISNUMBER('実質公債費比率（分子）の構造'!O$53),'実質公債費比率（分子）の構造'!O$53,NA())</f>
        <v>401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9777</v>
      </c>
      <c r="E56" s="175"/>
      <c r="F56" s="175"/>
      <c r="G56" s="175">
        <f>'将来負担比率（分子）の構造'!J$52</f>
        <v>11196</v>
      </c>
      <c r="H56" s="175"/>
      <c r="I56" s="175"/>
      <c r="J56" s="175">
        <f>'将来負担比率（分子）の構造'!K$52</f>
        <v>12175</v>
      </c>
      <c r="K56" s="175"/>
      <c r="L56" s="175"/>
      <c r="M56" s="175">
        <f>'将来負担比率（分子）の構造'!L$52</f>
        <v>12518</v>
      </c>
      <c r="N56" s="175"/>
      <c r="O56" s="175"/>
      <c r="P56" s="175">
        <f>'将来負担比率（分子）の構造'!M$52</f>
        <v>13154</v>
      </c>
    </row>
    <row r="57" spans="1:16" x14ac:dyDescent="0.15">
      <c r="A57" s="175" t="s">
        <v>42</v>
      </c>
      <c r="B57" s="175"/>
      <c r="C57" s="175"/>
      <c r="D57" s="175">
        <f>'将来負担比率（分子）の構造'!I$51</f>
        <v>2438</v>
      </c>
      <c r="E57" s="175"/>
      <c r="F57" s="175"/>
      <c r="G57" s="175">
        <f>'将来負担比率（分子）の構造'!J$51</f>
        <v>2323</v>
      </c>
      <c r="H57" s="175"/>
      <c r="I57" s="175"/>
      <c r="J57" s="175">
        <f>'将来負担比率（分子）の構造'!K$51</f>
        <v>2277</v>
      </c>
      <c r="K57" s="175"/>
      <c r="L57" s="175"/>
      <c r="M57" s="175">
        <f>'将来負担比率（分子）の構造'!L$51</f>
        <v>2101</v>
      </c>
      <c r="N57" s="175"/>
      <c r="O57" s="175"/>
      <c r="P57" s="175">
        <f>'将来負担比率（分子）の構造'!M$51</f>
        <v>2047</v>
      </c>
    </row>
    <row r="58" spans="1:16" x14ac:dyDescent="0.15">
      <c r="A58" s="175" t="s">
        <v>41</v>
      </c>
      <c r="B58" s="175"/>
      <c r="C58" s="175"/>
      <c r="D58" s="175">
        <f>'将来負担比率（分子）の構造'!I$50</f>
        <v>7164</v>
      </c>
      <c r="E58" s="175"/>
      <c r="F58" s="175"/>
      <c r="G58" s="175">
        <f>'将来負担比率（分子）の構造'!J$50</f>
        <v>7615</v>
      </c>
      <c r="H58" s="175"/>
      <c r="I58" s="175"/>
      <c r="J58" s="175">
        <f>'将来負担比率（分子）の構造'!K$50</f>
        <v>7749</v>
      </c>
      <c r="K58" s="175"/>
      <c r="L58" s="175"/>
      <c r="M58" s="175">
        <f>'将来負担比率（分子）の構造'!L$50</f>
        <v>8184</v>
      </c>
      <c r="N58" s="175"/>
      <c r="O58" s="175"/>
      <c r="P58" s="175">
        <f>'将来負担比率（分子）の構造'!M$50</f>
        <v>8757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482</v>
      </c>
      <c r="C61" s="175"/>
      <c r="D61" s="175"/>
      <c r="E61" s="175">
        <f>'将来負担比率（分子）の構造'!J$46</f>
        <v>563</v>
      </c>
      <c r="F61" s="175"/>
      <c r="G61" s="175"/>
      <c r="H61" s="175">
        <f>'将来負担比率（分子）の構造'!K$46</f>
        <v>694</v>
      </c>
      <c r="I61" s="175"/>
      <c r="J61" s="175"/>
      <c r="K61" s="175">
        <f>'将来負担比率（分子）の構造'!L$46</f>
        <v>689</v>
      </c>
      <c r="L61" s="175"/>
      <c r="M61" s="175"/>
      <c r="N61" s="175">
        <f>'将来負担比率（分子）の構造'!M$46</f>
        <v>689</v>
      </c>
      <c r="O61" s="175"/>
      <c r="P61" s="175"/>
    </row>
    <row r="62" spans="1:16" x14ac:dyDescent="0.15">
      <c r="A62" s="175" t="s">
        <v>35</v>
      </c>
      <c r="B62" s="175">
        <f>'将来負担比率（分子）の構造'!I$45</f>
        <v>933</v>
      </c>
      <c r="C62" s="175"/>
      <c r="D62" s="175"/>
      <c r="E62" s="175">
        <f>'将来負担比率（分子）の構造'!J$45</f>
        <v>934</v>
      </c>
      <c r="F62" s="175"/>
      <c r="G62" s="175"/>
      <c r="H62" s="175">
        <f>'将来負担比率（分子）の構造'!K$45</f>
        <v>794</v>
      </c>
      <c r="I62" s="175"/>
      <c r="J62" s="175"/>
      <c r="K62" s="175">
        <f>'将来負担比率（分子）の構造'!L$45</f>
        <v>539</v>
      </c>
      <c r="L62" s="175"/>
      <c r="M62" s="175"/>
      <c r="N62" s="175">
        <f>'将来負担比率（分子）の構造'!M$45</f>
        <v>446</v>
      </c>
      <c r="O62" s="175"/>
      <c r="P62" s="175"/>
    </row>
    <row r="63" spans="1:16" x14ac:dyDescent="0.15">
      <c r="A63" s="175" t="s">
        <v>34</v>
      </c>
      <c r="B63" s="175">
        <f>'将来負担比率（分子）の構造'!I$44</f>
        <v>325</v>
      </c>
      <c r="C63" s="175"/>
      <c r="D63" s="175"/>
      <c r="E63" s="175">
        <f>'将来負担比率（分子）の構造'!J$44</f>
        <v>471</v>
      </c>
      <c r="F63" s="175"/>
      <c r="G63" s="175"/>
      <c r="H63" s="175">
        <f>'将来負担比率（分子）の構造'!K$44</f>
        <v>852</v>
      </c>
      <c r="I63" s="175"/>
      <c r="J63" s="175"/>
      <c r="K63" s="175">
        <f>'将来負担比率（分子）の構造'!L$44</f>
        <v>1770</v>
      </c>
      <c r="L63" s="175"/>
      <c r="M63" s="175"/>
      <c r="N63" s="175">
        <f>'将来負担比率（分子）の構造'!M$44</f>
        <v>3112</v>
      </c>
      <c r="O63" s="175"/>
      <c r="P63" s="175"/>
    </row>
    <row r="64" spans="1:16" x14ac:dyDescent="0.15">
      <c r="A64" s="175" t="s">
        <v>33</v>
      </c>
      <c r="B64" s="175">
        <f>'将来負担比率（分子）の構造'!I$43</f>
        <v>3743</v>
      </c>
      <c r="C64" s="175"/>
      <c r="D64" s="175"/>
      <c r="E64" s="175">
        <f>'将来負担比率（分子）の構造'!J$43</f>
        <v>3589</v>
      </c>
      <c r="F64" s="175"/>
      <c r="G64" s="175"/>
      <c r="H64" s="175">
        <f>'将来負担比率（分子）の構造'!K$43</f>
        <v>3490</v>
      </c>
      <c r="I64" s="175"/>
      <c r="J64" s="175"/>
      <c r="K64" s="175">
        <f>'将来負担比率（分子）の構造'!L$43</f>
        <v>3389</v>
      </c>
      <c r="L64" s="175"/>
      <c r="M64" s="175"/>
      <c r="N64" s="175">
        <f>'将来負担比率（分子）の構造'!M$43</f>
        <v>3142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7413</v>
      </c>
      <c r="C66" s="175"/>
      <c r="D66" s="175"/>
      <c r="E66" s="175">
        <f>'将来負担比率（分子）の構造'!J$41</f>
        <v>7954</v>
      </c>
      <c r="F66" s="175"/>
      <c r="G66" s="175"/>
      <c r="H66" s="175">
        <f>'将来負担比率（分子）の構造'!K$41</f>
        <v>11315</v>
      </c>
      <c r="I66" s="175"/>
      <c r="J66" s="175"/>
      <c r="K66" s="175">
        <f>'将来負担比率（分子）の構造'!L$41</f>
        <v>11432</v>
      </c>
      <c r="L66" s="175"/>
      <c r="M66" s="175"/>
      <c r="N66" s="175">
        <f>'将来負担比率（分子）の構造'!M$41</f>
        <v>11816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5059</v>
      </c>
      <c r="C72" s="179">
        <f>基金残高に係る経年分析!G55</f>
        <v>5435</v>
      </c>
      <c r="D72" s="179">
        <f>基金残高に係る経年分析!H55</f>
        <v>5694</v>
      </c>
    </row>
    <row r="73" spans="1:16" x14ac:dyDescent="0.15">
      <c r="A73" s="178" t="s">
        <v>74</v>
      </c>
      <c r="B73" s="179">
        <f>基金残高に係る経年分析!F56</f>
        <v>1516</v>
      </c>
      <c r="C73" s="179">
        <f>基金残高に係る経年分析!G56</f>
        <v>1619</v>
      </c>
      <c r="D73" s="179">
        <f>基金残高に係る経年分析!H56</f>
        <v>1974</v>
      </c>
    </row>
    <row r="74" spans="1:16" x14ac:dyDescent="0.15">
      <c r="A74" s="178" t="s">
        <v>75</v>
      </c>
      <c r="B74" s="179">
        <f>基金残高に係る経年分析!F57</f>
        <v>1095</v>
      </c>
      <c r="C74" s="179">
        <f>基金残高に係る経年分析!G57</f>
        <v>974</v>
      </c>
      <c r="D74" s="179">
        <f>基金残高に係る経年分析!H57</f>
        <v>899</v>
      </c>
    </row>
  </sheetData>
  <sheetProtection algorithmName="SHA-512" hashValue="e8YyXWw1wGkOhvHHKdi+mqLE3CfJmj5HxW1YJSyFG1tUsbkwX//BO7O1QZ17n6/ldDwHdFH4SgMBCMeTJcMZpQ==" saltValue="lGA6jnsMrDdOtGisMH/m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2025-03-26T07:56:21Z</cp:lastPrinted>
  <dcterms:created xsi:type="dcterms:W3CDTF">2025-02-19T03:49:04Z</dcterms:created>
  <dcterms:modified xsi:type="dcterms:W3CDTF">2025-03-27T05:28:27Z</dcterms:modified>
  <cp:category/>
</cp:coreProperties>
</file>