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KRSVFL01.kurotaki.local\総務課\０２　財政関係\提出物\20250325【令和7年3月27日（木）締切】令和5年度財政状況資料集の修正について\提出\"/>
    </mc:Choice>
  </mc:AlternateContent>
  <xr:revisionPtr revIDLastSave="0" documentId="13_ncr:1_{2B350A34-6E6E-4090-9BB2-E4C044A06773}" xr6:coauthVersionLast="47" xr6:coauthVersionMax="47" xr10:uidLastSave="{00000000-0000-0000-0000-000000000000}"/>
  <bookViews>
    <workbookView xWindow="-27960" yWindow="-120" windowWidth="28080" windowHeight="16440" tabRatio="80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<sst xmlns="http://schemas.openxmlformats.org/spreadsheetml/2006/main" count="1075" uniqueCount="549">
  <si>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</si>
  <si>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</si>
  <si>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</si>
  <si>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</si>
  <si>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</si>
  <si>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</si>
  <si>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</si>
  <si>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</si>
  <si>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</si>
  <si>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</si>
  <si>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</si>
  <si>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</si>
  <si>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</si>
  <si>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</si>
  <si>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</si>
  <si>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</si>
  <si>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</si>
  <si>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</si>
  <si>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</si>
  <si>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</si>
  <si>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</si>
  <si>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</si>
  <si>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</si>
  <si>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</si>
  <si>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</si>
  <si>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</si>
  <si>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</si>
  <si>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</si>
  <si>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</si>
  <si>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</si>
  <si>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</si>
  <si>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</si>
  <si>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</si>
  <si>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</si>
  <si>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</si>
  <si>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</si>
  <si>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</si>
  <si>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</si>
  <si>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</si>
  <si>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</si>
  <si>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</si>
  <si>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</si>
  <si>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</si>
  <si>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</si>
  <si>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</si>
  <si>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</si>
  <si>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</si>
  <si>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</si>
  <si>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</si>
  <si>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</si>
  <si>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</si>
  <si>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</si>
  <si>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</si>
  <si>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</si>
  <si>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</si>
  <si>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</si>
  <si>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</si>
  <si>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</si>
  <si>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</si>
  <si>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</si>
  <si>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</si>
  <si>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</si>
  <si>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</si>
  <si>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</si>
  <si>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</si>
  <si>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</si>
  <si>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</si>
  <si>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</si>
  <si>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</si>
  <si>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</si>
  <si>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</si>
  <si>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</si>
  <si>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</si>
  <si>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</si>
  <si>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</si>
  <si>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</si>
  <si>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</si>
  <si>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</si>
  <si>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</si>
  <si>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</si>
  <si>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</si>
  <si>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</si>
  <si>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</si>
  <si>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</si>
  <si>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</si>
  <si>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</si>
  <si>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</si>
  <si>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</si>
  <si>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</si>
  <si>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</si>
  <si>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</si>
  <si>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</si>
  <si>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</si>
  <si>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</si>
  <si>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</si>
  <si>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</si>
  <si>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</si>
  <si>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</si>
  <si>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</si>
  <si>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</si>
  <si>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</si>
  <si>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</si>
  <si>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</si>
  <si>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</si>
  <si>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</si>
  <si>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</si>
  <si>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</si>
  <si>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</si>
  <si>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</si>
  <si>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</si>
  <si>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</si>
  <si>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</si>
  <si>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</si>
  <si>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</si>
  <si>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</si>
  <si>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</si>
  <si>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</si>
  <si>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</si>
  <si>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</si>
  <si>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</si>
  <si>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</si>
  <si>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</si>
  <si>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</si>
  <si>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</si>
  <si>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</si>
  <si>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</si>
  <si>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</si>
  <si>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</si>
  <si>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</si>
  <si>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</si>
  <si>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</si>
  <si>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</si>
  <si>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</si>
  <si>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</si>
  <si>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</si>
  <si>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</si>
  <si>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</si>
  <si>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</si>
  <si>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</si>
  <si>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</si>
  <si>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</si>
  <si>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</si>
  <si>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</si>
  <si>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</si>
  <si>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</si>
  <si>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</si>
  <si>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</si>
  <si>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</si>
  <si>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</si>
  <si>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</si>
  <si>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</si>
  <si>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</si>
  <si>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</si>
  <si>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</si>
  <si>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</si>
  <si>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</si>
  <si>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</si>
  <si>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</si>
  <si>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</si>
  <si>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</si>
  <si>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</si>
  <si>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</si>
  <si>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</si>
  <si>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</si>
  <si>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</si>
  <si>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</si>
  <si>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</si>
  <si>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</si>
  <si>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</si>
  <si>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</si>
  <si>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</si>
  <si>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</si>
  <si>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</si>
  <si>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</si>
  <si>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</si>
  <si>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</si>
  <si>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</si>
  <si>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</si>
  <si>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</si>
  <si>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</si>
  <si>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</si>
  <si>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</si>
  <si>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</si>
  <si>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</si>
  <si>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</si>
  <si>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</si>
  <si>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</si>
  <si>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</si>
  <si>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</si>
  <si>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</si>
  <si>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</si>
  <si>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</si>
  <si>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</si>
  <si>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</si>
  <si>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</si>
  <si>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</si>
  <si>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</si>
  <si>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</si>
  <si>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</si>
  <si>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</si>
  <si>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</si>
  <si>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</si>
  <si>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奈良県黒滝村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</si>
  <si>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</si>
  <si>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</si>
  <si>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</si>
  <si>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</si>
  <si>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</si>
  <si>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</si>
  <si>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</si>
  <si>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</si>
  <si>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</si>
  <si>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</si>
  <si>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</si>
  <si>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</si>
  <si>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</si>
  <si>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</si>
  <si>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</si>
  <si>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</si>
  <si>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</si>
  <si>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</si>
  <si>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</si>
  <si>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</si>
  <si>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</si>
  <si>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</si>
  <si>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</si>
  <si>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</si>
  <si>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</si>
  <si>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</si>
  <si>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</si>
  <si>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</si>
  <si>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</si>
  <si>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</si>
  <si>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</si>
  <si>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</si>
  <si>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</si>
  <si>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</si>
  <si>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</si>
  <si>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</si>
  <si>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</si>
  <si>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</si>
  <si>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</si>
  <si>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</si>
  <si>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</si>
  <si>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</si>
  <si>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</si>
  <si>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</si>
  <si>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</si>
  <si>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</si>
  <si>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</si>
  <si>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</si>
  <si>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</si>
  <si>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</si>
  <si>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</si>
  <si>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</si>
  <si>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</si>
  <si>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</si>
  <si>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</si>
  <si>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</si>
  <si>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</si>
  <si>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</si>
  <si>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</si>
  <si>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</si>
  <si>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</si>
  <si>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</si>
  <si>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</si>
  <si>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</si>
  <si>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</si>
  <si>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</si>
  <si>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</si>
  <si>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</si>
  <si>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</si>
  <si>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</si>
  <si>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</si>
  <si>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</si>
  <si>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</si>
  <si>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</si>
  <si>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</si>
  <si>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</si>
  <si>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</si>
  <si>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</si>
  <si>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</si>
  <si>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</si>
  <si>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</si>
  <si>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</si>
  <si>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</si>
  <si>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</si>
  <si>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</si>
  <si>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</si>
  <si>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</si>
  <si>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</si>
  <si>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</si>
  <si>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</si>
  <si>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</si>
  <si>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</si>
  <si>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</si>
  <si>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</si>
  <si>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</si>
  <si>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</si>
  <si>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</si>
  <si>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</si>
  <si>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</si>
  <si>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</si>
  <si>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</si>
  <si>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</si>
  <si>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</si>
  <si>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</si>
  <si>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</si>
  <si>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</si>
  <si>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</si>
  <si>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</si>
  <si>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</si>
  <si>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</si>
  <si>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</si>
  <si>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</si>
  <si>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</si>
  <si>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</si>
  <si>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</si>
  <si>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</si>
  <si>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</si>
  <si>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</si>
  <si>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</si>
  <si>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</si>
  <si>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</si>
  <si>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</si>
  <si>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</si>
  <si>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</si>
  <si>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</si>
  <si>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</si>
  <si>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</si>
  <si>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</si>
  <si>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</si>
  <si>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</si>
  <si>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</si>
  <si>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</si>
  <si>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</si>
  <si>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</si>
  <si>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</si>
  <si>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</si>
  <si>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</si>
  <si>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</si>
  <si>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</si>
  <si>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</si>
  <si>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</si>
  <si>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</si>
  <si>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</si>
  <si>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</si>
  <si>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</si>
  <si>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</si>
  <si>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</si>
  <si>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</si>
  <si>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</si>
  <si>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</si>
  <si>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奈良県黒滝村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</si>
  <si>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</si>
  <si>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</si>
  <si>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</si>
  <si>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</si>
  <si>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</si>
  <si>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</si>
  <si>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</si>
  <si>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</si>
  <si>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</si>
  <si>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</si>
  <si>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</si>
  <si>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</si>
  <si>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</si>
  <si>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</si>
  <si>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</si>
  <si>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</si>
  <si>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</si>
  <si>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</si>
  <si>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</si>
  <si>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</si>
  <si>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</si>
  <si>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</si>
  <si>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</si>
  <si>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</si>
  <si>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</si>
  <si>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</si>
  <si>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</si>
  <si>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</si>
  <si>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</si>
  <si>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</si>
  <si>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</si>
  <si>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</si>
  <si>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</si>
  <si>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</si>
  <si>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</si>
  <si>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</si>
  <si>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</si>
  <si>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</si>
  <si>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</si>
  <si>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</si>
  <si>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</si>
  <si>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</si>
  <si>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</si>
  <si>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</si>
  <si>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</si>
  <si>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</si>
  <si>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</si>
  <si>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</si>
  <si>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</si>
  <si>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</si>
  <si>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</si>
  <si>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</si>
  <si>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</si>
  <si>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</si>
  <si>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</si>
  <si>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</si>
  <si>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</si>
  <si>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</si>
  <si>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</si>
  <si>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</si>
  <si>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</si>
  <si>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</si>
  <si>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</si>
  <si>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</si>
  <si>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</si>
  <si>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</si>
  <si>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</si>
  <si>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</si>
  <si>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</si>
  <si>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</si>
  <si>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</si>
  <si>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</si>
  <si>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</si>
  <si>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</si>
  <si>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</si>
  <si>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</si>
  <si>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</si>
  <si>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</si>
  <si>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</si>
  <si>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</si>
  <si>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</si>
  <si>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</si>
  <si>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</si>
  <si>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</si>
  <si>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</si>
  <si>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</si>
  <si>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</si>
  <si>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</si>
  <si>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</si>
  <si>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</si>
  <si>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</si>
  <si>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</si>
  <si>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</si>
  <si>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</si>
  <si>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</si>
  <si>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</si>
  <si>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</si>
  <si>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</si>
  <si>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</si>
  <si>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</si>
  <si>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</si>
  <si>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</si>
  <si>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</si>
  <si>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</si>
  <si>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</si>
  <si>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</si>
  <si>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</si>
  <si>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</si>
  <si>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</si>
  <si>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</si>
  <si>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</si>
  <si>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</si>
  <si>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</si>
  <si>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</si>
  <si>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</si>
  <si>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</si>
  <si>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</si>
  <si>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</si>
  <si>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</si>
  <si>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</si>
  <si>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</si>
  <si>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</si>
  <si>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</si>
  <si>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</si>
  <si>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</si>
  <si>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</si>
  <si>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</si>
  <si>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</si>
  <si>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</si>
  <si>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</si>
  <si>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</si>
  <si>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</si>
  <si>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</si>
  <si>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</si>
  <si>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</si>
  <si>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</si>
  <si>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</si>
  <si>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</si>
  <si>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</si>
  <si>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</si>
  <si>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</si>
  <si>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</si>
  <si>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</si>
  <si>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</si>
  <si>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</si>
  <si>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</si>
  <si>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</si>
  <si>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</si>
  <si>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</si>
  <si>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</si>
  <si>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</si>
  <si>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</si>
  <si>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</si>
  <si>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</si>
  <si>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</si>
  <si>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</si>
  <si>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</si>
  <si>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</si>
  <si>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</si>
  <si>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</si>
  <si>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</si>
  <si>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</si>
  <si>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</si>
  <si>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</si>
  <si>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</si>
  <si>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</si>
  <si>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</si>
  <si>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</si>
  <si>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</si>
  <si>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</si>
  <si>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</si>
  <si>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</si>
  <si>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</si>
  <si>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</si>
  <si>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</si>
  <si>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14.00</t>
  </si>
  <si>
    <t>一般会計</t>
  </si>
  <si>
    <t>介護保険特別会計</t>
  </si>
  <si>
    <t>下水道事業特別会計</t>
  </si>
  <si>
    <t>簡易水道事業特別会計</t>
  </si>
  <si>
    <t>国民健康保険事業特別会計（診療施設勘定）</t>
  </si>
  <si>
    <t>国民健康保険事業特別会計（事業勘定）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</si>
  <si>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</si>
  <si>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</si>
  <si>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</si>
  <si>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</si>
  <si>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</si>
  <si>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</si>
  <si>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</si>
  <si>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</si>
  <si>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地域デジタル推進基金</t>
    <phoneticPr fontId="5"/>
  </si>
  <si>
    <t>ふるさと創生基金</t>
    <phoneticPr fontId="2"/>
  </si>
  <si>
    <t>村営住宅基金</t>
    <phoneticPr fontId="2"/>
  </si>
  <si>
    <t>地域振興基金</t>
    <phoneticPr fontId="2"/>
  </si>
  <si>
    <t>ふるさと応援基金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</si>
</sst>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92E5-432C-8D69-BF2F06AE5E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258679</c:v>
                </c:pt>
                <c:pt idx="1">
                  <c:v>553546</c:v>
                </c:pt>
                <c:pt idx="2">
                  <c:v>300330</c:v>
                </c:pt>
                <c:pt idx="3">
                  <c:v>376858</c:v>
                </c:pt>
                <c:pt idx="4">
                  <c:v>236585</c:v>
                </c:pt>
              </c:numCache>
            </c:numRef>
          </c:val>
          <c:smooth val="0"/>
          <c:extLst>
            <c:ext xmlns:c16="http://schemas.microsoft.com/office/drawing/2014/chart" uri="{C3380CC4-5D6E-409C-BE32-E72D297353CC}">
              <c16:uniqueId val="{00000001-92E5-432C-8D69-BF2F06AE5E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2.4300000000000002</c:v>
                </c:pt>
                <c:pt idx="1">
                  <c:v>4.5599999999999996</c:v>
                </c:pt>
                <c:pt idx="2">
                  <c:v>10.1</c:v>
                </c:pt>
                <c:pt idx="3">
                  <c:v>11.68</c:v>
                </c:pt>
                <c:pt idx="4">
                  <c:v>11.14</c:v>
                </c:pt>
              </c:numCache>
            </c:numRef>
          </c:val>
          <c:extLst>
            <c:ext xmlns:c16="http://schemas.microsoft.com/office/drawing/2014/chart" uri="{C3380CC4-5D6E-409C-BE32-E72D297353CC}">
              <c16:uniqueId val="{00000000-64F7-4C1A-8674-192868B6BB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71.11</c:v>
                </c:pt>
                <c:pt idx="1">
                  <c:v>65.3</c:v>
                </c:pt>
                <c:pt idx="2">
                  <c:v>70.010000000000005</c:v>
                </c:pt>
                <c:pt idx="3">
                  <c:v>69.87</c:v>
                </c:pt>
                <c:pt idx="4">
                  <c:v>75.81</c:v>
                </c:pt>
              </c:numCache>
            </c:numRef>
          </c:val>
          <c:extLst>
            <c:ext xmlns:c16="http://schemas.microsoft.com/office/drawing/2014/chart" uri="{C3380CC4-5D6E-409C-BE32-E72D297353CC}">
              <c16:uniqueId val="{00000001-64F7-4C1A-8674-192868B6BB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c:v>
                </c:pt>
                <c:pt idx="1">
                  <c:v>2.34</c:v>
                </c:pt>
                <c:pt idx="2">
                  <c:v>19.2</c:v>
                </c:pt>
                <c:pt idx="3">
                  <c:v>0.79</c:v>
                </c:pt>
                <c:pt idx="4">
                  <c:v>5.34</c:v>
                </c:pt>
              </c:numCache>
            </c:numRef>
          </c:val>
          <c:smooth val="0"/>
          <c:extLst>
            <c:ext xmlns:c16="http://schemas.microsoft.com/office/drawing/2014/chart" uri="{C3380CC4-5D6E-409C-BE32-E72D297353CC}">
              <c16:uniqueId val="{00000002-64F7-4C1A-8674-192868B6BB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1D-4672-ACD7-2A36C7EA96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1D-4672-ACD7-2A36C7EA96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1D-4672-ACD7-2A36C7EA96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1D-4672-ACD7-2A36C7EA96F6}"/>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0.96</c:v>
                </c:pt>
                <c:pt idx="2">
                  <c:v>#N/A</c:v>
                </c:pt>
                <c:pt idx="3">
                  <c:v>1.06</c:v>
                </c:pt>
                <c:pt idx="4">
                  <c:v>#N/A</c:v>
                </c:pt>
                <c:pt idx="5">
                  <c:v>0.26</c:v>
                </c:pt>
                <c:pt idx="6">
                  <c:v>#N/A</c:v>
                </c:pt>
                <c:pt idx="7">
                  <c:v>0</c:v>
                </c:pt>
                <c:pt idx="8">
                  <c:v>#N/A</c:v>
                </c:pt>
                <c:pt idx="9">
                  <c:v>0.01</c:v>
                </c:pt>
              </c:numCache>
            </c:numRef>
          </c:val>
          <c:extLst>
            <c:ext xmlns:c16="http://schemas.microsoft.com/office/drawing/2014/chart" uri="{C3380CC4-5D6E-409C-BE32-E72D297353CC}">
              <c16:uniqueId val="{00000004-1C1D-4672-ACD7-2A36C7EA96F6}"/>
            </c:ext>
          </c:extLst>
        </c:ser>
        <c:ser>
          <c:idx val="5"/>
          <c:order val="5"/>
          <c:tx>
            <c:strRef>
              <c:f>データシート!$A$32</c:f>
              <c:strCache>
                <c:ptCount val="1"/>
                <c:pt idx="0">
                  <c:v>国民健康保険事業特別会計（診療施設勘定）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5-1C1D-4672-ACD7-2A36C7EA96F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0.04</c:v>
                </c:pt>
                <c:pt idx="4">
                  <c:v>#N/A</c:v>
                </c:pt>
                <c:pt idx="5">
                  <c:v>0.03</c:v>
                </c:pt>
                <c:pt idx="6">
                  <c:v>#N/A</c:v>
                </c:pt>
                <c:pt idx="7">
                  <c:v>0.04</c:v>
                </c:pt>
                <c:pt idx="8">
                  <c:v>#N/A</c:v>
                </c:pt>
                <c:pt idx="9">
                  <c:v>0.5</c:v>
                </c:pt>
              </c:numCache>
            </c:numRef>
          </c:val>
          <c:extLst>
            <c:ext xmlns:c16="http://schemas.microsoft.com/office/drawing/2014/chart" uri="{C3380CC4-5D6E-409C-BE32-E72D297353CC}">
              <c16:uniqueId val="{00000006-1C1D-4672-ACD7-2A36C7EA96F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0.03</c:v>
                </c:pt>
                <c:pt idx="4">
                  <c:v>#N/A</c:v>
                </c:pt>
                <c:pt idx="5">
                  <c:v>0.02</c:v>
                </c:pt>
                <c:pt idx="6">
                  <c:v>#N/A</c:v>
                </c:pt>
                <c:pt idx="7">
                  <c:v>0.05</c:v>
                </c:pt>
                <c:pt idx="8">
                  <c:v>#N/A</c:v>
                </c:pt>
                <c:pt idx="9">
                  <c:v>1.98</c:v>
                </c:pt>
              </c:numCache>
            </c:numRef>
          </c:val>
          <c:extLst>
            <c:ext xmlns:c16="http://schemas.microsoft.com/office/drawing/2014/chart" uri="{C3380CC4-5D6E-409C-BE32-E72D297353CC}">
              <c16:uniqueId val="{00000007-1C1D-4672-ACD7-2A36C7EA96F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2.57</c:v>
                </c:pt>
                <c:pt idx="2">
                  <c:v>#N/A</c:v>
                </c:pt>
                <c:pt idx="3">
                  <c:v>4.01</c:v>
                </c:pt>
                <c:pt idx="4">
                  <c:v>#N/A</c:v>
                </c:pt>
                <c:pt idx="5">
                  <c:v>2.38</c:v>
                </c:pt>
                <c:pt idx="6">
                  <c:v>#N/A</c:v>
                </c:pt>
                <c:pt idx="7">
                  <c:v>1.96</c:v>
                </c:pt>
                <c:pt idx="8">
                  <c:v>#N/A</c:v>
                </c:pt>
                <c:pt idx="9">
                  <c:v>3.78</c:v>
                </c:pt>
              </c:numCache>
            </c:numRef>
          </c:val>
          <c:extLst>
            <c:ext xmlns:c16="http://schemas.microsoft.com/office/drawing/2014/chart" uri="{C3380CC4-5D6E-409C-BE32-E72D297353CC}">
              <c16:uniqueId val="{00000008-1C1D-4672-ACD7-2A36C7EA96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2.42</c:v>
                </c:pt>
                <c:pt idx="2">
                  <c:v>#N/A</c:v>
                </c:pt>
                <c:pt idx="3">
                  <c:v>4.55</c:v>
                </c:pt>
                <c:pt idx="4">
                  <c:v>#N/A</c:v>
                </c:pt>
                <c:pt idx="5">
                  <c:v>10.09</c:v>
                </c:pt>
                <c:pt idx="6">
                  <c:v>#N/A</c:v>
                </c:pt>
                <c:pt idx="7">
                  <c:v>11.68</c:v>
                </c:pt>
                <c:pt idx="8">
                  <c:v>#N/A</c:v>
                </c:pt>
                <c:pt idx="9">
                  <c:v>11.14</c:v>
                </c:pt>
              </c:numCache>
            </c:numRef>
          </c:val>
          <c:extLst>
            <c:ext xmlns:c16="http://schemas.microsoft.com/office/drawing/2014/chart" uri="{C3380CC4-5D6E-409C-BE32-E72D297353CC}">
              <c16:uniqueId val="{00000009-1C1D-4672-ACD7-2A36C7EA96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c:v>
                </c:pt>
                <c:pt idx="5">
                  <c:v>125</c:v>
                </c:pt>
                <c:pt idx="8">
                  <c:v>128</c:v>
                </c:pt>
                <c:pt idx="11">
                  <c:v>123</c:v>
                </c:pt>
                <c:pt idx="14">
                  <c:v>124</c:v>
                </c:pt>
              </c:numCache>
            </c:numRef>
          </c:val>
          <c:extLst>
            <c:ext xmlns:c16="http://schemas.microsoft.com/office/drawing/2014/chart" uri="{C3380CC4-5D6E-409C-BE32-E72D297353CC}">
              <c16:uniqueId val="{00000000-7F4A-4B76-A95D-060B7F2D1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A-4B76-A95D-060B7F2D1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A-4B76-A95D-060B7F2D1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26</c:v>
                </c:pt>
                <c:pt idx="6">
                  <c:v>16</c:v>
                </c:pt>
                <c:pt idx="9">
                  <c:v>10</c:v>
                </c:pt>
                <c:pt idx="12">
                  <c:v>11</c:v>
                </c:pt>
              </c:numCache>
            </c:numRef>
          </c:val>
          <c:extLst>
            <c:ext xmlns:c16="http://schemas.microsoft.com/office/drawing/2014/chart" uri="{C3380CC4-5D6E-409C-BE32-E72D297353CC}">
              <c16:uniqueId val="{00000003-7F4A-4B76-A95D-060B7F2D1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21</c:v>
                </c:pt>
                <c:pt idx="6">
                  <c:v>20</c:v>
                </c:pt>
                <c:pt idx="9">
                  <c:v>22</c:v>
                </c:pt>
                <c:pt idx="12">
                  <c:v>22</c:v>
                </c:pt>
              </c:numCache>
            </c:numRef>
          </c:val>
          <c:extLst>
            <c:ext xmlns:c16="http://schemas.microsoft.com/office/drawing/2014/chart" uri="{C3380CC4-5D6E-409C-BE32-E72D297353CC}">
              <c16:uniqueId val="{00000004-7F4A-4B76-A95D-060B7F2D1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A-4B76-A95D-060B7F2D1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A-4B76-A95D-060B7F2D1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c:v>
                </c:pt>
                <c:pt idx="3">
                  <c:v>123</c:v>
                </c:pt>
                <c:pt idx="6">
                  <c:v>130</c:v>
                </c:pt>
                <c:pt idx="9">
                  <c:v>128</c:v>
                </c:pt>
                <c:pt idx="12">
                  <c:v>133</c:v>
                </c:pt>
              </c:numCache>
            </c:numRef>
          </c:val>
          <c:extLst>
            <c:ext xmlns:c16="http://schemas.microsoft.com/office/drawing/2014/chart" uri="{C3380CC4-5D6E-409C-BE32-E72D297353CC}">
              <c16:uniqueId val="{00000007-7F4A-4B76-A95D-060B7F2D17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c:v>
                </c:pt>
                <c:pt idx="2">
                  <c:v>#N/A</c:v>
                </c:pt>
                <c:pt idx="3">
                  <c:v>#N/A</c:v>
                </c:pt>
                <c:pt idx="4">
                  <c:v>45</c:v>
                </c:pt>
                <c:pt idx="5">
                  <c:v>#N/A</c:v>
                </c:pt>
                <c:pt idx="6">
                  <c:v>#N/A</c:v>
                </c:pt>
                <c:pt idx="7">
                  <c:v>38</c:v>
                </c:pt>
                <c:pt idx="8">
                  <c:v>#N/A</c:v>
                </c:pt>
                <c:pt idx="9">
                  <c:v>#N/A</c:v>
                </c:pt>
                <c:pt idx="10">
                  <c:v>37</c:v>
                </c:pt>
                <c:pt idx="11">
                  <c:v>#N/A</c:v>
                </c:pt>
                <c:pt idx="12">
                  <c:v>#N/A</c:v>
                </c:pt>
                <c:pt idx="13">
                  <c:v>42</c:v>
                </c:pt>
                <c:pt idx="14">
                  <c:v>#N/A</c:v>
                </c:pt>
              </c:numCache>
            </c:numRef>
          </c:val>
          <c:smooth val="0"/>
          <c:extLst>
            <c:ext xmlns:c16="http://schemas.microsoft.com/office/drawing/2014/chart" uri="{C3380CC4-5D6E-409C-BE32-E72D297353CC}">
              <c16:uniqueId val="{00000008-7F4A-4B76-A95D-060B7F2D17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1357</c:v>
                </c:pt>
                <c:pt idx="5">
                  <c:v>1353</c:v>
                </c:pt>
                <c:pt idx="8">
                  <c:v>1376</c:v>
                </c:pt>
                <c:pt idx="11">
                  <c:v>1400</c:v>
                </c:pt>
                <c:pt idx="14">
                  <c:v>1535</c:v>
                </c:pt>
              </c:numCache>
            </c:numRef>
          </c:val>
          <c:extLst>
            <c:ext xmlns:c16="http://schemas.microsoft.com/office/drawing/2014/chart" uri="{C3380CC4-5D6E-409C-BE32-E72D297353CC}">
              <c16:uniqueId val="{00000000-215E-436A-BEA6-2FC24A989D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c:v>
                </c:pt>
                <c:pt idx="5">
                  <c:v>50</c:v>
                </c:pt>
                <c:pt idx="8">
                  <c:v>46</c:v>
                </c:pt>
                <c:pt idx="11">
                  <c:v>74</c:v>
                </c:pt>
                <c:pt idx="14">
                  <c:v>113</c:v>
                </c:pt>
              </c:numCache>
            </c:numRef>
          </c:val>
          <c:extLst>
            <c:ext xmlns:c16="http://schemas.microsoft.com/office/drawing/2014/chart" uri="{C3380CC4-5D6E-409C-BE32-E72D297353CC}">
              <c16:uniqueId val="{00000001-215E-436A-BEA6-2FC24A989D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852</c:v>
                </c:pt>
                <c:pt idx="5">
                  <c:v>836</c:v>
                </c:pt>
                <c:pt idx="8">
                  <c:v>960</c:v>
                </c:pt>
                <c:pt idx="11">
                  <c:v>1142</c:v>
                </c:pt>
                <c:pt idx="14">
                  <c:v>1291</c:v>
                </c:pt>
              </c:numCache>
            </c:numRef>
          </c:val>
          <c:extLst>
            <c:ext xmlns:c16="http://schemas.microsoft.com/office/drawing/2014/chart" uri="{C3380CC4-5D6E-409C-BE32-E72D297353CC}">
              <c16:uniqueId val="{00000002-215E-436A-BEA6-2FC24A989D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5E-436A-BEA6-2FC24A989D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5E-436A-BEA6-2FC24A989D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E-436A-BEA6-2FC24A989D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350</c:v>
                </c:pt>
                <c:pt idx="3">
                  <c:v>328</c:v>
                </c:pt>
                <c:pt idx="6">
                  <c:v>311</c:v>
                </c:pt>
                <c:pt idx="9">
                  <c:v>275</c:v>
                </c:pt>
                <c:pt idx="12">
                  <c:v>272</c:v>
                </c:pt>
              </c:numCache>
            </c:numRef>
          </c:val>
          <c:extLst>
            <c:ext xmlns:c16="http://schemas.microsoft.com/office/drawing/2014/chart" uri="{C3380CC4-5D6E-409C-BE32-E72D297353CC}">
              <c16:uniqueId val="{00000006-215E-436A-BEA6-2FC24A989D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178</c:v>
                </c:pt>
                <c:pt idx="3">
                  <c:v>156</c:v>
                </c:pt>
                <c:pt idx="6">
                  <c:v>142</c:v>
                </c:pt>
                <c:pt idx="9">
                  <c:v>139</c:v>
                </c:pt>
                <c:pt idx="12">
                  <c:v>134</c:v>
                </c:pt>
              </c:numCache>
            </c:numRef>
          </c:val>
          <c:extLst>
            <c:ext xmlns:c16="http://schemas.microsoft.com/office/drawing/2014/chart" uri="{C3380CC4-5D6E-409C-BE32-E72D297353CC}">
              <c16:uniqueId val="{00000007-215E-436A-BEA6-2FC24A989D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278</c:v>
                </c:pt>
                <c:pt idx="3">
                  <c:v>311</c:v>
                </c:pt>
                <c:pt idx="6">
                  <c:v>350</c:v>
                </c:pt>
                <c:pt idx="9">
                  <c:v>387</c:v>
                </c:pt>
                <c:pt idx="12">
                  <c:v>435</c:v>
                </c:pt>
              </c:numCache>
            </c:numRef>
          </c:val>
          <c:extLst>
            <c:ext xmlns:c16="http://schemas.microsoft.com/office/drawing/2014/chart" uri="{C3380CC4-5D6E-409C-BE32-E72D297353CC}">
              <c16:uniqueId val="{00000008-215E-436A-BEA6-2FC24A989D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5E-436A-BEA6-2FC24A989D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c:v>
                </c:pt>
                <c:pt idx="3">
                  <c:v>1409</c:v>
                </c:pt>
                <c:pt idx="6">
                  <c:v>1413</c:v>
                </c:pt>
                <c:pt idx="9">
                  <c:v>1448</c:v>
                </c:pt>
                <c:pt idx="12">
                  <c:v>1465</c:v>
                </c:pt>
              </c:numCache>
            </c:numRef>
          </c:val>
          <c:extLst>
            <c:ext xmlns:c16="http://schemas.microsoft.com/office/drawing/2014/chart" uri="{C3380CC4-5D6E-409C-BE32-E72D297353CC}">
              <c16:uniqueId val="{0000000A-215E-436A-BEA6-2FC24A989D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5E-436A-BEA6-2FC24A989D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623</c:v>
                </c:pt>
                <c:pt idx="1">
                  <c:v>617</c:v>
                </c:pt>
                <c:pt idx="2">
                  <c:v>669</c:v>
                </c:pt>
              </c:numCache>
            </c:numRef>
          </c:val>
          <c:extLst>
            <c:ext xmlns:c16="http://schemas.microsoft.com/office/drawing/2014/chart" uri="{C3380CC4-5D6E-409C-BE32-E72D297353CC}">
              <c16:uniqueId val="{00000000-DEDF-4F92-A155-A59B7CB903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4</c:v>
                </c:pt>
              </c:numCache>
            </c:numRef>
          </c:val>
          <c:extLst>
            <c:ext xmlns:c16="http://schemas.microsoft.com/office/drawing/2014/chart" uri="{C3380CC4-5D6E-409C-BE32-E72D297353CC}">
              <c16:uniqueId val="{00000001-DEDF-4F92-A155-A59B7CB903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331</c:v>
                </c:pt>
                <c:pt idx="1">
                  <c:v>519</c:v>
                </c:pt>
                <c:pt idx="2">
                  <c:v>614</c:v>
                </c:pt>
              </c:numCache>
            </c:numRef>
          </c:val>
          <c:extLst>
            <c:ext xmlns:c16="http://schemas.microsoft.com/office/drawing/2014/chart" uri="{C3380CC4-5D6E-409C-BE32-E72D297353CC}">
              <c16:uniqueId val="{00000002-DEDF-4F92-A155-A59B7CB903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
605
47.70
1,652,839
1,552,569
98,271
881,833
1,465,212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税収基盤が元々弱く、さらに人口減少や少子高齢化に加え、村の主産業である林業が低迷していることから類似団体の平均を下回っている。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村税は口座振替の推進と徴収体制の強化を行っているが、決算額に対する村税構成は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％であり、歳入は地方交付税に頼らざるを得ないのが現状である。令和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年における地方交付税の構成比は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3</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年度、令和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年度については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90%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を下回ったが、令和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5</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年度においては若干数値が増加した。要因としては電子計算機の入替や元利償還金の増加などがあげられる。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）が高い。今後は人口減少による普通交付税の減額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や標準準拠システム対応に係るランニングコストの増加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も予想されることから、職員定数の削減や業務の電子化による効率化など行政運営のスリム化を図る。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31962</xdr:rowOff>
    </xdr:from>
    <xdr:to>
      <xdr:col>23</xdr:col>
      <xdr:colOff>133350</xdr:colOff>
      <xdr:row>65</xdr:row>
      <xdr:rowOff>91122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7512"/>
          <a:ext cx="0" cy="108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63199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0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91122</xdr:rowOff>
    </xdr:from>
    <xdr:to>
      <xdr:col>24</xdr:col>
      <xdr:colOff>12700</xdr:colOff>
      <xdr:row>65</xdr:row>
      <xdr:rowOff>91122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23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31962</xdr:rowOff>
    </xdr:from>
    <xdr:to>
      <xdr:col>24</xdr:col>
      <xdr:colOff>12700</xdr:colOff>
      <xdr:row>59</xdr:row>
      <xdr:rowOff>31962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73554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84019"/>
          <a:ext cx="8382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11219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59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1164</xdr:rowOff>
    </xdr:from>
    <xdr:to>
      <xdr:col>19</xdr:col>
      <xdr:colOff>184150</xdr:colOff>
      <xdr:row>63</xdr:row>
      <xdr:rowOff>102764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112941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7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59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108268</xdr:rowOff>
    </xdr:from>
    <xdr:to>
      <xdr:col>15</xdr:col>
      <xdr:colOff>133350</xdr:colOff>
      <xdr:row>63</xdr:row>
      <xdr:rowOff>38418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169545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77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22754</xdr:rowOff>
    </xdr:from>
    <xdr:to>
      <xdr:col>23</xdr:col>
      <xdr:colOff>184150</xdr:colOff>
      <xdr:row>64</xdr:row>
      <xdr:rowOff>124354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166281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人口は年々減少していくなかで、年数経過による職員一人あたりの職員給の増加や、電子計算機関連の経費が増加傾向にある。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若干の減少となっているが、これは令和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電子計算機関連のシステム改修費用や地域振興券交付事業により物件費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が多かったためである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デジタル化を推進していく中でシステム導入やランニングコストにかかる物件費の増加は避けられないが、それに見合った業務の効率化を実施することで、人件費等を削減しトータルでのコストダウン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132539</xdr:rowOff>
    </xdr:from>
    <xdr:to>
      <xdr:col>23</xdr:col>
      <xdr:colOff>133350</xdr:colOff>
      <xdr:row>82</xdr:row>
      <xdr:rowOff>141026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1439"/>
          <a:ext cx="8382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103384</xdr:rowOff>
    </xdr:from>
    <xdr:to>
      <xdr:col>19</xdr:col>
      <xdr:colOff>133350</xdr:colOff>
      <xdr:row>82</xdr:row>
      <xdr:rowOff>141026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228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83325</xdr:rowOff>
    </xdr:from>
    <xdr:to>
      <xdr:col>15</xdr:col>
      <xdr:colOff>82550</xdr:colOff>
      <xdr:row>82</xdr:row>
      <xdr:rowOff>103384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2225"/>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80772</xdr:rowOff>
    </xdr:from>
    <xdr:to>
      <xdr:col>11</xdr:col>
      <xdr:colOff>31750</xdr:colOff>
      <xdr:row>82</xdr:row>
      <xdr:rowOff>83325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967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81739</xdr:rowOff>
    </xdr:from>
    <xdr:to>
      <xdr:col>23</xdr:col>
      <xdr:colOff>184150</xdr:colOff>
      <xdr:row>83</xdr:row>
      <xdr:rowOff>11889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53816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90226</xdr:rowOff>
    </xdr:from>
    <xdr:to>
      <xdr:col>19</xdr:col>
      <xdr:colOff>184150</xdr:colOff>
      <xdr:row>83</xdr:row>
      <xdr:rowOff>20376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3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52584</xdr:rowOff>
    </xdr:from>
    <xdr:to>
      <xdr:col>15</xdr:col>
      <xdr:colOff>133350</xdr:colOff>
      <xdr:row>82</xdr:row>
      <xdr:rowOff>154184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32525</xdr:rowOff>
    </xdr:from>
    <xdr:to>
      <xdr:col>11</xdr:col>
      <xdr:colOff>82550</xdr:colOff>
      <xdr:row>82</xdr:row>
      <xdr:rowOff>134125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118902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29972</xdr:rowOff>
    </xdr:from>
    <xdr:to>
      <xdr:col>7</xdr:col>
      <xdr:colOff>31750</xdr:colOff>
      <xdr:row>82</xdr:row>
      <xdr:rowOff>131572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前年度と比較して、マイナス４．２ポイントと大きく減少した。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要因としては、令和４年度末に３名が退職し、新規採用職員が３名増えたことにより、職員一人当たりの人件費が減少したため。</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12192</xdr:rowOff>
    </xdr:from>
    <xdr:to>
      <xdr:col>81</xdr:col>
      <xdr:colOff>44450</xdr:colOff>
      <xdr:row>88</xdr:row>
      <xdr:rowOff>43435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28342"/>
          <a:ext cx="8382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62737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3103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62737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92426"/>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4826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132842</xdr:rowOff>
    </xdr:from>
    <xdr:to>
      <xdr:col>81</xdr:col>
      <xdr:colOff>95250</xdr:colOff>
      <xdr:row>87</xdr:row>
      <xdr:rowOff>62992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149369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164085</xdr:rowOff>
    </xdr:from>
    <xdr:to>
      <xdr:col>77</xdr:col>
      <xdr:colOff>95250</xdr:colOff>
      <xdr:row>88</xdr:row>
      <xdr:rowOff>94235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79012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6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125476</xdr:rowOff>
    </xdr:from>
    <xdr:to>
      <xdr:col>68</xdr:col>
      <xdr:colOff>203200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40403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人（一般職）となっている。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人当たりの職員数が多いが、これは人口が減少傾向にあることや、保育園入所者の増加により職員数が増えたことによる。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業務のデジタル化を実施するとともに、退職者に対する職員の非補充や会計年度任用職員の活用など、職員数の削減を実施する。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134548</xdr:rowOff>
    </xdr:from>
    <xdr:to>
      <xdr:col>81</xdr:col>
      <xdr:colOff>44450</xdr:colOff>
      <xdr:row>61</xdr:row>
      <xdr:rowOff>150634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9299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121908</xdr:rowOff>
    </xdr:from>
    <xdr:to>
      <xdr:col>77</xdr:col>
      <xdr:colOff>44450</xdr:colOff>
      <xdr:row>61</xdr:row>
      <xdr:rowOff>134548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803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111222</xdr:rowOff>
    </xdr:from>
    <xdr:to>
      <xdr:col>72</xdr:col>
      <xdr:colOff>203200</xdr:colOff>
      <xdr:row>61</xdr:row>
      <xdr:rowOff>121908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6967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63996</xdr:rowOff>
    </xdr:from>
    <xdr:to>
      <xdr:col>68</xdr:col>
      <xdr:colOff>152400</xdr:colOff>
      <xdr:row>61</xdr:row>
      <xdr:rowOff>111222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2446"/>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99834</xdr:rowOff>
    </xdr:from>
    <xdr:to>
      <xdr:col>81</xdr:col>
      <xdr:colOff>95250</xdr:colOff>
      <xdr:row>62</xdr:row>
      <xdr:rowOff>29984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71911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3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83748</xdr:rowOff>
    </xdr:from>
    <xdr:to>
      <xdr:col>77</xdr:col>
      <xdr:colOff>95250</xdr:colOff>
      <xdr:row>62</xdr:row>
      <xdr:rowOff>13898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170125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2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71108</xdr:rowOff>
    </xdr:from>
    <xdr:to>
      <xdr:col>73</xdr:col>
      <xdr:colOff>44450</xdr:colOff>
      <xdr:row>62</xdr:row>
      <xdr:rowOff>1258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157485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1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60422</xdr:rowOff>
    </xdr:from>
    <xdr:to>
      <xdr:col>68</xdr:col>
      <xdr:colOff>203200</xdr:colOff>
      <xdr:row>61</xdr:row>
      <xdr:rowOff>162022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146799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0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13196</xdr:rowOff>
    </xdr:from>
    <xdr:to>
      <xdr:col>64</xdr:col>
      <xdr:colOff>152400</xdr:colOff>
      <xdr:row>61</xdr:row>
      <xdr:rowOff>114796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99573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っているが、今後は簡易水道改良工事などの実施により地方債残高が増えていくことや基準財政規模が縮小していくことから、現在の同等の規模の事業を続けていくと、令和１０年ごろには１０％近くまで上昇する見込みをたてている。</a:t>
          </a:r>
        </a:p>
        <a:p>
          <a:r>
            <a:rPr kumimoji="1" lang="ja-JP" altLang="en-US" sz="1300">
              <a:latin typeface="ＭＳ Ｐゴシック" panose="020B0600070205080204" pitchFamily="50" charset="-128"/>
              <a:ea typeface="ＭＳ Ｐゴシック" panose="020B0600070205080204" pitchFamily="50" charset="-128"/>
            </a:rPr>
            <a:t>　財政状況を考慮しながら利率の高い地方債については繰上償還の検討や、地方債の対象となる事業については必要性を慎重に検討し、地方債発行の抑制に努めたい。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さくら広域環境衛生組合が行うごみ処理施設整備事業や、令和２年から令和１０年にかけて行う簡易水道改良事業などで、地方債残高が増えることから、基金残高を増やすこと基金の余裕をみながら地方債の繰上償還を実施することで０％を上回らないよう務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
605
47.70
1,652,839
1,552,569
98,271
881,833
1,465,212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令和５年度においては、若干数値が上昇している。この要因としては、</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４年度に特別職の職員に不在の時期があったこと、令和３年度に退職者が４人いたのに対して令和４年度では０人であったため一人当たりの人件費が高騰したことなどによる。そのため、令和４年度の数値が例外的に低く、令和５年度の数値が今後のベース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人件費抑制への取り組みとして、令和４年度から管理職手当を定率制から定額制へと変更する。　</a:t>
          </a:r>
        </a:p>
        <a:p>
          <a:r>
            <a:rPr kumimoji="1" lang="ja-JP" altLang="en-US" sz="1200">
              <a:latin typeface="ＭＳ Ｐゴシック" panose="020B0600070205080204" pitchFamily="50" charset="-128"/>
              <a:ea typeface="ＭＳ Ｐゴシック" panose="020B0600070205080204" pitchFamily="50" charset="-128"/>
            </a:rPr>
            <a:t>　今後は、時間外勤務手当の抑制、退職者に対する職員非補充などで人件費の削減に務める。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54610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97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54610</xdr:rowOff>
    </xdr:from>
    <xdr:to>
      <xdr:col>19</xdr:col>
      <xdr:colOff>187325</xdr:colOff>
      <xdr:row>38</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9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92710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78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xdr:rowOff>
    </xdr:from>
    <xdr:to>
      <xdr:col>20</xdr:col>
      <xdr:colOff>38100</xdr:colOff>
      <xdr:row>38</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41910</xdr:rowOff>
    </xdr:from>
    <xdr:to>
      <xdr:col>15</xdr:col>
      <xdr:colOff>149225</xdr:colOff>
      <xdr:row>38</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経費の削減に務めているが、様々な業務での電算化が進み、システムリース料などの運営経費が年々増加している。</a:t>
          </a:r>
        </a:p>
        <a:p>
          <a:r>
            <a:rPr kumimoji="1" lang="ja-JP" altLang="en-US" sz="1300">
              <a:latin typeface="ＭＳ Ｐゴシック" panose="020B0600070205080204" pitchFamily="50" charset="-128"/>
              <a:ea typeface="ＭＳ Ｐゴシック" panose="020B0600070205080204" pitchFamily="50" charset="-128"/>
            </a:rPr>
            <a:t>　今後は、各種委託業務等の契約見直しや、他市町村との共同調達などにより経費の削減に務める。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53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25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16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165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本村においては対象者の母数が少ないことから、大きく乱高下することがある。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今後、少子高齢化施策、障害者福祉施策の充実や利用者（対象者）の増加に伴う増額も見込まれる。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ほぼ横ばいで推移している。</a:t>
          </a:r>
        </a:p>
        <a:p>
          <a:r>
            <a:rPr kumimoji="1" lang="ja-JP" altLang="en-US" sz="1300">
              <a:latin typeface="ＭＳ Ｐゴシック" panose="020B0600070205080204" pitchFamily="50" charset="-128"/>
              <a:ea typeface="ＭＳ Ｐゴシック" panose="020B0600070205080204" pitchFamily="50" charset="-128"/>
            </a:rPr>
            <a:t>　公共施設の老朽化が著しく、今後は施設修繕に要する維持補修費の増加は避けられない。</a:t>
          </a:r>
        </a:p>
        <a:p>
          <a:r>
            <a:rPr kumimoji="1" lang="ja-JP" altLang="en-US" sz="1300">
              <a:latin typeface="ＭＳ Ｐゴシック" panose="020B0600070205080204" pitchFamily="50" charset="-128"/>
              <a:ea typeface="ＭＳ Ｐゴシック" panose="020B0600070205080204" pitchFamily="50" charset="-128"/>
            </a:rPr>
            <a:t>　また、繰出金においては、簡易水道改良事業に伴う償還金に対する繰出金の増加が見込まれる。公営企業会計の適用により、事業費や料金収入の見直しを実施し、健全化を図りたい。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77470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1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決算額では約</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百万円増加した。主な要因は奈良県フォレスター事業に対する負担金や村産材生産促進推進事業補助金など事業に対する補助金の増加など。</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03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671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180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年に実施した小中学校の空調改修工事や令和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年に実施</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した防災</a:t>
          </a:r>
          <a:r>
            <a:rPr kumimoji="1" lang="ja-JP" altLang="en-US" sz="1300">
              <a:latin typeface="ＭＳ Ｐゴシック" panose="020B0600070205080204" pitchFamily="50" charset="-128"/>
              <a:ea typeface="ＭＳ Ｐゴシック" panose="020B0600070205080204" pitchFamily="50" charset="-128"/>
            </a:rPr>
            <a:t>放送設備整備事業の償還が始まったためである。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今後は大規模事業である、わかすぎふれあいセンター改修事業（過疎対策債）やさくら広域環境衛生組合が行うごみ処理施設整備事業（過疎対策債）の償還が控えている。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5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本村は自主財源が少なく、令和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年度の経常一般財源においては普通交付税の構成比は</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であり、普通交付税額の増減が経常収支比率に大きく影響を与える。</a:t>
          </a:r>
        </a:p>
        <a:p>
          <a:r>
            <a:rPr kumimoji="1" lang="ja-JP" altLang="en-US" sz="1300">
              <a:latin typeface="ＭＳ Ｐゴシック" panose="020B0600070205080204" pitchFamily="50" charset="-128"/>
              <a:ea typeface="ＭＳ Ｐゴシック" panose="020B0600070205080204" pitchFamily="50" charset="-128"/>
            </a:rPr>
            <a:t>　高齢化による医療費負担、電算化経費など、様々な増加要因が存在しているため、その抑制に向けて今後も引き続き経費の削減に務める。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60052</xdr:rowOff>
    </xdr:from>
    <xdr:to>
      <xdr:col>82</xdr:col>
      <xdr:colOff>107950</xdr:colOff>
      <xdr:row>79</xdr:row>
      <xdr:rowOff>144962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46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56787</xdr:rowOff>
    </xdr:from>
    <xdr:to>
      <xdr:col>78</xdr:col>
      <xdr:colOff>69850</xdr:colOff>
      <xdr:row>79</xdr:row>
      <xdr:rowOff>60052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013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56787</xdr:rowOff>
    </xdr:from>
    <xdr:to>
      <xdr:col>73</xdr:col>
      <xdr:colOff>180975</xdr:colOff>
      <xdr:row>81</xdr:row>
      <xdr:rowOff>151493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01337"/>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151493</xdr:rowOff>
    </xdr:from>
    <xdr:to>
      <xdr:col>69</xdr:col>
      <xdr:colOff>92075</xdr:colOff>
      <xdr:row>82</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40389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9252</xdr:rowOff>
    </xdr:from>
    <xdr:to>
      <xdr:col>78</xdr:col>
      <xdr:colOff>120650</xdr:colOff>
      <xdr:row>79</xdr:row>
      <xdr:rowOff>110852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95629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5987</xdr:rowOff>
    </xdr:from>
    <xdr:to>
      <xdr:col>74</xdr:col>
      <xdr:colOff>31750</xdr:colOff>
      <xdr:row>79</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92364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100693</xdr:rowOff>
    </xdr:from>
    <xdr:to>
      <xdr:col>69</xdr:col>
      <xdr:colOff>142875</xdr:colOff>
      <xdr:row>82</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9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15620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40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156211</xdr:rowOff>
    </xdr:from>
    <xdr:to>
      <xdr:col>65</xdr:col>
      <xdr:colOff>53975</xdr:colOff>
      <xdr:row>82</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109680</xdr:rowOff>
    </xdr:from>
    <xdr:to>
      <xdr:col>29</xdr:col>
      <xdr:colOff>127000</xdr:colOff>
      <xdr:row>15</xdr:row>
      <xdr:rowOff>130955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729055"/>
          <a:ext cx="647700" cy="2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130955</xdr:rowOff>
    </xdr:from>
    <xdr:to>
      <xdr:col>26</xdr:col>
      <xdr:colOff>50800</xdr:colOff>
      <xdr:row>15</xdr:row>
      <xdr:rowOff>149003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750330"/>
          <a:ext cx="698500" cy="1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93583</xdr:rowOff>
    </xdr:from>
    <xdr:to>
      <xdr:col>22</xdr:col>
      <xdr:colOff>114300</xdr:colOff>
      <xdr:row>15</xdr:row>
      <xdr:rowOff>149003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2712958"/>
          <a:ext cx="698500" cy="5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93583</xdr:rowOff>
    </xdr:from>
    <xdr:to>
      <xdr:col>18</xdr:col>
      <xdr:colOff>177800</xdr:colOff>
      <xdr:row>16</xdr:row>
      <xdr:rowOff>23692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712958"/>
          <a:ext cx="698500" cy="10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58880</xdr:rowOff>
    </xdr:from>
    <xdr:to>
      <xdr:col>29</xdr:col>
      <xdr:colOff>177800</xdr:colOff>
      <xdr:row>15</xdr:row>
      <xdr:rowOff>160480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67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75407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5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80155</xdr:rowOff>
    </xdr:from>
    <xdr:to>
      <xdr:col>26</xdr:col>
      <xdr:colOff>101600</xdr:colOff>
      <xdr:row>16</xdr:row>
      <xdr:rowOff>10305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6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20482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46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98203</xdr:rowOff>
    </xdr:from>
    <xdr:to>
      <xdr:col>22</xdr:col>
      <xdr:colOff>165100</xdr:colOff>
      <xdr:row>16</xdr:row>
      <xdr:rowOff>28353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71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38530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48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42783</xdr:rowOff>
    </xdr:from>
    <xdr:to>
      <xdr:col>19</xdr:col>
      <xdr:colOff>38100</xdr:colOff>
      <xdr:row>15</xdr:row>
      <xdr:rowOff>144383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66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154560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144342</xdr:rowOff>
    </xdr:from>
    <xdr:to>
      <xdr:col>15</xdr:col>
      <xdr:colOff>101600</xdr:colOff>
      <xdr:row>16</xdr:row>
      <xdr:rowOff>74492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76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84669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53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306405</xdr:rowOff>
    </xdr:from>
    <xdr:to>
      <xdr:col>29</xdr:col>
      <xdr:colOff>127000</xdr:colOff>
      <xdr:row>35</xdr:row>
      <xdr:rowOff>337609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6755"/>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291182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335597</xdr:rowOff>
    </xdr:from>
    <xdr:to>
      <xdr:col>26</xdr:col>
      <xdr:colOff>50800</xdr:colOff>
      <xdr:row>35</xdr:row>
      <xdr:rowOff>337609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5947"/>
          <a:ext cx="698500" cy="2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309217</xdr:rowOff>
    </xdr:from>
    <xdr:to>
      <xdr:col>22</xdr:col>
      <xdr:colOff>114300</xdr:colOff>
      <xdr:row>35</xdr:row>
      <xdr:rowOff>335597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9567"/>
          <a:ext cx="698500" cy="2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309217</xdr:rowOff>
    </xdr:from>
    <xdr:to>
      <xdr:col>18</xdr:col>
      <xdr:colOff>177800</xdr:colOff>
      <xdr:row>36</xdr:row>
      <xdr:rowOff>42063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19567"/>
          <a:ext cx="698500" cy="7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255605</xdr:rowOff>
    </xdr:from>
    <xdr:to>
      <xdr:col>29</xdr:col>
      <xdr:colOff>177800</xdr:colOff>
      <xdr:row>36</xdr:row>
      <xdr:rowOff>14305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100682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1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286809</xdr:rowOff>
    </xdr:from>
    <xdr:to>
      <xdr:col>26</xdr:col>
      <xdr:colOff>101600</xdr:colOff>
      <xdr:row>36</xdr:row>
      <xdr:rowOff>45509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55686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66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284797</xdr:rowOff>
    </xdr:from>
    <xdr:to>
      <xdr:col>22</xdr:col>
      <xdr:colOff>165100</xdr:colOff>
      <xdr:row>36</xdr:row>
      <xdr:rowOff>43497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53674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258417</xdr:rowOff>
    </xdr:from>
    <xdr:to>
      <xdr:col>19</xdr:col>
      <xdr:colOff>38100</xdr:colOff>
      <xdr:row>36</xdr:row>
      <xdr:rowOff>17117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334163</xdr:rowOff>
    </xdr:from>
    <xdr:to>
      <xdr:col>15</xdr:col>
      <xdr:colOff>101600</xdr:colOff>
      <xdr:row>36</xdr:row>
      <xdr:rowOff>92863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103040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
605
47.70
1,652,839
1,552,569
98,271
881,833
1,465,212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111208</xdr:rowOff>
    </xdr:from>
    <xdr:to>
      <xdr:col>24</xdr:col>
      <xdr:colOff>63500</xdr:colOff>
      <xdr:row>34</xdr:row>
      <xdr:rowOff>229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769058"/>
          <a:ext cx="838200" cy="6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160236</xdr:rowOff>
    </xdr:from>
    <xdr:to>
      <xdr:col>19</xdr:col>
      <xdr:colOff>177800</xdr:colOff>
      <xdr:row>34</xdr:row>
      <xdr:rowOff>229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18086"/>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160236</xdr:rowOff>
    </xdr:from>
    <xdr:to>
      <xdr:col>15</xdr:col>
      <xdr:colOff>50800</xdr:colOff>
      <xdr:row>34</xdr:row>
      <xdr:rowOff>18041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18086"/>
          <a:ext cx="8890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18041</xdr:rowOff>
    </xdr:from>
    <xdr:to>
      <xdr:col>10</xdr:col>
      <xdr:colOff>114300</xdr:colOff>
      <xdr:row>35</xdr:row>
      <xdr:rowOff>21195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47341"/>
          <a:ext cx="889000" cy="17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60408</xdr:rowOff>
    </xdr:from>
    <xdr:to>
      <xdr:col>24</xdr:col>
      <xdr:colOff>114300</xdr:colOff>
      <xdr:row>33</xdr:row>
      <xdr:rowOff>162008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83285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6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120879</xdr:rowOff>
    </xdr:from>
    <xdr:to>
      <xdr:col>20</xdr:col>
      <xdr:colOff>38100</xdr:colOff>
      <xdr:row>34</xdr:row>
      <xdr:rowOff>51029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67556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5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109436</xdr:rowOff>
    </xdr:from>
    <xdr:to>
      <xdr:col>15</xdr:col>
      <xdr:colOff>101600</xdr:colOff>
      <xdr:row>34</xdr:row>
      <xdr:rowOff>39586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56113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138691</xdr:rowOff>
    </xdr:from>
    <xdr:to>
      <xdr:col>10</xdr:col>
      <xdr:colOff>165100</xdr:colOff>
      <xdr:row>34</xdr:row>
      <xdr:rowOff>68841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85368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141845</xdr:rowOff>
    </xdr:from>
    <xdr:to>
      <xdr:col>6</xdr:col>
      <xdr:colOff>38100</xdr:colOff>
      <xdr:row>35</xdr:row>
      <xdr:rowOff>71995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88522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129331</xdr:rowOff>
    </xdr:from>
    <xdr:to>
      <xdr:col>24</xdr:col>
      <xdr:colOff>63500</xdr:colOff>
      <xdr:row>56</xdr:row>
      <xdr:rowOff>152716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0531"/>
          <a:ext cx="8382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129331</xdr:rowOff>
    </xdr:from>
    <xdr:to>
      <xdr:col>19</xdr:col>
      <xdr:colOff>177800</xdr:colOff>
      <xdr:row>57</xdr:row>
      <xdr:rowOff>9516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0531"/>
          <a:ext cx="889000" cy="5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9516</xdr:rowOff>
    </xdr:from>
    <xdr:to>
      <xdr:col>15</xdr:col>
      <xdr:colOff>50800</xdr:colOff>
      <xdr:row>57</xdr:row>
      <xdr:rowOff>27626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216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141239</xdr:rowOff>
    </xdr:from>
    <xdr:to>
      <xdr:col>10</xdr:col>
      <xdr:colOff>114300</xdr:colOff>
      <xdr:row>57</xdr:row>
      <xdr:rowOff>27626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42439"/>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101916</xdr:rowOff>
    </xdr:from>
    <xdr:to>
      <xdr:col>24</xdr:col>
      <xdr:colOff>114300</xdr:colOff>
      <xdr:row>57</xdr:row>
      <xdr:rowOff>32066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124793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78531</xdr:rowOff>
    </xdr:from>
    <xdr:to>
      <xdr:col>20</xdr:col>
      <xdr:colOff>38100</xdr:colOff>
      <xdr:row>57</xdr:row>
      <xdr:rowOff>8681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25208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130166</xdr:rowOff>
    </xdr:from>
    <xdr:to>
      <xdr:col>15</xdr:col>
      <xdr:colOff>101600</xdr:colOff>
      <xdr:row>57</xdr:row>
      <xdr:rowOff>60316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76843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148276</xdr:rowOff>
    </xdr:from>
    <xdr:to>
      <xdr:col>10</xdr:col>
      <xdr:colOff>165100</xdr:colOff>
      <xdr:row>57</xdr:row>
      <xdr:rowOff>78426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94953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90439</xdr:rowOff>
    </xdr:from>
    <xdr:to>
      <xdr:col>6</xdr:col>
      <xdr:colOff>38100</xdr:colOff>
      <xdr:row>57</xdr:row>
      <xdr:rowOff>20589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37116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6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165884</xdr:rowOff>
    </xdr:from>
    <xdr:to>
      <xdr:col>24</xdr:col>
      <xdr:colOff>63500</xdr:colOff>
      <xdr:row>78</xdr:row>
      <xdr:rowOff>4145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7534"/>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4145</xdr:rowOff>
    </xdr:from>
    <xdr:to>
      <xdr:col>19</xdr:col>
      <xdr:colOff>177800</xdr:colOff>
      <xdr:row>78</xdr:row>
      <xdr:rowOff>15534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7245"/>
          <a:ext cx="8890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15534</xdr:rowOff>
    </xdr:from>
    <xdr:to>
      <xdr:col>15</xdr:col>
      <xdr:colOff>50800</xdr:colOff>
      <xdr:row>78</xdr:row>
      <xdr:rowOff>57623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88634"/>
          <a:ext cx="889000" cy="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57623</xdr:rowOff>
    </xdr:from>
    <xdr:to>
      <xdr:col>10</xdr:col>
      <xdr:colOff>114300</xdr:colOff>
      <xdr:row>78</xdr:row>
      <xdr:rowOff>65715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072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115084</xdr:rowOff>
    </xdr:from>
    <xdr:to>
      <xdr:col>24</xdr:col>
      <xdr:colOff>114300</xdr:colOff>
      <xdr:row>78</xdr:row>
      <xdr:rowOff>45234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137961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124795</xdr:rowOff>
    </xdr:from>
    <xdr:to>
      <xdr:col>20</xdr:col>
      <xdr:colOff>38100</xdr:colOff>
      <xdr:row>78</xdr:row>
      <xdr:rowOff>54945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71472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1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136184</xdr:rowOff>
    </xdr:from>
    <xdr:to>
      <xdr:col>15</xdr:col>
      <xdr:colOff>101600</xdr:colOff>
      <xdr:row>78</xdr:row>
      <xdr:rowOff>66334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82861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1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6823</xdr:rowOff>
    </xdr:from>
    <xdr:to>
      <xdr:col>10</xdr:col>
      <xdr:colOff>165100</xdr:colOff>
      <xdr:row>78</xdr:row>
      <xdr:rowOff>108423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99550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14915</xdr:rowOff>
    </xdr:from>
    <xdr:to>
      <xdr:col>6</xdr:col>
      <xdr:colOff>38100</xdr:colOff>
      <xdr:row>78</xdr:row>
      <xdr:rowOff>116515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107642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12302</xdr:rowOff>
    </xdr:from>
    <xdr:to>
      <xdr:col>24</xdr:col>
      <xdr:colOff>63500</xdr:colOff>
      <xdr:row>95</xdr:row>
      <xdr:rowOff>128612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00052"/>
          <a:ext cx="838200" cy="1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46202</xdr:rowOff>
    </xdr:from>
    <xdr:to>
      <xdr:col>19</xdr:col>
      <xdr:colOff>177800</xdr:colOff>
      <xdr:row>95</xdr:row>
      <xdr:rowOff>128612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33952"/>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46202</xdr:rowOff>
    </xdr:from>
    <xdr:to>
      <xdr:col>15</xdr:col>
      <xdr:colOff>50800</xdr:colOff>
      <xdr:row>96</xdr:row>
      <xdr:rowOff>102491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33952"/>
          <a:ext cx="889000" cy="2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102491</xdr:rowOff>
    </xdr:from>
    <xdr:to>
      <xdr:col>10</xdr:col>
      <xdr:colOff>114300</xdr:colOff>
      <xdr:row>96</xdr:row>
      <xdr:rowOff>152639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61691"/>
          <a:ext cx="889000" cy="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132952</xdr:rowOff>
    </xdr:from>
    <xdr:to>
      <xdr:col>24</xdr:col>
      <xdr:colOff>114300</xdr:colOff>
      <xdr:row>95</xdr:row>
      <xdr:rowOff>63102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155829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77812</xdr:rowOff>
    </xdr:from>
    <xdr:to>
      <xdr:col>20</xdr:col>
      <xdr:colOff>38100</xdr:colOff>
      <xdr:row>96</xdr:row>
      <xdr:rowOff>7962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170539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166852</xdr:rowOff>
    </xdr:from>
    <xdr:to>
      <xdr:col>15</xdr:col>
      <xdr:colOff>101600</xdr:colOff>
      <xdr:row>95</xdr:row>
      <xdr:rowOff>97002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51691</xdr:rowOff>
    </xdr:from>
    <xdr:to>
      <xdr:col>10</xdr:col>
      <xdr:colOff>165100</xdr:colOff>
      <xdr:row>96</xdr:row>
      <xdr:rowOff>153291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144418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101839</xdr:rowOff>
    </xdr:from>
    <xdr:to>
      <xdr:col>6</xdr:col>
      <xdr:colOff>38100</xdr:colOff>
      <xdr:row>97</xdr:row>
      <xdr:rowOff>31989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23116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105065</xdr:rowOff>
    </xdr:from>
    <xdr:to>
      <xdr:col>55</xdr:col>
      <xdr:colOff>0</xdr:colOff>
      <xdr:row>36</xdr:row>
      <xdr:rowOff>146888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277265"/>
          <a:ext cx="838200" cy="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146888</xdr:rowOff>
    </xdr:from>
    <xdr:to>
      <xdr:col>50</xdr:col>
      <xdr:colOff>114300</xdr:colOff>
      <xdr:row>37</xdr:row>
      <xdr:rowOff>87941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19088"/>
          <a:ext cx="889000" cy="1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94410</xdr:rowOff>
    </xdr:from>
    <xdr:to>
      <xdr:col>45</xdr:col>
      <xdr:colOff>177800</xdr:colOff>
      <xdr:row>37</xdr:row>
      <xdr:rowOff>87941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66610"/>
          <a:ext cx="889000" cy="1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94410</xdr:rowOff>
    </xdr:from>
    <xdr:to>
      <xdr:col>41</xdr:col>
      <xdr:colOff>50800</xdr:colOff>
      <xdr:row>37</xdr:row>
      <xdr:rowOff>79222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66610"/>
          <a:ext cx="889000" cy="1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54265</xdr:rowOff>
    </xdr:from>
    <xdr:to>
      <xdr:col>55</xdr:col>
      <xdr:colOff>50800</xdr:colOff>
      <xdr:row>36</xdr:row>
      <xdr:rowOff>155865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77142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07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96088</xdr:rowOff>
    </xdr:from>
    <xdr:to>
      <xdr:col>50</xdr:col>
      <xdr:colOff>165100</xdr:colOff>
      <xdr:row>37</xdr:row>
      <xdr:rowOff>26238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42765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4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37141</xdr:rowOff>
    </xdr:from>
    <xdr:to>
      <xdr:col>46</xdr:col>
      <xdr:colOff>38100</xdr:colOff>
      <xdr:row>37</xdr:row>
      <xdr:rowOff>138741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155268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43610</xdr:rowOff>
    </xdr:from>
    <xdr:to>
      <xdr:col>41</xdr:col>
      <xdr:colOff>101600</xdr:colOff>
      <xdr:row>36</xdr:row>
      <xdr:rowOff>145210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9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28422</xdr:rowOff>
    </xdr:from>
    <xdr:to>
      <xdr:col>36</xdr:col>
      <xdr:colOff>165100</xdr:colOff>
      <xdr:row>37</xdr:row>
      <xdr:rowOff>130022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146549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4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53550</xdr:rowOff>
    </xdr:from>
    <xdr:to>
      <xdr:col>55</xdr:col>
      <xdr:colOff>0</xdr:colOff>
      <xdr:row>58</xdr:row>
      <xdr:rowOff>85616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97650"/>
          <a:ext cx="8382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53550</xdr:rowOff>
    </xdr:from>
    <xdr:to>
      <xdr:col>50</xdr:col>
      <xdr:colOff>114300</xdr:colOff>
      <xdr:row>58</xdr:row>
      <xdr:rowOff>71045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9765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13160</xdr:rowOff>
    </xdr:from>
    <xdr:to>
      <xdr:col>45</xdr:col>
      <xdr:colOff>177800</xdr:colOff>
      <xdr:row>58</xdr:row>
      <xdr:rowOff>71045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7260"/>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13160</xdr:rowOff>
    </xdr:from>
    <xdr:to>
      <xdr:col>41</xdr:col>
      <xdr:colOff>50800</xdr:colOff>
      <xdr:row>58</xdr:row>
      <xdr:rowOff>80566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57260"/>
          <a:ext cx="889000" cy="6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34816</xdr:rowOff>
    </xdr:from>
    <xdr:to>
      <xdr:col>55</xdr:col>
      <xdr:colOff>50800</xdr:colOff>
      <xdr:row>58</xdr:row>
      <xdr:rowOff>136416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2750</xdr:rowOff>
    </xdr:from>
    <xdr:to>
      <xdr:col>50</xdr:col>
      <xdr:colOff>165100</xdr:colOff>
      <xdr:row>58</xdr:row>
      <xdr:rowOff>104350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120877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20245</xdr:rowOff>
    </xdr:from>
    <xdr:to>
      <xdr:col>46</xdr:col>
      <xdr:colOff>38100</xdr:colOff>
      <xdr:row>58</xdr:row>
      <xdr:rowOff>121845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112972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5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133810</xdr:rowOff>
    </xdr:from>
    <xdr:to>
      <xdr:col>41</xdr:col>
      <xdr:colOff>101600</xdr:colOff>
      <xdr:row>58</xdr:row>
      <xdr:rowOff>63960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80487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29766</xdr:rowOff>
    </xdr:from>
    <xdr:to>
      <xdr:col>36</xdr:col>
      <xdr:colOff>165100</xdr:colOff>
      <xdr:row>58</xdr:row>
      <xdr:rowOff>131366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122493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107668</xdr:rowOff>
    </xdr:from>
    <xdr:to>
      <xdr:col>55</xdr:col>
      <xdr:colOff>0</xdr:colOff>
      <xdr:row>78</xdr:row>
      <xdr:rowOff>99431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09318"/>
          <a:ext cx="838200" cy="1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107668</xdr:rowOff>
    </xdr:from>
    <xdr:to>
      <xdr:col>50</xdr:col>
      <xdr:colOff>114300</xdr:colOff>
      <xdr:row>78</xdr:row>
      <xdr:rowOff>96273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09318"/>
          <a:ext cx="889000" cy="1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xdr:rowOff>
    </xdr:from>
    <xdr:to>
      <xdr:col>45</xdr:col>
      <xdr:colOff>177800</xdr:colOff>
      <xdr:row>78</xdr:row>
      <xdr:rowOff>96273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4156"/>
          <a:ext cx="889000" cy="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xdr:rowOff>
    </xdr:from>
    <xdr:to>
      <xdr:col>41</xdr:col>
      <xdr:colOff>50800</xdr:colOff>
      <xdr:row>78</xdr:row>
      <xdr:rowOff>74605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4156"/>
          <a:ext cx="8890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48631</xdr:rowOff>
    </xdr:from>
    <xdr:to>
      <xdr:col>55</xdr:col>
      <xdr:colOff>50800</xdr:colOff>
      <xdr:row>78</xdr:row>
      <xdr:rowOff>150231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135008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56868</xdr:rowOff>
    </xdr:from>
    <xdr:to>
      <xdr:col>50</xdr:col>
      <xdr:colOff>165100</xdr:colOff>
      <xdr:row>77</xdr:row>
      <xdr:rowOff>158468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3545</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3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45473</xdr:rowOff>
    </xdr:from>
    <xdr:to>
      <xdr:col>46</xdr:col>
      <xdr:colOff>38100</xdr:colOff>
      <xdr:row>78</xdr:row>
      <xdr:rowOff>147073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138200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121706</xdr:rowOff>
    </xdr:from>
    <xdr:to>
      <xdr:col>41</xdr:col>
      <xdr:colOff>101600</xdr:colOff>
      <xdr:row>78</xdr:row>
      <xdr:rowOff>51856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68383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9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23805</xdr:rowOff>
    </xdr:from>
    <xdr:to>
      <xdr:col>36</xdr:col>
      <xdr:colOff>165100</xdr:colOff>
      <xdr:row>78</xdr:row>
      <xdr:rowOff>125405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116532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105742</xdr:rowOff>
    </xdr:from>
    <xdr:to>
      <xdr:col>55</xdr:col>
      <xdr:colOff>0</xdr:colOff>
      <xdr:row>98</xdr:row>
      <xdr:rowOff>114340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07842"/>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105966</xdr:rowOff>
    </xdr:from>
    <xdr:to>
      <xdr:col>50</xdr:col>
      <xdr:colOff>114300</xdr:colOff>
      <xdr:row>98</xdr:row>
      <xdr:rowOff>114340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08066"/>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64309</xdr:rowOff>
    </xdr:from>
    <xdr:to>
      <xdr:col>45</xdr:col>
      <xdr:colOff>177800</xdr:colOff>
      <xdr:row>98</xdr:row>
      <xdr:rowOff>105966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66409"/>
          <a:ext cx="88900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64309</xdr:rowOff>
    </xdr:from>
    <xdr:to>
      <xdr:col>41</xdr:col>
      <xdr:colOff>50800</xdr:colOff>
      <xdr:row>98</xdr:row>
      <xdr:rowOff>107513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66409"/>
          <a:ext cx="889000" cy="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54942</xdr:rowOff>
    </xdr:from>
    <xdr:to>
      <xdr:col>55</xdr:col>
      <xdr:colOff>50800</xdr:colOff>
      <xdr:row>98</xdr:row>
      <xdr:rowOff>156542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63540</xdr:rowOff>
    </xdr:from>
    <xdr:to>
      <xdr:col>50</xdr:col>
      <xdr:colOff>165100</xdr:colOff>
      <xdr:row>98</xdr:row>
      <xdr:rowOff>165140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156267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55166</xdr:rowOff>
    </xdr:from>
    <xdr:to>
      <xdr:col>46</xdr:col>
      <xdr:colOff>38100</xdr:colOff>
      <xdr:row>98</xdr:row>
      <xdr:rowOff>156766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147893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13509</xdr:rowOff>
    </xdr:from>
    <xdr:to>
      <xdr:col>41</xdr:col>
      <xdr:colOff>101600</xdr:colOff>
      <xdr:row>98</xdr:row>
      <xdr:rowOff>115109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131636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56713</xdr:rowOff>
    </xdr:from>
    <xdr:to>
      <xdr:col>36</xdr:col>
      <xdr:colOff>165100</xdr:colOff>
      <xdr:row>98</xdr:row>
      <xdr:rowOff>158313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149440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145018</xdr:rowOff>
    </xdr:from>
    <xdr:to>
      <xdr:col>85</xdr:col>
      <xdr:colOff>127000</xdr:colOff>
      <xdr:row>76</xdr:row>
      <xdr:rowOff>169725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75218"/>
          <a:ext cx="8382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169725</xdr:rowOff>
    </xdr:from>
    <xdr:to>
      <xdr:col>81</xdr:col>
      <xdr:colOff>50800</xdr:colOff>
      <xdr:row>77</xdr:row>
      <xdr:rowOff>9061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99925"/>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9061</xdr:rowOff>
    </xdr:from>
    <xdr:to>
      <xdr:col>76</xdr:col>
      <xdr:colOff>114300</xdr:colOff>
      <xdr:row>77</xdr:row>
      <xdr:rowOff>36940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10711"/>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36940</xdr:rowOff>
    </xdr:from>
    <xdr:to>
      <xdr:col>71</xdr:col>
      <xdr:colOff>177800</xdr:colOff>
      <xdr:row>77</xdr:row>
      <xdr:rowOff>72744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38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94218</xdr:rowOff>
    </xdr:from>
    <xdr:to>
      <xdr:col>85</xdr:col>
      <xdr:colOff>177800</xdr:colOff>
      <xdr:row>77</xdr:row>
      <xdr:rowOff>24368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117095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118925</xdr:rowOff>
    </xdr:from>
    <xdr:to>
      <xdr:col>81</xdr:col>
      <xdr:colOff>101600</xdr:colOff>
      <xdr:row>77</xdr:row>
      <xdr:rowOff>49075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65602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129711</xdr:rowOff>
    </xdr:from>
    <xdr:to>
      <xdr:col>76</xdr:col>
      <xdr:colOff>165100</xdr:colOff>
      <xdr:row>77</xdr:row>
      <xdr:rowOff>59861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76388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3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157590</xdr:rowOff>
    </xdr:from>
    <xdr:to>
      <xdr:col>72</xdr:col>
      <xdr:colOff>38100</xdr:colOff>
      <xdr:row>77</xdr:row>
      <xdr:rowOff>87740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104267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21944</xdr:rowOff>
    </xdr:from>
    <xdr:to>
      <xdr:col>67</xdr:col>
      <xdr:colOff>101600</xdr:colOff>
      <xdr:row>77</xdr:row>
      <xdr:rowOff>123544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114671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135744</xdr:rowOff>
    </xdr:from>
    <xdr:to>
      <xdr:col>85</xdr:col>
      <xdr:colOff>127000</xdr:colOff>
      <xdr:row>97</xdr:row>
      <xdr:rowOff>4854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423494"/>
          <a:ext cx="838200" cy="2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135744</xdr:rowOff>
    </xdr:from>
    <xdr:to>
      <xdr:col>81</xdr:col>
      <xdr:colOff>50800</xdr:colOff>
      <xdr:row>97</xdr:row>
      <xdr:rowOff>145111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23494"/>
          <a:ext cx="889000" cy="3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145111</xdr:rowOff>
    </xdr:from>
    <xdr:to>
      <xdr:col>76</xdr:col>
      <xdr:colOff>114300</xdr:colOff>
      <xdr:row>99</xdr:row>
      <xdr:rowOff>13835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75761"/>
          <a:ext cx="889000" cy="2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13835</xdr:rowOff>
    </xdr:from>
    <xdr:to>
      <xdr:col>71</xdr:col>
      <xdr:colOff>177800</xdr:colOff>
      <xdr:row>99</xdr:row>
      <xdr:rowOff>24118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87385"/>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125504</xdr:rowOff>
    </xdr:from>
    <xdr:to>
      <xdr:col>85</xdr:col>
      <xdr:colOff>177800</xdr:colOff>
      <xdr:row>97</xdr:row>
      <xdr:rowOff>55654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148381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3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84944</xdr:rowOff>
    </xdr:from>
    <xdr:to>
      <xdr:col>81</xdr:col>
      <xdr:colOff>101600</xdr:colOff>
      <xdr:row>96</xdr:row>
      <xdr:rowOff>15094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3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31621</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94311</xdr:rowOff>
    </xdr:from>
    <xdr:to>
      <xdr:col>76</xdr:col>
      <xdr:colOff>165100</xdr:colOff>
      <xdr:row>98</xdr:row>
      <xdr:rowOff>24461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15588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134485</xdr:rowOff>
    </xdr:from>
    <xdr:to>
      <xdr:col>72</xdr:col>
      <xdr:colOff>38100</xdr:colOff>
      <xdr:row>99</xdr:row>
      <xdr:rowOff>64635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55762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144768</xdr:rowOff>
    </xdr:from>
    <xdr:to>
      <xdr:col>67</xdr:col>
      <xdr:colOff>101600</xdr:colOff>
      <xdr:row>99</xdr:row>
      <xdr:rowOff>74918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66045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97986</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84536"/>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47186</xdr:rowOff>
    </xdr:from>
    <xdr:to>
      <xdr:col>116</xdr:col>
      <xdr:colOff>114300</xdr:colOff>
      <xdr:row>39</xdr:row>
      <xdr:rowOff>148786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136637</xdr:rowOff>
    </xdr:from>
    <xdr:to>
      <xdr:col>116</xdr:col>
      <xdr:colOff>63500</xdr:colOff>
      <xdr:row>58</xdr:row>
      <xdr:rowOff>139440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0737"/>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136637</xdr:rowOff>
    </xdr:from>
    <xdr:to>
      <xdr:col>111</xdr:col>
      <xdr:colOff>177800</xdr:colOff>
      <xdr:row>58</xdr:row>
      <xdr:rowOff>136778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073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136778</xdr:rowOff>
    </xdr:from>
    <xdr:to>
      <xdr:col>107</xdr:col>
      <xdr:colOff>50800</xdr:colOff>
      <xdr:row>58</xdr:row>
      <xdr:rowOff>136824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808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136824</xdr:rowOff>
    </xdr:from>
    <xdr:to>
      <xdr:col>102</xdr:col>
      <xdr:colOff>114300</xdr:colOff>
      <xdr:row>58</xdr:row>
      <xdr:rowOff>136966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092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88640</xdr:rowOff>
    </xdr:from>
    <xdr:to>
      <xdr:col>116</xdr:col>
      <xdr:colOff>114300</xdr:colOff>
      <xdr:row>59</xdr:row>
      <xdr:rowOff>18790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41359</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85837</xdr:rowOff>
    </xdr:from>
    <xdr:to>
      <xdr:col>112</xdr:col>
      <xdr:colOff>38100</xdr:colOff>
      <xdr:row>59</xdr:row>
      <xdr:rowOff>15987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7114</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85978</xdr:rowOff>
    </xdr:from>
    <xdr:to>
      <xdr:col>107</xdr:col>
      <xdr:colOff>101600</xdr:colOff>
      <xdr:row>59</xdr:row>
      <xdr:rowOff>16128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7255</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86024</xdr:rowOff>
    </xdr:from>
    <xdr:to>
      <xdr:col>102</xdr:col>
      <xdr:colOff>165100</xdr:colOff>
      <xdr:row>59</xdr:row>
      <xdr:rowOff>16174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86166</xdr:rowOff>
    </xdr:from>
    <xdr:to>
      <xdr:col>98</xdr:col>
      <xdr:colOff>38100</xdr:colOff>
      <xdr:row>59</xdr:row>
      <xdr:rowOff>16316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136758</xdr:rowOff>
    </xdr:from>
    <xdr:to>
      <xdr:col>116</xdr:col>
      <xdr:colOff>63500</xdr:colOff>
      <xdr:row>74</xdr:row>
      <xdr:rowOff>161828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24058"/>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136758</xdr:rowOff>
    </xdr:from>
    <xdr:to>
      <xdr:col>111</xdr:col>
      <xdr:colOff>177800</xdr:colOff>
      <xdr:row>75</xdr:row>
      <xdr:rowOff>23855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24058"/>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23855</xdr:rowOff>
    </xdr:from>
    <xdr:to>
      <xdr:col>107</xdr:col>
      <xdr:colOff>50800</xdr:colOff>
      <xdr:row>75</xdr:row>
      <xdr:rowOff>110468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82605"/>
          <a:ext cx="8890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110468</xdr:rowOff>
    </xdr:from>
    <xdr:to>
      <xdr:col>102</xdr:col>
      <xdr:colOff>114300</xdr:colOff>
      <xdr:row>75</xdr:row>
      <xdr:rowOff>142263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69218"/>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111028</xdr:rowOff>
    </xdr:from>
    <xdr:to>
      <xdr:col>116</xdr:col>
      <xdr:colOff>114300</xdr:colOff>
      <xdr:row>75</xdr:row>
      <xdr:rowOff>41178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133905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4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85958</xdr:rowOff>
    </xdr:from>
    <xdr:to>
      <xdr:col>112</xdr:col>
      <xdr:colOff>38100</xdr:colOff>
      <xdr:row>75</xdr:row>
      <xdr:rowOff>16108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32635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5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144505</xdr:rowOff>
    </xdr:from>
    <xdr:to>
      <xdr:col>107</xdr:col>
      <xdr:colOff>101600</xdr:colOff>
      <xdr:row>75</xdr:row>
      <xdr:rowOff>74655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91182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60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59668</xdr:rowOff>
    </xdr:from>
    <xdr:to>
      <xdr:col>102</xdr:col>
      <xdr:colOff>165100</xdr:colOff>
      <xdr:row>75</xdr:row>
      <xdr:rowOff>161268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6345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6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91463</xdr:rowOff>
    </xdr:from>
    <xdr:to>
      <xdr:col>98</xdr:col>
      <xdr:colOff>38100</xdr:colOff>
      <xdr:row>76</xdr:row>
      <xdr:rowOff>21614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50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38140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2,536,888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243,197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円の減額。歳出総額は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百万円で、昨年度と比べて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百万円減額。減額した要因としては、昨年度に県道拡幅に伴う村営住宅の建て替え、地域デジタル推進基金設立に伴う積み立てを実施したため。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・人件費増加の理由は、職員数の増加及び退職者が４名発生したことによる退職手当組合負担金の増加。・物件費減少の理由は、前年度に電子計算機関連のシステム改修を実施したため。　・補助費増加の理由は、南和広域環境衛生組合の設備更新に係る負担金の増加や地域振興券事業を実施したため。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・普通建設事業費（うち新規整備）の減少の理由は、上述の県道拡幅に伴う村営住宅の建て替え工事が終了したため。　・扶助費の増加の理由は、電力・ガス・食料品等価格高騰重点支援分給付金を給付したため。</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減少の理由は、前年度に物価高騰対策として実施した水道料金減免に対する繰出しを行っていたため。・積立金減少の理由は、前年度に地域デジタル推進基金や県道拡幅に伴う補償金を村営住宅基金に積み立てしていたた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人件費は類似団体と比較しても極めて高く、定員管理を見直す必要がある。定年退職者に対する職員非補充などにより人件費の抑制に努める。　今後も人口減少は避けられないことから、村の規模に見合った行政運営に務める。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
605
47.70
1,652,839
1,552,569
98,271
881,833
1,465,212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108141</xdr:rowOff>
    </xdr:from>
    <xdr:to>
      <xdr:col>24</xdr:col>
      <xdr:colOff>63500</xdr:colOff>
      <xdr:row>35</xdr:row>
      <xdr:rowOff>109652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08891"/>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109652</xdr:rowOff>
    </xdr:from>
    <xdr:to>
      <xdr:col>19</xdr:col>
      <xdr:colOff>177800</xdr:colOff>
      <xdr:row>35</xdr:row>
      <xdr:rowOff>128511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1040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128511</xdr:rowOff>
    </xdr:from>
    <xdr:to>
      <xdr:col>15</xdr:col>
      <xdr:colOff>50800</xdr:colOff>
      <xdr:row>35</xdr:row>
      <xdr:rowOff>131407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2926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116764</xdr:rowOff>
    </xdr:from>
    <xdr:to>
      <xdr:col>10</xdr:col>
      <xdr:colOff>114300</xdr:colOff>
      <xdr:row>35</xdr:row>
      <xdr:rowOff>131407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1751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57341</xdr:rowOff>
    </xdr:from>
    <xdr:to>
      <xdr:col>24</xdr:col>
      <xdr:colOff>114300</xdr:colOff>
      <xdr:row>35</xdr:row>
      <xdr:rowOff>158941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80218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0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58852</xdr:rowOff>
    </xdr:from>
    <xdr:to>
      <xdr:col>20</xdr:col>
      <xdr:colOff>38100</xdr:colOff>
      <xdr:row>35</xdr:row>
      <xdr:rowOff>160452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5529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77711</xdr:rowOff>
    </xdr:from>
    <xdr:to>
      <xdr:col>15</xdr:col>
      <xdr:colOff>101600</xdr:colOff>
      <xdr:row>36</xdr:row>
      <xdr:rowOff>7861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24388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80607</xdr:rowOff>
    </xdr:from>
    <xdr:to>
      <xdr:col>10</xdr:col>
      <xdr:colOff>165100</xdr:colOff>
      <xdr:row>36</xdr:row>
      <xdr:rowOff>10757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27284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65964</xdr:rowOff>
    </xdr:from>
    <xdr:to>
      <xdr:col>6</xdr:col>
      <xdr:colOff>38100</xdr:colOff>
      <xdr:row>35</xdr:row>
      <xdr:rowOff>167564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142811</xdr:rowOff>
    </xdr:from>
    <xdr:to>
      <xdr:col>24</xdr:col>
      <xdr:colOff>63500</xdr:colOff>
      <xdr:row>57</xdr:row>
      <xdr:rowOff>167281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15461"/>
          <a:ext cx="8382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142811</xdr:rowOff>
    </xdr:from>
    <xdr:to>
      <xdr:col>19</xdr:col>
      <xdr:colOff>177800</xdr:colOff>
      <xdr:row>58</xdr:row>
      <xdr:rowOff>12767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15461"/>
          <a:ext cx="889000" cy="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12767</xdr:rowOff>
    </xdr:from>
    <xdr:to>
      <xdr:col>15</xdr:col>
      <xdr:colOff>50800</xdr:colOff>
      <xdr:row>58</xdr:row>
      <xdr:rowOff>27861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6867"/>
          <a:ext cx="889000" cy="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27861</xdr:rowOff>
    </xdr:from>
    <xdr:to>
      <xdr:col>10</xdr:col>
      <xdr:colOff>114300</xdr:colOff>
      <xdr:row>58</xdr:row>
      <xdr:rowOff>44223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1961"/>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116481</xdr:rowOff>
    </xdr:from>
    <xdr:to>
      <xdr:col>24</xdr:col>
      <xdr:colOff>114300</xdr:colOff>
      <xdr:row>58</xdr:row>
      <xdr:rowOff>46631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75858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92011</xdr:rowOff>
    </xdr:from>
    <xdr:to>
      <xdr:col>20</xdr:col>
      <xdr:colOff>38100</xdr:colOff>
      <xdr:row>58</xdr:row>
      <xdr:rowOff>22161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38688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133417</xdr:rowOff>
    </xdr:from>
    <xdr:to>
      <xdr:col>15</xdr:col>
      <xdr:colOff>101600</xdr:colOff>
      <xdr:row>58</xdr:row>
      <xdr:rowOff>63567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80094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148511</xdr:rowOff>
    </xdr:from>
    <xdr:to>
      <xdr:col>10</xdr:col>
      <xdr:colOff>165100</xdr:colOff>
      <xdr:row>58</xdr:row>
      <xdr:rowOff>78661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95188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164873</xdr:rowOff>
    </xdr:from>
    <xdr:to>
      <xdr:col>6</xdr:col>
      <xdr:colOff>38100</xdr:colOff>
      <xdr:row>58</xdr:row>
      <xdr:rowOff>95023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111550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161786</xdr:rowOff>
    </xdr:from>
    <xdr:to>
      <xdr:col>24</xdr:col>
      <xdr:colOff>63500</xdr:colOff>
      <xdr:row>74</xdr:row>
      <xdr:rowOff>16690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77636"/>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161786</xdr:rowOff>
    </xdr:from>
    <xdr:to>
      <xdr:col>19</xdr:col>
      <xdr:colOff>177800</xdr:colOff>
      <xdr:row>74</xdr:row>
      <xdr:rowOff>75545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77636"/>
          <a:ext cx="889000" cy="8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75545</xdr:rowOff>
    </xdr:from>
    <xdr:to>
      <xdr:col>15</xdr:col>
      <xdr:colOff>50800</xdr:colOff>
      <xdr:row>74</xdr:row>
      <xdr:rowOff>94317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62845"/>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94317</xdr:rowOff>
    </xdr:from>
    <xdr:to>
      <xdr:col>10</xdr:col>
      <xdr:colOff>114300</xdr:colOff>
      <xdr:row>75</xdr:row>
      <xdr:rowOff>107555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81617"/>
          <a:ext cx="889000" cy="18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137340</xdr:rowOff>
    </xdr:from>
    <xdr:to>
      <xdr:col>24</xdr:col>
      <xdr:colOff>114300</xdr:colOff>
      <xdr:row>74</xdr:row>
      <xdr:rowOff>67490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160217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110986</xdr:rowOff>
    </xdr:from>
    <xdr:to>
      <xdr:col>20</xdr:col>
      <xdr:colOff>38100</xdr:colOff>
      <xdr:row>74</xdr:row>
      <xdr:rowOff>41136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57663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24745</xdr:rowOff>
    </xdr:from>
    <xdr:to>
      <xdr:col>15</xdr:col>
      <xdr:colOff>101600</xdr:colOff>
      <xdr:row>74</xdr:row>
      <xdr:rowOff>126345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142872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43517</xdr:rowOff>
    </xdr:from>
    <xdr:to>
      <xdr:col>10</xdr:col>
      <xdr:colOff>165100</xdr:colOff>
      <xdr:row>74</xdr:row>
      <xdr:rowOff>145117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161644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56755</xdr:rowOff>
    </xdr:from>
    <xdr:to>
      <xdr:col>6</xdr:col>
      <xdr:colOff>38100</xdr:colOff>
      <xdr:row>75</xdr:row>
      <xdr:rowOff>158356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15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46132</xdr:rowOff>
    </xdr:from>
    <xdr:to>
      <xdr:col>24</xdr:col>
      <xdr:colOff>63500</xdr:colOff>
      <xdr:row>94</xdr:row>
      <xdr:rowOff>94193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162432"/>
          <a:ext cx="8382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46132</xdr:rowOff>
    </xdr:from>
    <xdr:to>
      <xdr:col>19</xdr:col>
      <xdr:colOff>177800</xdr:colOff>
      <xdr:row>95</xdr:row>
      <xdr:rowOff>59916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162432"/>
          <a:ext cx="889000" cy="1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59916</xdr:rowOff>
    </xdr:from>
    <xdr:to>
      <xdr:col>15</xdr:col>
      <xdr:colOff>50800</xdr:colOff>
      <xdr:row>95</xdr:row>
      <xdr:rowOff>74569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47666"/>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74569</xdr:rowOff>
    </xdr:from>
    <xdr:to>
      <xdr:col>10</xdr:col>
      <xdr:colOff>114300</xdr:colOff>
      <xdr:row>96</xdr:row>
      <xdr:rowOff>31490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62319"/>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43393</xdr:rowOff>
    </xdr:from>
    <xdr:to>
      <xdr:col>24</xdr:col>
      <xdr:colOff>114300</xdr:colOff>
      <xdr:row>94</xdr:row>
      <xdr:rowOff>144993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66270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1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166782</xdr:rowOff>
    </xdr:from>
    <xdr:to>
      <xdr:col>20</xdr:col>
      <xdr:colOff>38100</xdr:colOff>
      <xdr:row>94</xdr:row>
      <xdr:rowOff>96932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113459</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8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9116</xdr:rowOff>
    </xdr:from>
    <xdr:to>
      <xdr:col>15</xdr:col>
      <xdr:colOff>101600</xdr:colOff>
      <xdr:row>95</xdr:row>
      <xdr:rowOff>110716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127243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7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23769</xdr:rowOff>
    </xdr:from>
    <xdr:to>
      <xdr:col>10</xdr:col>
      <xdr:colOff>165100</xdr:colOff>
      <xdr:row>95</xdr:row>
      <xdr:rowOff>125369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141896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08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152140</xdr:rowOff>
    </xdr:from>
    <xdr:to>
      <xdr:col>6</xdr:col>
      <xdr:colOff>38100</xdr:colOff>
      <xdr:row>96</xdr:row>
      <xdr:rowOff>82290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98817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153930</xdr:rowOff>
    </xdr:from>
    <xdr:to>
      <xdr:col>55</xdr:col>
      <xdr:colOff>0</xdr:colOff>
      <xdr:row>38</xdr:row>
      <xdr:rowOff>157626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69030"/>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157626</xdr:rowOff>
    </xdr:from>
    <xdr:to>
      <xdr:col>50</xdr:col>
      <xdr:colOff>114300</xdr:colOff>
      <xdr:row>38</xdr:row>
      <xdr:rowOff>158026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7272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158026</xdr:rowOff>
    </xdr:from>
    <xdr:to>
      <xdr:col>45</xdr:col>
      <xdr:colOff>177800</xdr:colOff>
      <xdr:row>38</xdr:row>
      <xdr:rowOff>160141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7312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160141</xdr:rowOff>
    </xdr:from>
    <xdr:to>
      <xdr:col>41</xdr:col>
      <xdr:colOff>50800</xdr:colOff>
      <xdr:row>38</xdr:row>
      <xdr:rowOff>165570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7524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103130</xdr:rowOff>
    </xdr:from>
    <xdr:to>
      <xdr:col>55</xdr:col>
      <xdr:colOff>50800</xdr:colOff>
      <xdr:row>39</xdr:row>
      <xdr:rowOff>33280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62508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0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106826</xdr:rowOff>
    </xdr:from>
    <xdr:to>
      <xdr:col>50</xdr:col>
      <xdr:colOff>165100</xdr:colOff>
      <xdr:row>39</xdr:row>
      <xdr:rowOff>36976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53503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107226</xdr:rowOff>
    </xdr:from>
    <xdr:to>
      <xdr:col>46</xdr:col>
      <xdr:colOff>38100</xdr:colOff>
      <xdr:row>39</xdr:row>
      <xdr:rowOff>37376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53903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109341</xdr:rowOff>
    </xdr:from>
    <xdr:to>
      <xdr:col>41</xdr:col>
      <xdr:colOff>101600</xdr:colOff>
      <xdr:row>39</xdr:row>
      <xdr:rowOff>39491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30618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7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114770</xdr:rowOff>
    </xdr:from>
    <xdr:to>
      <xdr:col>36</xdr:col>
      <xdr:colOff>165100</xdr:colOff>
      <xdr:row>39</xdr:row>
      <xdr:rowOff>44920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36047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155578</xdr:rowOff>
    </xdr:from>
    <xdr:to>
      <xdr:col>55</xdr:col>
      <xdr:colOff>0</xdr:colOff>
      <xdr:row>57</xdr:row>
      <xdr:rowOff>169607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8228"/>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147715</xdr:rowOff>
    </xdr:from>
    <xdr:to>
      <xdr:col>50</xdr:col>
      <xdr:colOff>114300</xdr:colOff>
      <xdr:row>57</xdr:row>
      <xdr:rowOff>155578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0365"/>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147603</xdr:rowOff>
    </xdr:from>
    <xdr:to>
      <xdr:col>45</xdr:col>
      <xdr:colOff>177800</xdr:colOff>
      <xdr:row>57</xdr:row>
      <xdr:rowOff>147715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20253"/>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147603</xdr:rowOff>
    </xdr:from>
    <xdr:to>
      <xdr:col>41</xdr:col>
      <xdr:colOff>50800</xdr:colOff>
      <xdr:row>58</xdr:row>
      <xdr:rowOff>43004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0253"/>
          <a:ext cx="889000" cy="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118807</xdr:rowOff>
    </xdr:from>
    <xdr:to>
      <xdr:col>55</xdr:col>
      <xdr:colOff>50800</xdr:colOff>
      <xdr:row>58</xdr:row>
      <xdr:rowOff>48957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141684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104778</xdr:rowOff>
    </xdr:from>
    <xdr:to>
      <xdr:col>50</xdr:col>
      <xdr:colOff>165100</xdr:colOff>
      <xdr:row>58</xdr:row>
      <xdr:rowOff>34928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51455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96915</xdr:rowOff>
    </xdr:from>
    <xdr:to>
      <xdr:col>46</xdr:col>
      <xdr:colOff>38100</xdr:colOff>
      <xdr:row>58</xdr:row>
      <xdr:rowOff>27065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43592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4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96803</xdr:rowOff>
    </xdr:from>
    <xdr:to>
      <xdr:col>41</xdr:col>
      <xdr:colOff>101600</xdr:colOff>
      <xdr:row>58</xdr:row>
      <xdr:rowOff>26953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43480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163654</xdr:rowOff>
    </xdr:from>
    <xdr:to>
      <xdr:col>36</xdr:col>
      <xdr:colOff>165100</xdr:colOff>
      <xdr:row>58</xdr:row>
      <xdr:rowOff>93804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110331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66977</xdr:rowOff>
    </xdr:from>
    <xdr:to>
      <xdr:col>55</xdr:col>
      <xdr:colOff>0</xdr:colOff>
      <xdr:row>78</xdr:row>
      <xdr:rowOff>68709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0077"/>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34992</xdr:rowOff>
    </xdr:from>
    <xdr:to>
      <xdr:col>50</xdr:col>
      <xdr:colOff>114300</xdr:colOff>
      <xdr:row>78</xdr:row>
      <xdr:rowOff>66977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08092"/>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34992</xdr:rowOff>
    </xdr:from>
    <xdr:to>
      <xdr:col>45</xdr:col>
      <xdr:colOff>177800</xdr:colOff>
      <xdr:row>78</xdr:row>
      <xdr:rowOff>72799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08092"/>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48042</xdr:rowOff>
    </xdr:from>
    <xdr:to>
      <xdr:col>41</xdr:col>
      <xdr:colOff>50800</xdr:colOff>
      <xdr:row>78</xdr:row>
      <xdr:rowOff>72799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1142"/>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17909</xdr:rowOff>
    </xdr:from>
    <xdr:to>
      <xdr:col>55</xdr:col>
      <xdr:colOff>50800</xdr:colOff>
      <xdr:row>78</xdr:row>
      <xdr:rowOff>119509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16177</xdr:rowOff>
    </xdr:from>
    <xdr:to>
      <xdr:col>50</xdr:col>
      <xdr:colOff>165100</xdr:colOff>
      <xdr:row>78</xdr:row>
      <xdr:rowOff>117777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108904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155642</xdr:rowOff>
    </xdr:from>
    <xdr:to>
      <xdr:col>46</xdr:col>
      <xdr:colOff>38100</xdr:colOff>
      <xdr:row>78</xdr:row>
      <xdr:rowOff>85792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102319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3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21999</xdr:rowOff>
    </xdr:from>
    <xdr:to>
      <xdr:col>41</xdr:col>
      <xdr:colOff>101600</xdr:colOff>
      <xdr:row>78</xdr:row>
      <xdr:rowOff>123599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168692</xdr:rowOff>
    </xdr:from>
    <xdr:to>
      <xdr:col>36</xdr:col>
      <xdr:colOff>165100</xdr:colOff>
      <xdr:row>78</xdr:row>
      <xdr:rowOff>98842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115369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104435</xdr:rowOff>
    </xdr:from>
    <xdr:to>
      <xdr:col>55</xdr:col>
      <xdr:colOff>0</xdr:colOff>
      <xdr:row>98</xdr:row>
      <xdr:rowOff>27729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5085"/>
          <a:ext cx="838200" cy="9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104435</xdr:rowOff>
    </xdr:from>
    <xdr:to>
      <xdr:col>50</xdr:col>
      <xdr:colOff>114300</xdr:colOff>
      <xdr:row>98</xdr:row>
      <xdr:rowOff>135251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5085"/>
          <a:ext cx="889000" cy="2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132784</xdr:rowOff>
    </xdr:from>
    <xdr:to>
      <xdr:col>45</xdr:col>
      <xdr:colOff>177800</xdr:colOff>
      <xdr:row>98</xdr:row>
      <xdr:rowOff>135251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34884"/>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132784</xdr:rowOff>
    </xdr:from>
    <xdr:to>
      <xdr:col>41</xdr:col>
      <xdr:colOff>50800</xdr:colOff>
      <xdr:row>98</xdr:row>
      <xdr:rowOff>142380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34884"/>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148379</xdr:rowOff>
    </xdr:from>
    <xdr:to>
      <xdr:col>55</xdr:col>
      <xdr:colOff>50800</xdr:colOff>
      <xdr:row>98</xdr:row>
      <xdr:rowOff>78529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171256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53635</xdr:rowOff>
    </xdr:from>
    <xdr:to>
      <xdr:col>50</xdr:col>
      <xdr:colOff>165100</xdr:colOff>
      <xdr:row>97</xdr:row>
      <xdr:rowOff>155235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5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84451</xdr:rowOff>
    </xdr:from>
    <xdr:to>
      <xdr:col>46</xdr:col>
      <xdr:colOff>38100</xdr:colOff>
      <xdr:row>99</xdr:row>
      <xdr:rowOff>14601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5728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81984</xdr:rowOff>
    </xdr:from>
    <xdr:to>
      <xdr:col>41</xdr:col>
      <xdr:colOff>101600</xdr:colOff>
      <xdr:row>99</xdr:row>
      <xdr:rowOff>12134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3261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7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91580</xdr:rowOff>
    </xdr:from>
    <xdr:to>
      <xdr:col>36</xdr:col>
      <xdr:colOff>165100</xdr:colOff>
      <xdr:row>99</xdr:row>
      <xdr:rowOff>21730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116973</xdr:rowOff>
    </xdr:from>
    <xdr:to>
      <xdr:col>85</xdr:col>
      <xdr:colOff>127000</xdr:colOff>
      <xdr:row>36</xdr:row>
      <xdr:rowOff>57665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17723"/>
          <a:ext cx="838200" cy="1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40126</xdr:rowOff>
    </xdr:from>
    <xdr:to>
      <xdr:col>81</xdr:col>
      <xdr:colOff>50800</xdr:colOff>
      <xdr:row>36</xdr:row>
      <xdr:rowOff>57665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1232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134799</xdr:rowOff>
    </xdr:from>
    <xdr:to>
      <xdr:col>76</xdr:col>
      <xdr:colOff>114300</xdr:colOff>
      <xdr:row>36</xdr:row>
      <xdr:rowOff>40126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621199"/>
          <a:ext cx="889000" cy="59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134799</xdr:rowOff>
    </xdr:from>
    <xdr:to>
      <xdr:col>71</xdr:col>
      <xdr:colOff>177800</xdr:colOff>
      <xdr:row>36</xdr:row>
      <xdr:rowOff>139147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621199"/>
          <a:ext cx="889000" cy="69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66173</xdr:rowOff>
    </xdr:from>
    <xdr:to>
      <xdr:col>85</xdr:col>
      <xdr:colOff>177800</xdr:colOff>
      <xdr:row>35</xdr:row>
      <xdr:rowOff>167773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89050</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1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6865</xdr:rowOff>
    </xdr:from>
    <xdr:to>
      <xdr:col>81</xdr:col>
      <xdr:colOff>101600</xdr:colOff>
      <xdr:row>36</xdr:row>
      <xdr:rowOff>108465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124992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160776</xdr:rowOff>
    </xdr:from>
    <xdr:to>
      <xdr:col>76</xdr:col>
      <xdr:colOff>165100</xdr:colOff>
      <xdr:row>36</xdr:row>
      <xdr:rowOff>90926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107453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83999</xdr:rowOff>
    </xdr:from>
    <xdr:to>
      <xdr:col>72</xdr:col>
      <xdr:colOff>38100</xdr:colOff>
      <xdr:row>33</xdr:row>
      <xdr:rowOff>14149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5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30676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3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88347</xdr:rowOff>
    </xdr:from>
    <xdr:to>
      <xdr:col>67</xdr:col>
      <xdr:colOff>101600</xdr:colOff>
      <xdr:row>37</xdr:row>
      <xdr:rowOff>18497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29819</xdr:rowOff>
    </xdr:from>
    <xdr:to>
      <xdr:col>85</xdr:col>
      <xdr:colOff>127000</xdr:colOff>
      <xdr:row>58</xdr:row>
      <xdr:rowOff>34214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73919"/>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29819</xdr:rowOff>
    </xdr:from>
    <xdr:to>
      <xdr:col>81</xdr:col>
      <xdr:colOff>50800</xdr:colOff>
      <xdr:row>58</xdr:row>
      <xdr:rowOff>76120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3919"/>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141637</xdr:rowOff>
    </xdr:from>
    <xdr:to>
      <xdr:col>76</xdr:col>
      <xdr:colOff>114300</xdr:colOff>
      <xdr:row>58</xdr:row>
      <xdr:rowOff>76120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14287"/>
          <a:ext cx="889000" cy="10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141637</xdr:rowOff>
    </xdr:from>
    <xdr:to>
      <xdr:col>71</xdr:col>
      <xdr:colOff>177800</xdr:colOff>
      <xdr:row>58</xdr:row>
      <xdr:rowOff>58888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14287"/>
          <a:ext cx="889000" cy="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154864</xdr:rowOff>
    </xdr:from>
    <xdr:to>
      <xdr:col>85</xdr:col>
      <xdr:colOff>177800</xdr:colOff>
      <xdr:row>58</xdr:row>
      <xdr:rowOff>85014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150469</xdr:rowOff>
    </xdr:from>
    <xdr:to>
      <xdr:col>81</xdr:col>
      <xdr:colOff>101600</xdr:colOff>
      <xdr:row>58</xdr:row>
      <xdr:rowOff>80619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97146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25320</xdr:rowOff>
    </xdr:from>
    <xdr:to>
      <xdr:col>76</xdr:col>
      <xdr:colOff>165100</xdr:colOff>
      <xdr:row>58</xdr:row>
      <xdr:rowOff>126920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143447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90837</xdr:rowOff>
    </xdr:from>
    <xdr:to>
      <xdr:col>72</xdr:col>
      <xdr:colOff>38100</xdr:colOff>
      <xdr:row>58</xdr:row>
      <xdr:rowOff>20987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37514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8088</xdr:rowOff>
    </xdr:from>
    <xdr:to>
      <xdr:col>67</xdr:col>
      <xdr:colOff>101600</xdr:colOff>
      <xdr:row>58</xdr:row>
      <xdr:rowOff>109688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126215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2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145018</xdr:rowOff>
    </xdr:from>
    <xdr:to>
      <xdr:col>85</xdr:col>
      <xdr:colOff>127000</xdr:colOff>
      <xdr:row>96</xdr:row>
      <xdr:rowOff>169725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4218"/>
          <a:ext cx="8382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169725</xdr:rowOff>
    </xdr:from>
    <xdr:to>
      <xdr:col>81</xdr:col>
      <xdr:colOff>50800</xdr:colOff>
      <xdr:row>97</xdr:row>
      <xdr:rowOff>9061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28925"/>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9061</xdr:rowOff>
    </xdr:from>
    <xdr:to>
      <xdr:col>76</xdr:col>
      <xdr:colOff>114300</xdr:colOff>
      <xdr:row>97</xdr:row>
      <xdr:rowOff>36940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9711"/>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36940</xdr:rowOff>
    </xdr:from>
    <xdr:to>
      <xdr:col>71</xdr:col>
      <xdr:colOff>177800</xdr:colOff>
      <xdr:row>97</xdr:row>
      <xdr:rowOff>72744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7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94218</xdr:rowOff>
    </xdr:from>
    <xdr:to>
      <xdr:col>85</xdr:col>
      <xdr:colOff>177800</xdr:colOff>
      <xdr:row>97</xdr:row>
      <xdr:rowOff>24368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117095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118925</xdr:rowOff>
    </xdr:from>
    <xdr:to>
      <xdr:col>81</xdr:col>
      <xdr:colOff>101600</xdr:colOff>
      <xdr:row>97</xdr:row>
      <xdr:rowOff>49075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65602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129711</xdr:rowOff>
    </xdr:from>
    <xdr:to>
      <xdr:col>76</xdr:col>
      <xdr:colOff>165100</xdr:colOff>
      <xdr:row>97</xdr:row>
      <xdr:rowOff>59861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76388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157590</xdr:rowOff>
    </xdr:from>
    <xdr:to>
      <xdr:col>72</xdr:col>
      <xdr:colOff>38100</xdr:colOff>
      <xdr:row>97</xdr:row>
      <xdr:rowOff>87740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104267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9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21944</xdr:rowOff>
    </xdr:from>
    <xdr:to>
      <xdr:col>67</xdr:col>
      <xdr:colOff>101600</xdr:colOff>
      <xdr:row>97</xdr:row>
      <xdr:rowOff>123544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114671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・議会費が類似団体平均を大きく上回っているのは、類似団体と比べて人口千人当たりの議員数が多いためである。議員定数は平成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名となっているが、人口規模が小さいことから住民一人当たりのコストは類似団体より多めである。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・総務費が減少した理由は、前年度に電子計算機関連のシステム改修を行ったこと、地域デジタル推進基金への積み立てをおこなっていたため。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・昨年度に続いて民生費が平均を上回っている要因は、保育事業に関する人件費など。　・衛生費が高止まりしている要因は、南和広域医療企業団の設備更新に対する負担金が増えているため。</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・消防費が増加した理由は、消防団退職団員に対する報奨金の発生による。　・農林水産業費が類似団体と比較して高い理由は、村の主要産業である林業振興を目的に、地域おこし協力隊の活用や、森林環境譲与税を財源とした各種事業を実施しているため</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・土木費が減少した理由は、前年度に県道拡幅に伴う村営住宅の立替を実施したため。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年度は決算の黒字予想額の一部である</a:t>
          </a:r>
          <a:r>
            <a:rPr kumimoji="1" lang="en-US" altLang="ja-JP" sz="1200">
              <a:latin typeface="ＭＳ ゴシック" pitchFamily="49" charset="-128"/>
              <a:ea typeface="ＭＳ ゴシック" pitchFamily="49" charset="-128"/>
            </a:rPr>
            <a:t>140</a:t>
          </a:r>
          <a:r>
            <a:rPr kumimoji="1" lang="ja-JP" altLang="en-US" sz="1200">
              <a:latin typeface="ＭＳ ゴシック" pitchFamily="49" charset="-128"/>
              <a:ea typeface="ＭＳ ゴシック" pitchFamily="49" charset="-128"/>
            </a:rPr>
            <a:t>百万円を、地域デジタル推進基金に積み立てたことで実質単年度収支が大きく下がっている。令和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年度においても黒字予想額のうち、</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百万円を同基金に積み立て、残りを財政調整基金に積み立てた。</a:t>
          </a:r>
        </a:p>
        <a:p>
          <a:r>
            <a:rPr kumimoji="1" lang="ja-JP" altLang="en-US" sz="1200">
              <a:latin typeface="ＭＳ ゴシック" pitchFamily="49" charset="-128"/>
              <a:ea typeface="ＭＳ ゴシック" pitchFamily="49" charset="-128"/>
            </a:rPr>
            <a:t>　今後、多額の費用を要すると考えられるデジタル化関連事業については、上述の基金を取り崩すことで財源を補う。</a:t>
          </a:r>
        </a:p>
        <a:p>
          <a:r>
            <a:rPr kumimoji="1" lang="ja-JP" altLang="en-US" sz="1200">
              <a:latin typeface="ＭＳ ゴシック" pitchFamily="49" charset="-128"/>
              <a:ea typeface="ＭＳ ゴシック" pitchFamily="49" charset="-128"/>
            </a:rPr>
            <a:t>　税収、普通交付税が減少傾向にあることから標準財政規模も縮小することが見込まれるため、財政規模にあった行政運営に努める。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簡易水道事業特別会計、下水道事業特別会計において黒字額が増加した、これは、令和６年度より公営企業会計に移ることから、年度当初に必要となる運転資金を一般会計から繰り入れしたためである。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においては、交付税をはじめとする歳入が年々減少することが見込まれる。特別会計においても、人口減による使用料等の収入の減少に加えて、簡易水道事業特別会計においては設備更新に伴う償還金の増加など、今後は厳しい財政状況が予測される。今後赤字額を発生させないよう、これまで以上に行政経費の削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元利償還金については、昨年度より約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百万円増加した。　増加の要因は、平成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年に実施した小中学校の空調改修工事や令和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年に実施し防災放送設備整備事業の償還が始まったためである。</a:t>
          </a:r>
        </a:p>
        <a:p>
          <a:r>
            <a:rPr kumimoji="1" lang="ja-JP" altLang="en-US" sz="1400">
              <a:latin typeface="ＭＳ ゴシック" pitchFamily="49" charset="-128"/>
              <a:ea typeface="ＭＳ ゴシック" pitchFamily="49" charset="-128"/>
            </a:rPr>
            <a:t>　今後も簡易水道改良事業や公共施設の長寿命化改修などを予定しているため、増加する見込み。</a:t>
          </a:r>
        </a:p>
        <a:p>
          <a:r>
            <a:rPr kumimoji="1" lang="ja-JP" altLang="en-US" sz="1400">
              <a:latin typeface="ＭＳ ゴシック" pitchFamily="49" charset="-128"/>
              <a:ea typeface="ＭＳ ゴシック" pitchFamily="49" charset="-128"/>
            </a:rPr>
            <a:t>　財政状況を考慮しながら利率の高い地方債については繰上償還の検討や、地方債の対象となる事業については必要性を慎重に検討し、地方債発行の抑制に努めたい。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比率計算の分子となる地方債残高等については、一般会計の地方債残高や公営企業債繰入見込などを合計して</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一般会計等にかかる地方債の現在高が増加傾向にあるのは、公共施設の老朽化に伴う改修工事の実施が増えているため。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公営企業債等繰入見込額が増加傾向にあるのは、令和２年から令和１０年にかけて実施している簡易水道改良工事に対する地方債発行が増えているためである。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経費削減などの財政改善により基金残高を増やすことや財政状況を鑑みて繰上償還を実施するなど、将来負担比率の増加を抑制したい。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百万円の増加となった。地域デジタル推進基金へ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健全な財政運営を行い、発生した余剰額については各基金への積み立てを行う。繰上償還による公債費の平準化などで将来の負担を軽減したい。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地方債や補助金の対象とならない事業については、ふるさと納税を財源とする、ふるさと応援基金を積極的に活用する。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地域デジタル推進基金：住民の利便性向上、業務効率化などの地域のデジタル化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：活力あるふるさとづくり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地域デジタル推進基金は普通交付税の地域デジタル社会推進費で算定されたうちの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百万円、村営住宅基金では県道拡幅に伴う住宅撤去に対する補償金を積み立てたことで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年度におけるふるさと納税額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決算における黒字予想額の一部である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今後は公共施設の維持修繕、長寿命化に費用を要する見込みであるため、慎重に事業を実施し、財政調整基金を取り崩すことなく財政運営を実施することに務める。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普通交付税において臨時財政対策債償還基金費として算定された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百万円を積みあてた。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上述の積立額を取り崩して償還にあてる。また、今後は簡易水道事業など交付税措置率の低い地方債発行の償還に備えて、決算において黒字が予想される場合はその一部を減債基金に積み立て、繰上償還の実施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1652839</v>
      </c>
      <c r="BO4" s="358"/>
      <c r="BP4" s="358"/>
      <c r="BQ4" s="358"/>
      <c r="BR4" s="358"/>
      <c r="BS4" s="358"/>
      <c r="BT4" s="358"/>
      <c r="BU4" s="359"/>
      <c r="BV4" s="357">
        <v>1852968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11.1</v>
      </c>
      <c r="CU4" s="364"/>
      <c r="CV4" s="364"/>
      <c r="CW4" s="364"/>
      <c r="CX4" s="364"/>
      <c r="CY4" s="364"/>
      <c r="CZ4" s="364"/>
      <c r="DA4" s="365"/>
      <c r="DB4" s="363">
        <v>11.7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1552569</v>
      </c>
      <c r="BO5" s="395"/>
      <c r="BP5" s="395"/>
      <c r="BQ5" s="395"/>
      <c r="BR5" s="395"/>
      <c r="BS5" s="395"/>
      <c r="BT5" s="395"/>
      <c r="BU5" s="396"/>
      <c r="BV5" s="394">
        <v>1743113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92.5</v>
      </c>
      <c r="CU5" s="392"/>
      <c r="CV5" s="392"/>
      <c r="CW5" s="392"/>
      <c r="CX5" s="392"/>
      <c r="CY5" s="392"/>
      <c r="CZ5" s="392"/>
      <c r="DA5" s="393"/>
      <c r="DB5" s="391">
        <v>89.4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100270</v>
      </c>
      <c r="BO6" s="395"/>
      <c r="BP6" s="395"/>
      <c r="BQ6" s="395"/>
      <c r="BR6" s="395"/>
      <c r="BS6" s="395"/>
      <c r="BT6" s="395"/>
      <c r="BU6" s="396"/>
      <c r="BV6" s="394">
        <v>109855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92.8</v>
      </c>
      <c r="CU6" s="432"/>
      <c r="CV6" s="432"/>
      <c r="CW6" s="432"/>
      <c r="CX6" s="432"/>
      <c r="CY6" s="432"/>
      <c r="CZ6" s="432"/>
      <c r="DA6" s="433"/>
      <c r="DB6" s="431">
        <v>90</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1999</v>
      </c>
      <c r="BO7" s="395"/>
      <c r="BP7" s="395"/>
      <c r="BQ7" s="395"/>
      <c r="BR7" s="395"/>
      <c r="BS7" s="395"/>
      <c r="BT7" s="395"/>
      <c r="BU7" s="396"/>
      <c r="BV7" s="394">
        <v>6763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881833</v>
      </c>
      <c r="CU7" s="395"/>
      <c r="CV7" s="395"/>
      <c r="CW7" s="395"/>
      <c r="CX7" s="395"/>
      <c r="CY7" s="395"/>
      <c r="CZ7" s="395"/>
      <c r="DA7" s="396"/>
      <c r="DB7" s="394">
        <v>882544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98271</v>
      </c>
      <c r="BO8" s="395"/>
      <c r="BP8" s="395"/>
      <c r="BQ8" s="395"/>
      <c r="BR8" s="395"/>
      <c r="BS8" s="395"/>
      <c r="BT8" s="395"/>
      <c r="BU8" s="396"/>
      <c r="BV8" s="394">
        <v>103092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0.11</v>
      </c>
      <c r="CU8" s="435"/>
      <c r="CV8" s="435"/>
      <c r="CW8" s="435"/>
      <c r="CX8" s="435"/>
      <c r="CY8" s="435"/>
      <c r="CZ8" s="435"/>
      <c r="DA8" s="436"/>
      <c r="DB8" s="434">
        <v>0.12</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623</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-4821</v>
      </c>
      <c r="BO9" s="395"/>
      <c r="BP9" s="395"/>
      <c r="BQ9" s="395"/>
      <c r="BR9" s="395"/>
      <c r="BS9" s="395"/>
      <c r="BT9" s="395"/>
      <c r="BU9" s="396"/>
      <c r="BV9" s="394">
        <v>13234</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9.4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660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51876</v>
      </c>
      <c r="BO10" s="395"/>
      <c r="BP10" s="395"/>
      <c r="BQ10" s="395"/>
      <c r="BR10" s="395"/>
      <c r="BS10" s="395"/>
      <c r="BT10" s="395"/>
      <c r="BU10" s="396"/>
      <c r="BV10" s="394">
        <v>70987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77251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605</v>
      </c>
      <c r="S13" s="479"/>
      <c r="T13" s="479"/>
      <c r="U13" s="479"/>
      <c r="V13" s="480"/>
      <c r="W13" s="410" t="s">
        <v>131</v>
      </c>
      <c r="X13" s="411"/>
      <c r="Y13" s="411"/>
      <c r="Z13" s="411"/>
      <c r="AA13" s="411"/>
      <c r="AB13" s="401"/>
      <c r="AC13" s="445">
        <v>34</v>
      </c>
      <c r="AD13" s="446"/>
      <c r="AE13" s="446"/>
      <c r="AF13" s="446"/>
      <c r="AG13" s="488"/>
      <c r="AH13" s="445">
        <v>35</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47055</v>
      </c>
      <c r="BO13" s="395"/>
      <c r="BP13" s="395"/>
      <c r="BQ13" s="395"/>
      <c r="BR13" s="395"/>
      <c r="BS13" s="395"/>
      <c r="BT13" s="395"/>
      <c r="BU13" s="396"/>
      <c r="BV13" s="394">
        <v>6970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5.0999999999999996</v>
      </c>
      <c r="CU13" s="392"/>
      <c r="CV13" s="392"/>
      <c r="CW13" s="392"/>
      <c r="CX13" s="392"/>
      <c r="CY13" s="392"/>
      <c r="CZ13" s="392"/>
      <c r="DA13" s="393"/>
      <c r="DB13" s="391">
        <v>5.6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627</v>
      </c>
      <c r="S14" s="479"/>
      <c r="T14" s="479"/>
      <c r="U14" s="479"/>
      <c r="V14" s="480"/>
      <c r="W14" s="384"/>
      <c r="X14" s="385"/>
      <c r="Y14" s="385"/>
      <c r="Z14" s="385"/>
      <c r="AA14" s="385"/>
      <c r="AB14" s="374"/>
      <c r="AC14" s="481">
        <v>12.7</v>
      </c>
      <c r="AD14" s="482"/>
      <c r="AE14" s="482"/>
      <c r="AF14" s="482"/>
      <c r="AG14" s="483"/>
      <c r="AH14" s="481">
        <v>12.6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620</v>
      </c>
      <c r="S15" s="479"/>
      <c r="T15" s="479"/>
      <c r="U15" s="479"/>
      <c r="V15" s="480"/>
      <c r="W15" s="410" t="s">
        <v>137</v>
      </c>
      <c r="X15" s="411"/>
      <c r="Y15" s="411"/>
      <c r="Z15" s="411"/>
      <c r="AA15" s="411"/>
      <c r="AB15" s="401"/>
      <c r="AC15" s="445">
        <v>57</v>
      </c>
      <c r="AD15" s="446"/>
      <c r="AE15" s="446"/>
      <c r="AF15" s="446"/>
      <c r="AG15" s="488"/>
      <c r="AH15" s="445">
        <v>63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101645</v>
      </c>
      <c r="BO15" s="358"/>
      <c r="BP15" s="358"/>
      <c r="BQ15" s="358"/>
      <c r="BR15" s="358"/>
      <c r="BS15" s="358"/>
      <c r="BT15" s="358"/>
      <c r="BU15" s="359"/>
      <c r="BV15" s="357">
        <v>100521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21.3</v>
      </c>
      <c r="AD16" s="482"/>
      <c r="AE16" s="482"/>
      <c r="AF16" s="482"/>
      <c r="AG16" s="483"/>
      <c r="AH16" s="481">
        <v>22.7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861111</v>
      </c>
      <c r="BO16" s="395"/>
      <c r="BP16" s="395"/>
      <c r="BQ16" s="395"/>
      <c r="BR16" s="395"/>
      <c r="BS16" s="395"/>
      <c r="BT16" s="395"/>
      <c r="BU16" s="396"/>
      <c r="BV16" s="394">
        <v>858797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176</v>
      </c>
      <c r="AD17" s="446"/>
      <c r="AE17" s="446"/>
      <c r="AF17" s="446"/>
      <c r="AG17" s="488"/>
      <c r="AH17" s="445">
        <v>179</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119267</v>
      </c>
      <c r="BO17" s="395"/>
      <c r="BP17" s="395"/>
      <c r="BQ17" s="395"/>
      <c r="BR17" s="395"/>
      <c r="BS17" s="395"/>
      <c r="BT17" s="395"/>
      <c r="BU17" s="396"/>
      <c r="BV17" s="394">
        <v>117584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146</v>
      </c>
      <c r="C18" s="437"/>
      <c r="D18" s="437"/>
      <c r="E18" s="520"/>
      <c r="F18" s="520"/>
      <c r="G18" s="520"/>
      <c r="H18" s="520"/>
      <c r="I18" s="520"/>
      <c r="J18" s="520"/>
      <c r="K18" s="520"/>
      <c r="L18" s="521">
        <v>47.7</v>
      </c>
      <c r="M18" s="521"/>
      <c r="N18" s="521"/>
      <c r="O18" s="521"/>
      <c r="P18" s="521"/>
      <c r="Q18" s="521"/>
      <c r="R18" s="522"/>
      <c r="S18" s="522"/>
      <c r="T18" s="522"/>
      <c r="U18" s="522"/>
      <c r="V18" s="523"/>
      <c r="W18" s="412"/>
      <c r="X18" s="413"/>
      <c r="Y18" s="413"/>
      <c r="Z18" s="413"/>
      <c r="AA18" s="413"/>
      <c r="AB18" s="404"/>
      <c r="AC18" s="524">
        <v>65.900000000000006</v>
      </c>
      <c r="AD18" s="525"/>
      <c r="AE18" s="525"/>
      <c r="AF18" s="525"/>
      <c r="AG18" s="526"/>
      <c r="AH18" s="524">
        <v>64.599999999999994</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821300</v>
      </c>
      <c r="BO18" s="395"/>
      <c r="BP18" s="395"/>
      <c r="BQ18" s="395"/>
      <c r="BR18" s="395"/>
      <c r="BS18" s="395"/>
      <c r="BT18" s="395"/>
      <c r="BU18" s="396"/>
      <c r="BV18" s="394">
        <v>788698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148</v>
      </c>
      <c r="C19" s="437"/>
      <c r="D19" s="437"/>
      <c r="E19" s="520"/>
      <c r="F19" s="520"/>
      <c r="G19" s="520"/>
      <c r="H19" s="520"/>
      <c r="I19" s="520"/>
      <c r="J19" s="520"/>
      <c r="K19" s="520"/>
      <c r="L19" s="528">
        <v>13</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1229240</v>
      </c>
      <c r="BO19" s="395"/>
      <c r="BP19" s="395"/>
      <c r="BQ19" s="395"/>
      <c r="BR19" s="395"/>
      <c r="BS19" s="395"/>
      <c r="BT19" s="395"/>
      <c r="BU19" s="396"/>
      <c r="BV19" s="394">
        <v>1333313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150</v>
      </c>
      <c r="C20" s="437"/>
      <c r="D20" s="437"/>
      <c r="E20" s="520"/>
      <c r="F20" s="520"/>
      <c r="G20" s="520"/>
      <c r="H20" s="520"/>
      <c r="I20" s="520"/>
      <c r="J20" s="520"/>
      <c r="K20" s="520"/>
      <c r="L20" s="528">
        <v>307</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1465212</v>
      </c>
      <c r="BO22" s="358"/>
      <c r="BP22" s="358"/>
      <c r="BQ22" s="358"/>
      <c r="BR22" s="358"/>
      <c r="BS22" s="358"/>
      <c r="BT22" s="358"/>
      <c r="BU22" s="359"/>
      <c r="BV22" s="357">
        <v>1447540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1423207</v>
      </c>
      <c r="BO23" s="395"/>
      <c r="BP23" s="395"/>
      <c r="BQ23" s="395"/>
      <c r="BR23" s="395"/>
      <c r="BS23" s="395"/>
      <c r="BT23" s="395"/>
      <c r="BU23" s="396"/>
      <c r="BV23" s="394">
        <v>1394649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5000</v>
      </c>
      <c r="R24" s="446"/>
      <c r="S24" s="446"/>
      <c r="T24" s="446"/>
      <c r="U24" s="446"/>
      <c r="V24" s="488"/>
      <c r="W24" s="540"/>
      <c r="X24" s="541"/>
      <c r="Y24" s="542"/>
      <c r="Z24" s="444" t="s">
        <v>161</v>
      </c>
      <c r="AA24" s="424"/>
      <c r="AB24" s="424"/>
      <c r="AC24" s="424"/>
      <c r="AD24" s="424"/>
      <c r="AE24" s="424"/>
      <c r="AF24" s="424"/>
      <c r="AG24" s="425"/>
      <c r="AH24" s="445">
        <v>30</v>
      </c>
      <c r="AI24" s="446"/>
      <c r="AJ24" s="446"/>
      <c r="AK24" s="446"/>
      <c r="AL24" s="488"/>
      <c r="AM24" s="445">
        <v>89040</v>
      </c>
      <c r="AN24" s="446"/>
      <c r="AO24" s="446"/>
      <c r="AP24" s="446"/>
      <c r="AQ24" s="446"/>
      <c r="AR24" s="488"/>
      <c r="AS24" s="445">
        <v>2968</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1116471</v>
      </c>
      <c r="BO24" s="395"/>
      <c r="BP24" s="395"/>
      <c r="BQ24" s="395"/>
      <c r="BR24" s="395"/>
      <c r="BS24" s="395"/>
      <c r="BT24" s="395"/>
      <c r="BU24" s="396"/>
      <c r="BV24" s="394">
        <v>1055988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4600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107000</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4200</v>
      </c>
      <c r="R26" s="446"/>
      <c r="S26" s="446"/>
      <c r="T26" s="446"/>
      <c r="U26" s="446"/>
      <c r="V26" s="488"/>
      <c r="W26" s="540"/>
      <c r="X26" s="541"/>
      <c r="Y26" s="542"/>
      <c r="Z26" s="444" t="s">
        <v>167</v>
      </c>
      <c r="AA26" s="546"/>
      <c r="AB26" s="546"/>
      <c r="AC26" s="546"/>
      <c r="AD26" s="546"/>
      <c r="AE26" s="546"/>
      <c r="AF26" s="546"/>
      <c r="AG26" s="547"/>
      <c r="AH26" s="445">
        <v>3</v>
      </c>
      <c r="AI26" s="446"/>
      <c r="AJ26" s="446"/>
      <c r="AK26" s="446"/>
      <c r="AL26" s="488"/>
      <c r="AM26" s="445">
        <v>8274</v>
      </c>
      <c r="AN26" s="446"/>
      <c r="AO26" s="446"/>
      <c r="AP26" s="446"/>
      <c r="AQ26" s="446"/>
      <c r="AR26" s="488"/>
      <c r="AS26" s="445">
        <v>2758</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2400</v>
      </c>
      <c r="R27" s="446"/>
      <c r="S27" s="446"/>
      <c r="T27" s="446"/>
      <c r="U27" s="446"/>
      <c r="V27" s="488"/>
      <c r="W27" s="540"/>
      <c r="X27" s="541"/>
      <c r="Y27" s="542"/>
      <c r="Z27" s="444" t="s">
        <v>170</v>
      </c>
      <c r="AA27" s="424"/>
      <c r="AB27" s="424"/>
      <c r="AC27" s="424"/>
      <c r="AD27" s="424"/>
      <c r="AE27" s="424"/>
      <c r="AF27" s="424"/>
      <c r="AG27" s="425"/>
      <c r="AH27" s="445">
        <v>6</v>
      </c>
      <c r="AI27" s="446"/>
      <c r="AJ27" s="446"/>
      <c r="AK27" s="446"/>
      <c r="AL27" s="488"/>
      <c r="AM27" s="445">
        <v>19590</v>
      </c>
      <c r="AN27" s="446"/>
      <c r="AO27" s="446"/>
      <c r="AP27" s="446"/>
      <c r="AQ27" s="446"/>
      <c r="AR27" s="488"/>
      <c r="AS27" s="445">
        <v>3265</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6">
        <v>11973</v>
      </c>
      <c r="BO27" s="517"/>
      <c r="BP27" s="517"/>
      <c r="BQ27" s="517"/>
      <c r="BR27" s="517"/>
      <c r="BS27" s="517"/>
      <c r="BT27" s="517"/>
      <c r="BU27" s="518"/>
      <c r="BV27" s="516">
        <v>11973</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1800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668509</v>
      </c>
      <c r="BO28" s="358"/>
      <c r="BP28" s="358"/>
      <c r="BQ28" s="358"/>
      <c r="BR28" s="358"/>
      <c r="BS28" s="358"/>
      <c r="BT28" s="358"/>
      <c r="BU28" s="359"/>
      <c r="BV28" s="357">
        <v>616633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4</v>
      </c>
      <c r="M29" s="446"/>
      <c r="N29" s="446"/>
      <c r="O29" s="446"/>
      <c r="P29" s="488"/>
      <c r="Q29" s="445">
        <v>1700</v>
      </c>
      <c r="R29" s="446"/>
      <c r="S29" s="446"/>
      <c r="T29" s="446"/>
      <c r="U29" s="446"/>
      <c r="V29" s="488"/>
      <c r="W29" s="543"/>
      <c r="X29" s="544"/>
      <c r="Y29" s="545"/>
      <c r="Z29" s="444" t="s">
        <v>176</v>
      </c>
      <c r="AA29" s="424"/>
      <c r="AB29" s="424"/>
      <c r="AC29" s="424"/>
      <c r="AD29" s="424"/>
      <c r="AE29" s="424"/>
      <c r="AF29" s="424"/>
      <c r="AG29" s="425"/>
      <c r="AH29" s="445">
        <v>36</v>
      </c>
      <c r="AI29" s="446"/>
      <c r="AJ29" s="446"/>
      <c r="AK29" s="446"/>
      <c r="AL29" s="488"/>
      <c r="AM29" s="445">
        <v>108630</v>
      </c>
      <c r="AN29" s="446"/>
      <c r="AO29" s="446"/>
      <c r="AP29" s="446"/>
      <c r="AQ29" s="446"/>
      <c r="AR29" s="488"/>
      <c r="AS29" s="445">
        <v>3018</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4289</v>
      </c>
      <c r="BO29" s="395"/>
      <c r="BP29" s="395"/>
      <c r="BQ29" s="395"/>
      <c r="BR29" s="395"/>
      <c r="BS29" s="395"/>
      <c r="BT29" s="395"/>
      <c r="BU29" s="396"/>
      <c r="BV29" s="394">
        <v>1290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4">
        <v>91.7</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613669</v>
      </c>
      <c r="BO30" s="517"/>
      <c r="BP30" s="517"/>
      <c r="BQ30" s="517"/>
      <c r="BR30" s="517"/>
      <c r="BS30" s="517"/>
      <c r="BT30" s="517"/>
      <c r="BU30" s="518"/>
      <c r="BV30" s="516">
        <v>519101</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国民健康保険事業特別会計（診療施設勘定）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下水道事業特別会計</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V+82sk0oWHgh8RFe4imdw8dbXbJKEepWWHqys2TbK6c68HXdARRqn0T1eS1ScpHewnJ0aA2aDt8ecItRRib54Q==" saltValue="jX6mLZhV4NxzFSv6lvTl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65871</v>
      </c>
      <c r="S5" s="600"/>
      <c r="T5" s="600"/>
      <c r="U5" s="600"/>
      <c r="V5" s="600"/>
      <c r="W5" s="600"/>
      <c r="X5" s="600"/>
      <c r="Y5" s="601"/>
      <c r="Z5" s="602">
        <v>4</v>
      </c>
      <c r="AA5" s="602"/>
      <c r="AB5" s="602"/>
      <c r="AC5" s="602"/>
      <c r="AD5" s="603">
        <v>65871</v>
      </c>
      <c r="AE5" s="603"/>
      <c r="AF5" s="603"/>
      <c r="AG5" s="603"/>
      <c r="AH5" s="603"/>
      <c r="AI5" s="603"/>
      <c r="AJ5" s="603"/>
      <c r="AK5" s="603"/>
      <c r="AL5" s="604">
        <v>7.4</v>
      </c>
      <c r="AM5" s="605"/>
      <c r="AN5" s="605"/>
      <c r="AO5" s="606"/>
      <c r="AP5" s="596" t="s">
        <v>215</v>
      </c>
      <c r="AQ5" s="597"/>
      <c r="AR5" s="597"/>
      <c r="AS5" s="597"/>
      <c r="AT5" s="597"/>
      <c r="AU5" s="597"/>
      <c r="AV5" s="597"/>
      <c r="AW5" s="597"/>
      <c r="AX5" s="597"/>
      <c r="AY5" s="597"/>
      <c r="AZ5" s="597"/>
      <c r="BA5" s="597"/>
      <c r="BB5" s="597"/>
      <c r="BC5" s="597"/>
      <c r="BD5" s="597"/>
      <c r="BE5" s="597"/>
      <c r="BF5" s="598"/>
      <c r="BG5" s="610">
        <v>65871</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36539</v>
      </c>
      <c r="S6" s="611"/>
      <c r="T6" s="611"/>
      <c r="U6" s="611"/>
      <c r="V6" s="611"/>
      <c r="W6" s="611"/>
      <c r="X6" s="611"/>
      <c r="Y6" s="612"/>
      <c r="Z6" s="613">
        <v>2.2000000000000002</v>
      </c>
      <c r="AA6" s="613"/>
      <c r="AB6" s="613"/>
      <c r="AC6" s="613"/>
      <c r="AD6" s="614">
        <v>36539</v>
      </c>
      <c r="AE6" s="614"/>
      <c r="AF6" s="614"/>
      <c r="AG6" s="614"/>
      <c r="AH6" s="614"/>
      <c r="AI6" s="614"/>
      <c r="AJ6" s="614"/>
      <c r="AK6" s="614"/>
      <c r="AL6" s="615">
        <v>4.0999999999999996</v>
      </c>
      <c r="AM6" s="616"/>
      <c r="AN6" s="616"/>
      <c r="AO6" s="617"/>
      <c r="AP6" s="607" t="s">
        <v>220</v>
      </c>
      <c r="AQ6" s="608"/>
      <c r="AR6" s="608"/>
      <c r="AS6" s="608"/>
      <c r="AT6" s="608"/>
      <c r="AU6" s="608"/>
      <c r="AV6" s="608"/>
      <c r="AW6" s="608"/>
      <c r="AX6" s="608"/>
      <c r="AY6" s="608"/>
      <c r="AZ6" s="608"/>
      <c r="BA6" s="608"/>
      <c r="BB6" s="608"/>
      <c r="BC6" s="608"/>
      <c r="BD6" s="608"/>
      <c r="BE6" s="608"/>
      <c r="BF6" s="609"/>
      <c r="BG6" s="610">
        <v>65871</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29979</v>
      </c>
      <c r="CS6" s="611"/>
      <c r="CT6" s="611"/>
      <c r="CU6" s="611"/>
      <c r="CV6" s="611"/>
      <c r="CW6" s="611"/>
      <c r="CX6" s="611"/>
      <c r="CY6" s="612"/>
      <c r="CZ6" s="604">
        <v>1.9</v>
      </c>
      <c r="DA6" s="605"/>
      <c r="DB6" s="605"/>
      <c r="DC6" s="621"/>
      <c r="DD6" s="619" t="s">
        <v>122</v>
      </c>
      <c r="DE6" s="611"/>
      <c r="DF6" s="611"/>
      <c r="DG6" s="611"/>
      <c r="DH6" s="611"/>
      <c r="DI6" s="611"/>
      <c r="DJ6" s="611"/>
      <c r="DK6" s="611"/>
      <c r="DL6" s="611"/>
      <c r="DM6" s="611"/>
      <c r="DN6" s="611"/>
      <c r="DO6" s="611"/>
      <c r="DP6" s="612"/>
      <c r="DQ6" s="619">
        <v>29979</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23</v>
      </c>
      <c r="S7" s="611"/>
      <c r="T7" s="611"/>
      <c r="U7" s="611"/>
      <c r="V7" s="611"/>
      <c r="W7" s="611"/>
      <c r="X7" s="611"/>
      <c r="Y7" s="612"/>
      <c r="Z7" s="613">
        <v>0</v>
      </c>
      <c r="AA7" s="613"/>
      <c r="AB7" s="613"/>
      <c r="AC7" s="613"/>
      <c r="AD7" s="614">
        <v>23</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25327</v>
      </c>
      <c r="BH7" s="611"/>
      <c r="BI7" s="611"/>
      <c r="BJ7" s="611"/>
      <c r="BK7" s="611"/>
      <c r="BL7" s="611"/>
      <c r="BM7" s="611"/>
      <c r="BN7" s="612"/>
      <c r="BO7" s="613">
        <v>38.4</v>
      </c>
      <c r="BP7" s="613"/>
      <c r="BQ7" s="613"/>
      <c r="BR7" s="613"/>
      <c r="BS7" s="614" t="s">
        <v>122</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385160</v>
      </c>
      <c r="CS7" s="611"/>
      <c r="CT7" s="611"/>
      <c r="CU7" s="611"/>
      <c r="CV7" s="611"/>
      <c r="CW7" s="611"/>
      <c r="CX7" s="611"/>
      <c r="CY7" s="612"/>
      <c r="CZ7" s="613">
        <v>24.8</v>
      </c>
      <c r="DA7" s="613"/>
      <c r="DB7" s="613"/>
      <c r="DC7" s="613"/>
      <c r="DD7" s="619" t="s">
        <v>122</v>
      </c>
      <c r="DE7" s="611"/>
      <c r="DF7" s="611"/>
      <c r="DG7" s="611"/>
      <c r="DH7" s="611"/>
      <c r="DI7" s="611"/>
      <c r="DJ7" s="611"/>
      <c r="DK7" s="611"/>
      <c r="DL7" s="611"/>
      <c r="DM7" s="611"/>
      <c r="DN7" s="611"/>
      <c r="DO7" s="611"/>
      <c r="DP7" s="612"/>
      <c r="DQ7" s="619">
        <v>340841</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709</v>
      </c>
      <c r="S8" s="611"/>
      <c r="T8" s="611"/>
      <c r="U8" s="611"/>
      <c r="V8" s="611"/>
      <c r="W8" s="611"/>
      <c r="X8" s="611"/>
      <c r="Y8" s="612"/>
      <c r="Z8" s="613">
        <v>0</v>
      </c>
      <c r="AA8" s="613"/>
      <c r="AB8" s="613"/>
      <c r="AC8" s="613"/>
      <c r="AD8" s="614">
        <v>709</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948</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237252</v>
      </c>
      <c r="CS8" s="611"/>
      <c r="CT8" s="611"/>
      <c r="CU8" s="611"/>
      <c r="CV8" s="611"/>
      <c r="CW8" s="611"/>
      <c r="CX8" s="611"/>
      <c r="CY8" s="612"/>
      <c r="CZ8" s="613">
        <v>15.3</v>
      </c>
      <c r="DA8" s="613"/>
      <c r="DB8" s="613"/>
      <c r="DC8" s="613"/>
      <c r="DD8" s="619" t="s">
        <v>122</v>
      </c>
      <c r="DE8" s="611"/>
      <c r="DF8" s="611"/>
      <c r="DG8" s="611"/>
      <c r="DH8" s="611"/>
      <c r="DI8" s="611"/>
      <c r="DJ8" s="611"/>
      <c r="DK8" s="611"/>
      <c r="DL8" s="611"/>
      <c r="DM8" s="611"/>
      <c r="DN8" s="611"/>
      <c r="DO8" s="611"/>
      <c r="DP8" s="612"/>
      <c r="DQ8" s="619">
        <v>174690</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770</v>
      </c>
      <c r="S9" s="611"/>
      <c r="T9" s="611"/>
      <c r="U9" s="611"/>
      <c r="V9" s="611"/>
      <c r="W9" s="611"/>
      <c r="X9" s="611"/>
      <c r="Y9" s="612"/>
      <c r="Z9" s="613">
        <v>0</v>
      </c>
      <c r="AA9" s="613"/>
      <c r="AB9" s="613"/>
      <c r="AC9" s="613"/>
      <c r="AD9" s="614">
        <v>770</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22292</v>
      </c>
      <c r="BH9" s="611"/>
      <c r="BI9" s="611"/>
      <c r="BJ9" s="611"/>
      <c r="BK9" s="611"/>
      <c r="BL9" s="611"/>
      <c r="BM9" s="611"/>
      <c r="BN9" s="612"/>
      <c r="BO9" s="613">
        <v>33.799999999999997</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195783</v>
      </c>
      <c r="CS9" s="611"/>
      <c r="CT9" s="611"/>
      <c r="CU9" s="611"/>
      <c r="CV9" s="611"/>
      <c r="CW9" s="611"/>
      <c r="CX9" s="611"/>
      <c r="CY9" s="612"/>
      <c r="CZ9" s="613">
        <v>12.6</v>
      </c>
      <c r="DA9" s="613"/>
      <c r="DB9" s="613"/>
      <c r="DC9" s="613"/>
      <c r="DD9" s="619" t="s">
        <v>122</v>
      </c>
      <c r="DE9" s="611"/>
      <c r="DF9" s="611"/>
      <c r="DG9" s="611"/>
      <c r="DH9" s="611"/>
      <c r="DI9" s="611"/>
      <c r="DJ9" s="611"/>
      <c r="DK9" s="611"/>
      <c r="DL9" s="611"/>
      <c r="DM9" s="611"/>
      <c r="DN9" s="611"/>
      <c r="DO9" s="611"/>
      <c r="DP9" s="612"/>
      <c r="DQ9" s="619">
        <v>114075</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1801</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1991</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1517</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14663</v>
      </c>
      <c r="S11" s="611"/>
      <c r="T11" s="611"/>
      <c r="U11" s="611"/>
      <c r="V11" s="611"/>
      <c r="W11" s="611"/>
      <c r="X11" s="611"/>
      <c r="Y11" s="612"/>
      <c r="Z11" s="615">
        <v>0.9</v>
      </c>
      <c r="AA11" s="616"/>
      <c r="AB11" s="616"/>
      <c r="AC11" s="622"/>
      <c r="AD11" s="619">
        <v>14663</v>
      </c>
      <c r="AE11" s="611"/>
      <c r="AF11" s="611"/>
      <c r="AG11" s="611"/>
      <c r="AH11" s="611"/>
      <c r="AI11" s="611"/>
      <c r="AJ11" s="611"/>
      <c r="AK11" s="612"/>
      <c r="AL11" s="615">
        <v>1.7</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286</v>
      </c>
      <c r="BH11" s="611"/>
      <c r="BI11" s="611"/>
      <c r="BJ11" s="611"/>
      <c r="BK11" s="611"/>
      <c r="BL11" s="611"/>
      <c r="BM11" s="611"/>
      <c r="BN11" s="612"/>
      <c r="BO11" s="613">
        <v>0.4</v>
      </c>
      <c r="BP11" s="613"/>
      <c r="BQ11" s="613"/>
      <c r="BR11" s="613"/>
      <c r="BS11" s="614" t="s">
        <v>122</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153016</v>
      </c>
      <c r="CS11" s="611"/>
      <c r="CT11" s="611"/>
      <c r="CU11" s="611"/>
      <c r="CV11" s="611"/>
      <c r="CW11" s="611"/>
      <c r="CX11" s="611"/>
      <c r="CY11" s="612"/>
      <c r="CZ11" s="613">
        <v>9.9</v>
      </c>
      <c r="DA11" s="613"/>
      <c r="DB11" s="613"/>
      <c r="DC11" s="613"/>
      <c r="DD11" s="619">
        <v>50494</v>
      </c>
      <c r="DE11" s="611"/>
      <c r="DF11" s="611"/>
      <c r="DG11" s="611"/>
      <c r="DH11" s="611"/>
      <c r="DI11" s="611"/>
      <c r="DJ11" s="611"/>
      <c r="DK11" s="611"/>
      <c r="DL11" s="611"/>
      <c r="DM11" s="611"/>
      <c r="DN11" s="611"/>
      <c r="DO11" s="611"/>
      <c r="DP11" s="612"/>
      <c r="DQ11" s="619">
        <v>83956</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34726</v>
      </c>
      <c r="BH12" s="611"/>
      <c r="BI12" s="611"/>
      <c r="BJ12" s="611"/>
      <c r="BK12" s="611"/>
      <c r="BL12" s="611"/>
      <c r="BM12" s="611"/>
      <c r="BN12" s="612"/>
      <c r="BO12" s="613">
        <v>52.7</v>
      </c>
      <c r="BP12" s="613"/>
      <c r="BQ12" s="613"/>
      <c r="BR12" s="613"/>
      <c r="BS12" s="614" t="s">
        <v>122</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47513</v>
      </c>
      <c r="CS12" s="611"/>
      <c r="CT12" s="611"/>
      <c r="CU12" s="611"/>
      <c r="CV12" s="611"/>
      <c r="CW12" s="611"/>
      <c r="CX12" s="611"/>
      <c r="CY12" s="612"/>
      <c r="CZ12" s="613">
        <v>3.1</v>
      </c>
      <c r="DA12" s="613"/>
      <c r="DB12" s="613"/>
      <c r="DC12" s="613"/>
      <c r="DD12" s="619">
        <v>5470</v>
      </c>
      <c r="DE12" s="611"/>
      <c r="DF12" s="611"/>
      <c r="DG12" s="611"/>
      <c r="DH12" s="611"/>
      <c r="DI12" s="611"/>
      <c r="DJ12" s="611"/>
      <c r="DK12" s="611"/>
      <c r="DL12" s="611"/>
      <c r="DM12" s="611"/>
      <c r="DN12" s="611"/>
      <c r="DO12" s="611"/>
      <c r="DP12" s="612"/>
      <c r="DQ12" s="619">
        <v>43333</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34726</v>
      </c>
      <c r="BH13" s="611"/>
      <c r="BI13" s="611"/>
      <c r="BJ13" s="611"/>
      <c r="BK13" s="611"/>
      <c r="BL13" s="611"/>
      <c r="BM13" s="611"/>
      <c r="BN13" s="612"/>
      <c r="BO13" s="613">
        <v>52.7</v>
      </c>
      <c r="BP13" s="613"/>
      <c r="BQ13" s="613"/>
      <c r="BR13" s="613"/>
      <c r="BS13" s="614" t="s">
        <v>122</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151130</v>
      </c>
      <c r="CS13" s="611"/>
      <c r="CT13" s="611"/>
      <c r="CU13" s="611"/>
      <c r="CV13" s="611"/>
      <c r="CW13" s="611"/>
      <c r="CX13" s="611"/>
      <c r="CY13" s="612"/>
      <c r="CZ13" s="613">
        <v>9.6999999999999993</v>
      </c>
      <c r="DA13" s="613"/>
      <c r="DB13" s="613"/>
      <c r="DC13" s="613"/>
      <c r="DD13" s="619">
        <v>76296</v>
      </c>
      <c r="DE13" s="611"/>
      <c r="DF13" s="611"/>
      <c r="DG13" s="611"/>
      <c r="DH13" s="611"/>
      <c r="DI13" s="611"/>
      <c r="DJ13" s="611"/>
      <c r="DK13" s="611"/>
      <c r="DL13" s="611"/>
      <c r="DM13" s="611"/>
      <c r="DN13" s="611"/>
      <c r="DO13" s="611"/>
      <c r="DP13" s="612"/>
      <c r="DQ13" s="619">
        <v>34044</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297</v>
      </c>
      <c r="S14" s="611"/>
      <c r="T14" s="611"/>
      <c r="U14" s="611"/>
      <c r="V14" s="611"/>
      <c r="W14" s="611"/>
      <c r="X14" s="611"/>
      <c r="Y14" s="612"/>
      <c r="Z14" s="613">
        <v>0</v>
      </c>
      <c r="AA14" s="613"/>
      <c r="AB14" s="613"/>
      <c r="AC14" s="613"/>
      <c r="AD14" s="614">
        <v>297</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3512</v>
      </c>
      <c r="BH14" s="611"/>
      <c r="BI14" s="611"/>
      <c r="BJ14" s="611"/>
      <c r="BK14" s="611"/>
      <c r="BL14" s="611"/>
      <c r="BM14" s="611"/>
      <c r="BN14" s="612"/>
      <c r="BO14" s="613">
        <v>5.3</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71892</v>
      </c>
      <c r="CS14" s="611"/>
      <c r="CT14" s="611"/>
      <c r="CU14" s="611"/>
      <c r="CV14" s="611"/>
      <c r="CW14" s="611"/>
      <c r="CX14" s="611"/>
      <c r="CY14" s="612"/>
      <c r="CZ14" s="613">
        <v>4.5999999999999996</v>
      </c>
      <c r="DA14" s="613"/>
      <c r="DB14" s="613"/>
      <c r="DC14" s="613"/>
      <c r="DD14" s="619" t="s">
        <v>122</v>
      </c>
      <c r="DE14" s="611"/>
      <c r="DF14" s="611"/>
      <c r="DG14" s="611"/>
      <c r="DH14" s="611"/>
      <c r="DI14" s="611"/>
      <c r="DJ14" s="611"/>
      <c r="DK14" s="611"/>
      <c r="DL14" s="611"/>
      <c r="DM14" s="611"/>
      <c r="DN14" s="611"/>
      <c r="DO14" s="611"/>
      <c r="DP14" s="612"/>
      <c r="DQ14" s="619">
        <v>61584</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2306</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145921</v>
      </c>
      <c r="CS15" s="611"/>
      <c r="CT15" s="611"/>
      <c r="CU15" s="611"/>
      <c r="CV15" s="611"/>
      <c r="CW15" s="611"/>
      <c r="CX15" s="611"/>
      <c r="CY15" s="612"/>
      <c r="CZ15" s="613">
        <v>9.4</v>
      </c>
      <c r="DA15" s="613"/>
      <c r="DB15" s="613"/>
      <c r="DC15" s="613"/>
      <c r="DD15" s="619">
        <v>12530</v>
      </c>
      <c r="DE15" s="611"/>
      <c r="DF15" s="611"/>
      <c r="DG15" s="611"/>
      <c r="DH15" s="611"/>
      <c r="DI15" s="611"/>
      <c r="DJ15" s="611"/>
      <c r="DK15" s="611"/>
      <c r="DL15" s="611"/>
      <c r="DM15" s="611"/>
      <c r="DN15" s="611"/>
      <c r="DO15" s="611"/>
      <c r="DP15" s="612"/>
      <c r="DQ15" s="619">
        <v>114026</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2176</v>
      </c>
      <c r="S16" s="611"/>
      <c r="T16" s="611"/>
      <c r="U16" s="611"/>
      <c r="V16" s="611"/>
      <c r="W16" s="611"/>
      <c r="X16" s="611"/>
      <c r="Y16" s="612"/>
      <c r="Z16" s="613">
        <v>0.1</v>
      </c>
      <c r="AA16" s="613"/>
      <c r="AB16" s="613"/>
      <c r="AC16" s="613"/>
      <c r="AD16" s="614">
        <v>2176</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950</v>
      </c>
      <c r="S17" s="611"/>
      <c r="T17" s="611"/>
      <c r="U17" s="611"/>
      <c r="V17" s="611"/>
      <c r="W17" s="611"/>
      <c r="X17" s="611"/>
      <c r="Y17" s="612"/>
      <c r="Z17" s="613">
        <v>0.1</v>
      </c>
      <c r="AA17" s="613"/>
      <c r="AB17" s="613"/>
      <c r="AC17" s="613"/>
      <c r="AD17" s="614">
        <v>950</v>
      </c>
      <c r="AE17" s="614"/>
      <c r="AF17" s="614"/>
      <c r="AG17" s="614"/>
      <c r="AH17" s="614"/>
      <c r="AI17" s="614"/>
      <c r="AJ17" s="614"/>
      <c r="AK17" s="614"/>
      <c r="AL17" s="615">
        <v>0.1</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132932</v>
      </c>
      <c r="CS17" s="611"/>
      <c r="CT17" s="611"/>
      <c r="CU17" s="611"/>
      <c r="CV17" s="611"/>
      <c r="CW17" s="611"/>
      <c r="CX17" s="611"/>
      <c r="CY17" s="612"/>
      <c r="CZ17" s="613">
        <v>8.6</v>
      </c>
      <c r="DA17" s="613"/>
      <c r="DB17" s="613"/>
      <c r="DC17" s="613"/>
      <c r="DD17" s="619" t="s">
        <v>122</v>
      </c>
      <c r="DE17" s="611"/>
      <c r="DF17" s="611"/>
      <c r="DG17" s="611"/>
      <c r="DH17" s="611"/>
      <c r="DI17" s="611"/>
      <c r="DJ17" s="611"/>
      <c r="DK17" s="611"/>
      <c r="DL17" s="611"/>
      <c r="DM17" s="611"/>
      <c r="DN17" s="611"/>
      <c r="DO17" s="611"/>
      <c r="DP17" s="612"/>
      <c r="DQ17" s="619">
        <v>130925</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67</v>
      </c>
      <c r="S18" s="611"/>
      <c r="T18" s="611"/>
      <c r="U18" s="611"/>
      <c r="V18" s="611"/>
      <c r="W18" s="611"/>
      <c r="X18" s="611"/>
      <c r="Y18" s="612"/>
      <c r="Z18" s="613">
        <v>0</v>
      </c>
      <c r="AA18" s="613"/>
      <c r="AB18" s="613"/>
      <c r="AC18" s="613"/>
      <c r="AD18" s="614">
        <v>67</v>
      </c>
      <c r="AE18" s="614"/>
      <c r="AF18" s="614"/>
      <c r="AG18" s="614"/>
      <c r="AH18" s="614"/>
      <c r="AI18" s="614"/>
      <c r="AJ18" s="614"/>
      <c r="AK18" s="614"/>
      <c r="AL18" s="615">
        <v>0</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67</v>
      </c>
      <c r="S19" s="611"/>
      <c r="T19" s="611"/>
      <c r="U19" s="611"/>
      <c r="V19" s="611"/>
      <c r="W19" s="611"/>
      <c r="X19" s="611"/>
      <c r="Y19" s="612"/>
      <c r="Z19" s="613">
        <v>0</v>
      </c>
      <c r="AA19" s="613"/>
      <c r="AB19" s="613"/>
      <c r="AC19" s="613"/>
      <c r="AD19" s="614">
        <v>67</v>
      </c>
      <c r="AE19" s="614"/>
      <c r="AF19" s="614"/>
      <c r="AG19" s="614"/>
      <c r="AH19" s="614"/>
      <c r="AI19" s="614"/>
      <c r="AJ19" s="614"/>
      <c r="AK19" s="614"/>
      <c r="AL19" s="615">
        <v>0</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1552569</v>
      </c>
      <c r="CS20" s="611"/>
      <c r="CT20" s="611"/>
      <c r="CU20" s="611"/>
      <c r="CV20" s="611"/>
      <c r="CW20" s="611"/>
      <c r="CX20" s="611"/>
      <c r="CY20" s="612"/>
      <c r="CZ20" s="613">
        <v>100</v>
      </c>
      <c r="DA20" s="613"/>
      <c r="DB20" s="613"/>
      <c r="DC20" s="613"/>
      <c r="DD20" s="619">
        <v>144790</v>
      </c>
      <c r="DE20" s="611"/>
      <c r="DF20" s="611"/>
      <c r="DG20" s="611"/>
      <c r="DH20" s="611"/>
      <c r="DI20" s="611"/>
      <c r="DJ20" s="611"/>
      <c r="DK20" s="611"/>
      <c r="DL20" s="611"/>
      <c r="DM20" s="611"/>
      <c r="DN20" s="611"/>
      <c r="DO20" s="611"/>
      <c r="DP20" s="612"/>
      <c r="DQ20" s="619">
        <v>1128970</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955842</v>
      </c>
      <c r="S21" s="611"/>
      <c r="T21" s="611"/>
      <c r="U21" s="611"/>
      <c r="V21" s="611"/>
      <c r="W21" s="611"/>
      <c r="X21" s="611"/>
      <c r="Y21" s="612"/>
      <c r="Z21" s="613">
        <v>57.8</v>
      </c>
      <c r="AA21" s="613"/>
      <c r="AB21" s="613"/>
      <c r="AC21" s="613"/>
      <c r="AD21" s="614">
        <v>759493</v>
      </c>
      <c r="AE21" s="614"/>
      <c r="AF21" s="614"/>
      <c r="AG21" s="614"/>
      <c r="AH21" s="614"/>
      <c r="AI21" s="614"/>
      <c r="AJ21" s="614"/>
      <c r="AK21" s="614"/>
      <c r="AL21" s="615">
        <v>85.8</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759493</v>
      </c>
      <c r="S22" s="611"/>
      <c r="T22" s="611"/>
      <c r="U22" s="611"/>
      <c r="V22" s="611"/>
      <c r="W22" s="611"/>
      <c r="X22" s="611"/>
      <c r="Y22" s="612"/>
      <c r="Z22" s="613">
        <v>46</v>
      </c>
      <c r="AA22" s="613"/>
      <c r="AB22" s="613"/>
      <c r="AC22" s="613"/>
      <c r="AD22" s="614">
        <v>759493</v>
      </c>
      <c r="AE22" s="614"/>
      <c r="AF22" s="614"/>
      <c r="AG22" s="614"/>
      <c r="AH22" s="614"/>
      <c r="AI22" s="614"/>
      <c r="AJ22" s="614"/>
      <c r="AK22" s="614"/>
      <c r="AL22" s="615">
        <v>85.8</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196349</v>
      </c>
      <c r="S23" s="611"/>
      <c r="T23" s="611"/>
      <c r="U23" s="611"/>
      <c r="V23" s="611"/>
      <c r="W23" s="611"/>
      <c r="X23" s="611"/>
      <c r="Y23" s="612"/>
      <c r="Z23" s="613">
        <v>11.9</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571533</v>
      </c>
      <c r="CS24" s="600"/>
      <c r="CT24" s="600"/>
      <c r="CU24" s="600"/>
      <c r="CV24" s="600"/>
      <c r="CW24" s="600"/>
      <c r="CX24" s="600"/>
      <c r="CY24" s="601"/>
      <c r="CZ24" s="604">
        <v>36.799999999999997</v>
      </c>
      <c r="DA24" s="605"/>
      <c r="DB24" s="605"/>
      <c r="DC24" s="621"/>
      <c r="DD24" s="644">
        <v>502622</v>
      </c>
      <c r="DE24" s="600"/>
      <c r="DF24" s="600"/>
      <c r="DG24" s="600"/>
      <c r="DH24" s="600"/>
      <c r="DI24" s="600"/>
      <c r="DJ24" s="600"/>
      <c r="DK24" s="601"/>
      <c r="DL24" s="644">
        <v>464763</v>
      </c>
      <c r="DM24" s="600"/>
      <c r="DN24" s="600"/>
      <c r="DO24" s="600"/>
      <c r="DP24" s="600"/>
      <c r="DQ24" s="600"/>
      <c r="DR24" s="600"/>
      <c r="DS24" s="600"/>
      <c r="DT24" s="600"/>
      <c r="DU24" s="600"/>
      <c r="DV24" s="601"/>
      <c r="DW24" s="604">
        <v>52.4</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1077907</v>
      </c>
      <c r="S25" s="611"/>
      <c r="T25" s="611"/>
      <c r="U25" s="611"/>
      <c r="V25" s="611"/>
      <c r="W25" s="611"/>
      <c r="X25" s="611"/>
      <c r="Y25" s="612"/>
      <c r="Z25" s="613">
        <v>65.2</v>
      </c>
      <c r="AA25" s="613"/>
      <c r="AB25" s="613"/>
      <c r="AC25" s="613"/>
      <c r="AD25" s="614">
        <v>881558</v>
      </c>
      <c r="AE25" s="614"/>
      <c r="AF25" s="614"/>
      <c r="AG25" s="614"/>
      <c r="AH25" s="614"/>
      <c r="AI25" s="614"/>
      <c r="AJ25" s="614"/>
      <c r="AK25" s="614"/>
      <c r="AL25" s="615">
        <v>99.6</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380939</v>
      </c>
      <c r="CS25" s="640"/>
      <c r="CT25" s="640"/>
      <c r="CU25" s="640"/>
      <c r="CV25" s="640"/>
      <c r="CW25" s="640"/>
      <c r="CX25" s="640"/>
      <c r="CY25" s="641"/>
      <c r="CZ25" s="615">
        <v>24.5</v>
      </c>
      <c r="DA25" s="642"/>
      <c r="DB25" s="642"/>
      <c r="DC25" s="645"/>
      <c r="DD25" s="619">
        <v>339784</v>
      </c>
      <c r="DE25" s="640"/>
      <c r="DF25" s="640"/>
      <c r="DG25" s="640"/>
      <c r="DH25" s="640"/>
      <c r="DI25" s="640"/>
      <c r="DJ25" s="640"/>
      <c r="DK25" s="641"/>
      <c r="DL25" s="619">
        <v>318035</v>
      </c>
      <c r="DM25" s="640"/>
      <c r="DN25" s="640"/>
      <c r="DO25" s="640"/>
      <c r="DP25" s="640"/>
      <c r="DQ25" s="640"/>
      <c r="DR25" s="640"/>
      <c r="DS25" s="640"/>
      <c r="DT25" s="640"/>
      <c r="DU25" s="640"/>
      <c r="DV25" s="641"/>
      <c r="DW25" s="615">
        <v>35.799999999999997</v>
      </c>
      <c r="DX25" s="642"/>
      <c r="DY25" s="642"/>
      <c r="DZ25" s="642"/>
      <c r="EA25" s="642"/>
      <c r="EB25" s="642"/>
      <c r="EC25" s="643"/>
    </row>
    <row r="26" spans="2:133" ht="11.25" customHeight="1" x14ac:dyDescent="0.15">
      <c r="B26" s="607" t="s">
        <v>282</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218273</v>
      </c>
      <c r="CS26" s="611"/>
      <c r="CT26" s="611"/>
      <c r="CU26" s="611"/>
      <c r="CV26" s="611"/>
      <c r="CW26" s="611"/>
      <c r="CX26" s="611"/>
      <c r="CY26" s="612"/>
      <c r="CZ26" s="615">
        <v>14.1</v>
      </c>
      <c r="DA26" s="642"/>
      <c r="DB26" s="642"/>
      <c r="DC26" s="645"/>
      <c r="DD26" s="619">
        <v>183233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285</v>
      </c>
      <c r="C27" s="608"/>
      <c r="D27" s="608"/>
      <c r="E27" s="608"/>
      <c r="F27" s="608"/>
      <c r="G27" s="608"/>
      <c r="H27" s="608"/>
      <c r="I27" s="608"/>
      <c r="J27" s="608"/>
      <c r="K27" s="608"/>
      <c r="L27" s="608"/>
      <c r="M27" s="608"/>
      <c r="N27" s="608"/>
      <c r="O27" s="608"/>
      <c r="P27" s="608"/>
      <c r="Q27" s="609"/>
      <c r="R27" s="610">
        <v>5085</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65871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57662</v>
      </c>
      <c r="CS27" s="640"/>
      <c r="CT27" s="640"/>
      <c r="CU27" s="640"/>
      <c r="CV27" s="640"/>
      <c r="CW27" s="640"/>
      <c r="CX27" s="640"/>
      <c r="CY27" s="641"/>
      <c r="CZ27" s="615">
        <v>3.7</v>
      </c>
      <c r="DA27" s="642"/>
      <c r="DB27" s="642"/>
      <c r="DC27" s="645"/>
      <c r="DD27" s="619">
        <v>31913</v>
      </c>
      <c r="DE27" s="640"/>
      <c r="DF27" s="640"/>
      <c r="DG27" s="640"/>
      <c r="DH27" s="640"/>
      <c r="DI27" s="640"/>
      <c r="DJ27" s="640"/>
      <c r="DK27" s="641"/>
      <c r="DL27" s="619">
        <v>15803</v>
      </c>
      <c r="DM27" s="640"/>
      <c r="DN27" s="640"/>
      <c r="DO27" s="640"/>
      <c r="DP27" s="640"/>
      <c r="DQ27" s="640"/>
      <c r="DR27" s="640"/>
      <c r="DS27" s="640"/>
      <c r="DT27" s="640"/>
      <c r="DU27" s="640"/>
      <c r="DV27" s="641"/>
      <c r="DW27" s="615">
        <v>1.8</v>
      </c>
      <c r="DX27" s="642"/>
      <c r="DY27" s="642"/>
      <c r="DZ27" s="642"/>
      <c r="EA27" s="642"/>
      <c r="EB27" s="642"/>
      <c r="EC27" s="643"/>
    </row>
    <row r="28" spans="2:133" ht="11.25" customHeight="1" x14ac:dyDescent="0.15">
      <c r="B28" s="607" t="s">
        <v>288</v>
      </c>
      <c r="C28" s="608"/>
      <c r="D28" s="608"/>
      <c r="E28" s="608"/>
      <c r="F28" s="608"/>
      <c r="G28" s="608"/>
      <c r="H28" s="608"/>
      <c r="I28" s="608"/>
      <c r="J28" s="608"/>
      <c r="K28" s="608"/>
      <c r="L28" s="608"/>
      <c r="M28" s="608"/>
      <c r="N28" s="608"/>
      <c r="O28" s="608"/>
      <c r="P28" s="608"/>
      <c r="Q28" s="609"/>
      <c r="R28" s="610">
        <v>8376</v>
      </c>
      <c r="S28" s="611"/>
      <c r="T28" s="611"/>
      <c r="U28" s="611"/>
      <c r="V28" s="611"/>
      <c r="W28" s="611"/>
      <c r="X28" s="611"/>
      <c r="Y28" s="612"/>
      <c r="Z28" s="613">
        <v>0.5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132932</v>
      </c>
      <c r="CS28" s="611"/>
      <c r="CT28" s="611"/>
      <c r="CU28" s="611"/>
      <c r="CV28" s="611"/>
      <c r="CW28" s="611"/>
      <c r="CX28" s="611"/>
      <c r="CY28" s="612"/>
      <c r="CZ28" s="615">
        <v>8.6</v>
      </c>
      <c r="DA28" s="642"/>
      <c r="DB28" s="642"/>
      <c r="DC28" s="645"/>
      <c r="DD28" s="619">
        <v>130925</v>
      </c>
      <c r="DE28" s="611"/>
      <c r="DF28" s="611"/>
      <c r="DG28" s="611"/>
      <c r="DH28" s="611"/>
      <c r="DI28" s="611"/>
      <c r="DJ28" s="611"/>
      <c r="DK28" s="612"/>
      <c r="DL28" s="619">
        <v>130925</v>
      </c>
      <c r="DM28" s="611"/>
      <c r="DN28" s="611"/>
      <c r="DO28" s="611"/>
      <c r="DP28" s="611"/>
      <c r="DQ28" s="611"/>
      <c r="DR28" s="611"/>
      <c r="DS28" s="611"/>
      <c r="DT28" s="611"/>
      <c r="DU28" s="611"/>
      <c r="DV28" s="612"/>
      <c r="DW28" s="615">
        <v>14.7</v>
      </c>
      <c r="DX28" s="642"/>
      <c r="DY28" s="642"/>
      <c r="DZ28" s="642"/>
      <c r="EA28" s="642"/>
      <c r="EB28" s="642"/>
      <c r="EC28" s="643"/>
    </row>
    <row r="29" spans="2:133" ht="11.25" customHeight="1" x14ac:dyDescent="0.15">
      <c r="B29" s="607" t="s">
        <v>290</v>
      </c>
      <c r="C29" s="608"/>
      <c r="D29" s="608"/>
      <c r="E29" s="608"/>
      <c r="F29" s="608"/>
      <c r="G29" s="608"/>
      <c r="H29" s="608"/>
      <c r="I29" s="608"/>
      <c r="J29" s="608"/>
      <c r="K29" s="608"/>
      <c r="L29" s="608"/>
      <c r="M29" s="608"/>
      <c r="N29" s="608"/>
      <c r="O29" s="608"/>
      <c r="P29" s="608"/>
      <c r="Q29" s="609"/>
      <c r="R29" s="610">
        <v>2787</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132749</v>
      </c>
      <c r="CS29" s="640"/>
      <c r="CT29" s="640"/>
      <c r="CU29" s="640"/>
      <c r="CV29" s="640"/>
      <c r="CW29" s="640"/>
      <c r="CX29" s="640"/>
      <c r="CY29" s="641"/>
      <c r="CZ29" s="615">
        <v>8.6</v>
      </c>
      <c r="DA29" s="642"/>
      <c r="DB29" s="642"/>
      <c r="DC29" s="645"/>
      <c r="DD29" s="619">
        <v>130742</v>
      </c>
      <c r="DE29" s="640"/>
      <c r="DF29" s="640"/>
      <c r="DG29" s="640"/>
      <c r="DH29" s="640"/>
      <c r="DI29" s="640"/>
      <c r="DJ29" s="640"/>
      <c r="DK29" s="641"/>
      <c r="DL29" s="619">
        <v>130742</v>
      </c>
      <c r="DM29" s="640"/>
      <c r="DN29" s="640"/>
      <c r="DO29" s="640"/>
      <c r="DP29" s="640"/>
      <c r="DQ29" s="640"/>
      <c r="DR29" s="640"/>
      <c r="DS29" s="640"/>
      <c r="DT29" s="640"/>
      <c r="DU29" s="640"/>
      <c r="DV29" s="641"/>
      <c r="DW29" s="615">
        <v>14.7</v>
      </c>
      <c r="DX29" s="642"/>
      <c r="DY29" s="642"/>
      <c r="DZ29" s="642"/>
      <c r="EA29" s="642"/>
      <c r="EB29" s="642"/>
      <c r="EC29" s="643"/>
    </row>
    <row r="30" spans="2:133" ht="11.25" customHeight="1" x14ac:dyDescent="0.15">
      <c r="B30" s="607" t="s">
        <v>292</v>
      </c>
      <c r="C30" s="608"/>
      <c r="D30" s="608"/>
      <c r="E30" s="608"/>
      <c r="F30" s="608"/>
      <c r="G30" s="608"/>
      <c r="H30" s="608"/>
      <c r="I30" s="608"/>
      <c r="J30" s="608"/>
      <c r="K30" s="608"/>
      <c r="L30" s="608"/>
      <c r="M30" s="608"/>
      <c r="N30" s="608"/>
      <c r="O30" s="608"/>
      <c r="P30" s="608"/>
      <c r="Q30" s="609"/>
      <c r="R30" s="610">
        <v>133508</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130728</v>
      </c>
      <c r="CS30" s="611"/>
      <c r="CT30" s="611"/>
      <c r="CU30" s="611"/>
      <c r="CV30" s="611"/>
      <c r="CW30" s="611"/>
      <c r="CX30" s="611"/>
      <c r="CY30" s="612"/>
      <c r="CZ30" s="615">
        <v>8.4</v>
      </c>
      <c r="DA30" s="642"/>
      <c r="DB30" s="642"/>
      <c r="DC30" s="645"/>
      <c r="DD30" s="619">
        <v>128831</v>
      </c>
      <c r="DE30" s="611"/>
      <c r="DF30" s="611"/>
      <c r="DG30" s="611"/>
      <c r="DH30" s="611"/>
      <c r="DI30" s="611"/>
      <c r="DJ30" s="611"/>
      <c r="DK30" s="612"/>
      <c r="DL30" s="619">
        <v>128831</v>
      </c>
      <c r="DM30" s="611"/>
      <c r="DN30" s="611"/>
      <c r="DO30" s="611"/>
      <c r="DP30" s="611"/>
      <c r="DQ30" s="611"/>
      <c r="DR30" s="611"/>
      <c r="DS30" s="611"/>
      <c r="DT30" s="611"/>
      <c r="DU30" s="611"/>
      <c r="DV30" s="612"/>
      <c r="DW30" s="615">
        <v>14.5</v>
      </c>
      <c r="DX30" s="642"/>
      <c r="DY30" s="642"/>
      <c r="DZ30" s="642"/>
      <c r="EA30" s="642"/>
      <c r="EB30" s="642"/>
      <c r="EC30" s="643"/>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98.6</v>
      </c>
      <c r="BH31" s="654"/>
      <c r="BI31" s="654"/>
      <c r="BJ31" s="654"/>
      <c r="BK31" s="654"/>
      <c r="BL31" s="654"/>
      <c r="BM31" s="605">
        <v>96.6</v>
      </c>
      <c r="BN31" s="654"/>
      <c r="BO31" s="654"/>
      <c r="BP31" s="654"/>
      <c r="BQ31" s="655"/>
      <c r="BR31" s="657">
        <v>98.3</v>
      </c>
      <c r="BS31" s="654"/>
      <c r="BT31" s="654"/>
      <c r="BU31" s="654"/>
      <c r="BV31" s="654"/>
      <c r="BW31" s="654"/>
      <c r="BX31" s="605">
        <v>96.3</v>
      </c>
      <c r="BY31" s="654"/>
      <c r="BZ31" s="654"/>
      <c r="CA31" s="654"/>
      <c r="CB31" s="655"/>
      <c r="CD31" s="650"/>
      <c r="CE31" s="651"/>
      <c r="CF31" s="607" t="s">
        <v>299</v>
      </c>
      <c r="CG31" s="608"/>
      <c r="CH31" s="608"/>
      <c r="CI31" s="608"/>
      <c r="CJ31" s="608"/>
      <c r="CK31" s="608"/>
      <c r="CL31" s="608"/>
      <c r="CM31" s="608"/>
      <c r="CN31" s="608"/>
      <c r="CO31" s="608"/>
      <c r="CP31" s="608"/>
      <c r="CQ31" s="609"/>
      <c r="CR31" s="610">
        <v>2021</v>
      </c>
      <c r="CS31" s="640"/>
      <c r="CT31" s="640"/>
      <c r="CU31" s="640"/>
      <c r="CV31" s="640"/>
      <c r="CW31" s="640"/>
      <c r="CX31" s="640"/>
      <c r="CY31" s="641"/>
      <c r="CZ31" s="615">
        <v>0.1</v>
      </c>
      <c r="DA31" s="642"/>
      <c r="DB31" s="642"/>
      <c r="DC31" s="645"/>
      <c r="DD31" s="619">
        <v>1911</v>
      </c>
      <c r="DE31" s="640"/>
      <c r="DF31" s="640"/>
      <c r="DG31" s="640"/>
      <c r="DH31" s="640"/>
      <c r="DI31" s="640"/>
      <c r="DJ31" s="640"/>
      <c r="DK31" s="641"/>
      <c r="DL31" s="619">
        <v>1911</v>
      </c>
      <c r="DM31" s="640"/>
      <c r="DN31" s="640"/>
      <c r="DO31" s="640"/>
      <c r="DP31" s="640"/>
      <c r="DQ31" s="640"/>
      <c r="DR31" s="640"/>
      <c r="DS31" s="640"/>
      <c r="DT31" s="640"/>
      <c r="DU31" s="640"/>
      <c r="DV31" s="641"/>
      <c r="DW31" s="615">
        <v>0.2</v>
      </c>
      <c r="DX31" s="642"/>
      <c r="DY31" s="642"/>
      <c r="DZ31" s="642"/>
      <c r="EA31" s="642"/>
      <c r="EB31" s="642"/>
      <c r="EC31" s="643"/>
    </row>
    <row r="32" spans="2:133" ht="11.25" customHeight="1" x14ac:dyDescent="0.15">
      <c r="B32" s="607" t="s">
        <v>300</v>
      </c>
      <c r="C32" s="608"/>
      <c r="D32" s="608"/>
      <c r="E32" s="608"/>
      <c r="F32" s="608"/>
      <c r="G32" s="608"/>
      <c r="H32" s="608"/>
      <c r="I32" s="608"/>
      <c r="J32" s="608"/>
      <c r="K32" s="608"/>
      <c r="L32" s="608"/>
      <c r="M32" s="608"/>
      <c r="N32" s="608"/>
      <c r="O32" s="608"/>
      <c r="P32" s="608"/>
      <c r="Q32" s="609"/>
      <c r="R32" s="610">
        <v>57300</v>
      </c>
      <c r="S32" s="611"/>
      <c r="T32" s="611"/>
      <c r="U32" s="611"/>
      <c r="V32" s="611"/>
      <c r="W32" s="611"/>
      <c r="X32" s="611"/>
      <c r="Y32" s="612"/>
      <c r="Z32" s="613">
        <v>3.5</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301</v>
      </c>
      <c r="AX32" s="607" t="s">
        <v>302</v>
      </c>
      <c r="AY32" s="608"/>
      <c r="AZ32" s="608"/>
      <c r="BA32" s="608"/>
      <c r="BB32" s="608"/>
      <c r="BC32" s="608"/>
      <c r="BD32" s="608"/>
      <c r="BE32" s="608"/>
      <c r="BF32" s="609"/>
      <c r="BG32" s="667">
        <v>98.2</v>
      </c>
      <c r="BH32" s="640"/>
      <c r="BI32" s="640"/>
      <c r="BJ32" s="640"/>
      <c r="BK32" s="640"/>
      <c r="BL32" s="640"/>
      <c r="BM32" s="616">
        <v>95.1</v>
      </c>
      <c r="BN32" s="640"/>
      <c r="BO32" s="640"/>
      <c r="BP32" s="640"/>
      <c r="BQ32" s="656"/>
      <c r="BR32" s="667">
        <v>97.4</v>
      </c>
      <c r="BS32" s="640"/>
      <c r="BT32" s="640"/>
      <c r="BU32" s="640"/>
      <c r="BV32" s="640"/>
      <c r="BW32" s="640"/>
      <c r="BX32" s="616">
        <v>94.1</v>
      </c>
      <c r="BY32" s="640"/>
      <c r="BZ32" s="640"/>
      <c r="CA32" s="640"/>
      <c r="CB32" s="656"/>
      <c r="CD32" s="652"/>
      <c r="CE32" s="653"/>
      <c r="CF32" s="607" t="s">
        <v>303</v>
      </c>
      <c r="CG32" s="608"/>
      <c r="CH32" s="608"/>
      <c r="CI32" s="608"/>
      <c r="CJ32" s="608"/>
      <c r="CK32" s="608"/>
      <c r="CL32" s="608"/>
      <c r="CM32" s="608"/>
      <c r="CN32" s="608"/>
      <c r="CO32" s="608"/>
      <c r="CP32" s="608"/>
      <c r="CQ32" s="609"/>
      <c r="CR32" s="610">
        <v>183</v>
      </c>
      <c r="CS32" s="611"/>
      <c r="CT32" s="611"/>
      <c r="CU32" s="611"/>
      <c r="CV32" s="611"/>
      <c r="CW32" s="611"/>
      <c r="CX32" s="611"/>
      <c r="CY32" s="612"/>
      <c r="CZ32" s="615">
        <v>0</v>
      </c>
      <c r="DA32" s="642"/>
      <c r="DB32" s="642"/>
      <c r="DC32" s="645"/>
      <c r="DD32" s="619">
        <v>183</v>
      </c>
      <c r="DE32" s="611"/>
      <c r="DF32" s="611"/>
      <c r="DG32" s="611"/>
      <c r="DH32" s="611"/>
      <c r="DI32" s="611"/>
      <c r="DJ32" s="611"/>
      <c r="DK32" s="612"/>
      <c r="DL32" s="619">
        <v>183</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15">
      <c r="B33" s="607" t="s">
        <v>304</v>
      </c>
      <c r="C33" s="608"/>
      <c r="D33" s="608"/>
      <c r="E33" s="608"/>
      <c r="F33" s="608"/>
      <c r="G33" s="608"/>
      <c r="H33" s="608"/>
      <c r="I33" s="608"/>
      <c r="J33" s="608"/>
      <c r="K33" s="608"/>
      <c r="L33" s="608"/>
      <c r="M33" s="608"/>
      <c r="N33" s="608"/>
      <c r="O33" s="608"/>
      <c r="P33" s="608"/>
      <c r="Q33" s="609"/>
      <c r="R33" s="610">
        <v>29251</v>
      </c>
      <c r="S33" s="611"/>
      <c r="T33" s="611"/>
      <c r="U33" s="611"/>
      <c r="V33" s="611"/>
      <c r="W33" s="611"/>
      <c r="X33" s="611"/>
      <c r="Y33" s="612"/>
      <c r="Z33" s="613">
        <v>1.8</v>
      </c>
      <c r="AA33" s="613"/>
      <c r="AB33" s="613"/>
      <c r="AC33" s="613"/>
      <c r="AD33" s="614">
        <v>2940</v>
      </c>
      <c r="AE33" s="614"/>
      <c r="AF33" s="614"/>
      <c r="AG33" s="614"/>
      <c r="AH33" s="614"/>
      <c r="AI33" s="614"/>
      <c r="AJ33" s="614"/>
      <c r="AK33" s="614"/>
      <c r="AL33" s="615">
        <v>0.3</v>
      </c>
      <c r="AM33" s="616"/>
      <c r="AN33" s="616"/>
      <c r="AO33" s="617"/>
      <c r="AP33" s="662"/>
      <c r="AQ33" s="663"/>
      <c r="AR33" s="663"/>
      <c r="AS33" s="663"/>
      <c r="AT33" s="666"/>
      <c r="AU33" s="213"/>
      <c r="AV33" s="213"/>
      <c r="AW33" s="213"/>
      <c r="AX33" s="631" t="s">
        <v>305</v>
      </c>
      <c r="AY33" s="632"/>
      <c r="AZ33" s="632"/>
      <c r="BA33" s="632"/>
      <c r="BB33" s="632"/>
      <c r="BC33" s="632"/>
      <c r="BD33" s="632"/>
      <c r="BE33" s="632"/>
      <c r="BF33" s="633"/>
      <c r="BG33" s="668">
        <v>98.8</v>
      </c>
      <c r="BH33" s="669"/>
      <c r="BI33" s="669"/>
      <c r="BJ33" s="669"/>
      <c r="BK33" s="669"/>
      <c r="BL33" s="669"/>
      <c r="BM33" s="670">
        <v>97.4</v>
      </c>
      <c r="BN33" s="669"/>
      <c r="BO33" s="669"/>
      <c r="BP33" s="669"/>
      <c r="BQ33" s="671"/>
      <c r="BR33" s="668">
        <v>98.8</v>
      </c>
      <c r="BS33" s="669"/>
      <c r="BT33" s="669"/>
      <c r="BU33" s="669"/>
      <c r="BV33" s="669"/>
      <c r="BW33" s="669"/>
      <c r="BX33" s="670">
        <v>97.6</v>
      </c>
      <c r="BY33" s="669"/>
      <c r="BZ33" s="669"/>
      <c r="CA33" s="669"/>
      <c r="CB33" s="671"/>
      <c r="CD33" s="607" t="s">
        <v>306</v>
      </c>
      <c r="CE33" s="608"/>
      <c r="CF33" s="608"/>
      <c r="CG33" s="608"/>
      <c r="CH33" s="608"/>
      <c r="CI33" s="608"/>
      <c r="CJ33" s="608"/>
      <c r="CK33" s="608"/>
      <c r="CL33" s="608"/>
      <c r="CM33" s="608"/>
      <c r="CN33" s="608"/>
      <c r="CO33" s="608"/>
      <c r="CP33" s="608"/>
      <c r="CQ33" s="609"/>
      <c r="CR33" s="610">
        <v>836246</v>
      </c>
      <c r="CS33" s="640"/>
      <c r="CT33" s="640"/>
      <c r="CU33" s="640"/>
      <c r="CV33" s="640"/>
      <c r="CW33" s="640"/>
      <c r="CX33" s="640"/>
      <c r="CY33" s="641"/>
      <c r="CZ33" s="615">
        <v>53.9</v>
      </c>
      <c r="DA33" s="642"/>
      <c r="DB33" s="642"/>
      <c r="DC33" s="645"/>
      <c r="DD33" s="619">
        <v>623199</v>
      </c>
      <c r="DE33" s="640"/>
      <c r="DF33" s="640"/>
      <c r="DG33" s="640"/>
      <c r="DH33" s="640"/>
      <c r="DI33" s="640"/>
      <c r="DJ33" s="640"/>
      <c r="DK33" s="641"/>
      <c r="DL33" s="619">
        <v>356537</v>
      </c>
      <c r="DM33" s="640"/>
      <c r="DN33" s="640"/>
      <c r="DO33" s="640"/>
      <c r="DP33" s="640"/>
      <c r="DQ33" s="640"/>
      <c r="DR33" s="640"/>
      <c r="DS33" s="640"/>
      <c r="DT33" s="640"/>
      <c r="DU33" s="640"/>
      <c r="DV33" s="641"/>
      <c r="DW33" s="615">
        <v>40.200000000000003</v>
      </c>
      <c r="DX33" s="642"/>
      <c r="DY33" s="642"/>
      <c r="DZ33" s="642"/>
      <c r="EA33" s="642"/>
      <c r="EB33" s="642"/>
      <c r="EC33" s="643"/>
    </row>
    <row r="34" spans="2:133" ht="11.25" customHeight="1" x14ac:dyDescent="0.15">
      <c r="B34" s="607" t="s">
        <v>307</v>
      </c>
      <c r="C34" s="608"/>
      <c r="D34" s="608"/>
      <c r="E34" s="608"/>
      <c r="F34" s="608"/>
      <c r="G34" s="608"/>
      <c r="H34" s="608"/>
      <c r="I34" s="608"/>
      <c r="J34" s="608"/>
      <c r="K34" s="608"/>
      <c r="L34" s="608"/>
      <c r="M34" s="608"/>
      <c r="N34" s="608"/>
      <c r="O34" s="608"/>
      <c r="P34" s="608"/>
      <c r="Q34" s="609"/>
      <c r="R34" s="610">
        <v>16349</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230861</v>
      </c>
      <c r="CS34" s="611"/>
      <c r="CT34" s="611"/>
      <c r="CU34" s="611"/>
      <c r="CV34" s="611"/>
      <c r="CW34" s="611"/>
      <c r="CX34" s="611"/>
      <c r="CY34" s="612"/>
      <c r="CZ34" s="615">
        <v>14.9</v>
      </c>
      <c r="DA34" s="642"/>
      <c r="DB34" s="642"/>
      <c r="DC34" s="645"/>
      <c r="DD34" s="619">
        <v>179019</v>
      </c>
      <c r="DE34" s="611"/>
      <c r="DF34" s="611"/>
      <c r="DG34" s="611"/>
      <c r="DH34" s="611"/>
      <c r="DI34" s="611"/>
      <c r="DJ34" s="611"/>
      <c r="DK34" s="612"/>
      <c r="DL34" s="619">
        <v>146535</v>
      </c>
      <c r="DM34" s="611"/>
      <c r="DN34" s="611"/>
      <c r="DO34" s="611"/>
      <c r="DP34" s="611"/>
      <c r="DQ34" s="611"/>
      <c r="DR34" s="611"/>
      <c r="DS34" s="611"/>
      <c r="DT34" s="611"/>
      <c r="DU34" s="611"/>
      <c r="DV34" s="612"/>
      <c r="DW34" s="615">
        <v>16.5</v>
      </c>
      <c r="DX34" s="642"/>
      <c r="DY34" s="642"/>
      <c r="DZ34" s="642"/>
      <c r="EA34" s="642"/>
      <c r="EB34" s="642"/>
      <c r="EC34" s="643"/>
    </row>
    <row r="35" spans="2:133" ht="11.25" customHeight="1" x14ac:dyDescent="0.15">
      <c r="B35" s="607" t="s">
        <v>309</v>
      </c>
      <c r="C35" s="608"/>
      <c r="D35" s="608"/>
      <c r="E35" s="608"/>
      <c r="F35" s="608"/>
      <c r="G35" s="608"/>
      <c r="H35" s="608"/>
      <c r="I35" s="608"/>
      <c r="J35" s="608"/>
      <c r="K35" s="608"/>
      <c r="L35" s="608"/>
      <c r="M35" s="608"/>
      <c r="N35" s="608"/>
      <c r="O35" s="608"/>
      <c r="P35" s="608"/>
      <c r="Q35" s="609"/>
      <c r="R35" s="610">
        <v>34878</v>
      </c>
      <c r="S35" s="611"/>
      <c r="T35" s="611"/>
      <c r="U35" s="611"/>
      <c r="V35" s="611"/>
      <c r="W35" s="611"/>
      <c r="X35" s="611"/>
      <c r="Y35" s="612"/>
      <c r="Z35" s="613">
        <v>2.1</v>
      </c>
      <c r="AA35" s="613"/>
      <c r="AB35" s="613"/>
      <c r="AC35" s="613"/>
      <c r="AD35" s="614" t="s">
        <v>122</v>
      </c>
      <c r="AE35" s="614"/>
      <c r="AF35" s="614"/>
      <c r="AG35" s="614"/>
      <c r="AH35" s="614"/>
      <c r="AI35" s="614"/>
      <c r="AJ35" s="614"/>
      <c r="AK35" s="614"/>
      <c r="AL35" s="615" t="s">
        <v>122</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19445</v>
      </c>
      <c r="CS35" s="640"/>
      <c r="CT35" s="640"/>
      <c r="CU35" s="640"/>
      <c r="CV35" s="640"/>
      <c r="CW35" s="640"/>
      <c r="CX35" s="640"/>
      <c r="CY35" s="641"/>
      <c r="CZ35" s="615">
        <v>1.3</v>
      </c>
      <c r="DA35" s="642"/>
      <c r="DB35" s="642"/>
      <c r="DC35" s="645"/>
      <c r="DD35" s="619">
        <v>13058</v>
      </c>
      <c r="DE35" s="640"/>
      <c r="DF35" s="640"/>
      <c r="DG35" s="640"/>
      <c r="DH35" s="640"/>
      <c r="DI35" s="640"/>
      <c r="DJ35" s="640"/>
      <c r="DK35" s="641"/>
      <c r="DL35" s="619">
        <v>13058</v>
      </c>
      <c r="DM35" s="640"/>
      <c r="DN35" s="640"/>
      <c r="DO35" s="640"/>
      <c r="DP35" s="640"/>
      <c r="DQ35" s="640"/>
      <c r="DR35" s="640"/>
      <c r="DS35" s="640"/>
      <c r="DT35" s="640"/>
      <c r="DU35" s="640"/>
      <c r="DV35" s="641"/>
      <c r="DW35" s="615">
        <v>1.5</v>
      </c>
      <c r="DX35" s="642"/>
      <c r="DY35" s="642"/>
      <c r="DZ35" s="642"/>
      <c r="EA35" s="642"/>
      <c r="EB35" s="642"/>
      <c r="EC35" s="643"/>
    </row>
    <row r="36" spans="2:133" ht="11.25" customHeight="1" x14ac:dyDescent="0.15">
      <c r="B36" s="607" t="s">
        <v>313</v>
      </c>
      <c r="C36" s="608"/>
      <c r="D36" s="608"/>
      <c r="E36" s="608"/>
      <c r="F36" s="608"/>
      <c r="G36" s="608"/>
      <c r="H36" s="608"/>
      <c r="I36" s="608"/>
      <c r="J36" s="608"/>
      <c r="K36" s="608"/>
      <c r="L36" s="608"/>
      <c r="M36" s="608"/>
      <c r="N36" s="608"/>
      <c r="O36" s="608"/>
      <c r="P36" s="608"/>
      <c r="Q36" s="609"/>
      <c r="R36" s="610">
        <v>109855</v>
      </c>
      <c r="S36" s="611"/>
      <c r="T36" s="611"/>
      <c r="U36" s="611"/>
      <c r="V36" s="611"/>
      <c r="W36" s="611"/>
      <c r="X36" s="611"/>
      <c r="Y36" s="612"/>
      <c r="Z36" s="613">
        <v>6.6</v>
      </c>
      <c r="AA36" s="613"/>
      <c r="AB36" s="613"/>
      <c r="AC36" s="613"/>
      <c r="AD36" s="614" t="s">
        <v>122</v>
      </c>
      <c r="AE36" s="614"/>
      <c r="AF36" s="614"/>
      <c r="AG36" s="614"/>
      <c r="AH36" s="614"/>
      <c r="AI36" s="614"/>
      <c r="AJ36" s="614"/>
      <c r="AK36" s="614"/>
      <c r="AL36" s="615" t="s">
        <v>122</v>
      </c>
      <c r="AM36" s="616"/>
      <c r="AN36" s="616"/>
      <c r="AO36" s="617"/>
      <c r="AP36" s="218"/>
      <c r="AQ36" s="672" t="s">
        <v>314</v>
      </c>
      <c r="AR36" s="673"/>
      <c r="AS36" s="673"/>
      <c r="AT36" s="673"/>
      <c r="AU36" s="673"/>
      <c r="AV36" s="673"/>
      <c r="AW36" s="673"/>
      <c r="AX36" s="673"/>
      <c r="AY36" s="674"/>
      <c r="AZ36" s="599">
        <v>193033</v>
      </c>
      <c r="BA36" s="600"/>
      <c r="BB36" s="600"/>
      <c r="BC36" s="600"/>
      <c r="BD36" s="600"/>
      <c r="BE36" s="600"/>
      <c r="BF36" s="675"/>
      <c r="BG36" s="596" t="s">
        <v>315</v>
      </c>
      <c r="BH36" s="597"/>
      <c r="BI36" s="597"/>
      <c r="BJ36" s="597"/>
      <c r="BK36" s="597"/>
      <c r="BL36" s="597"/>
      <c r="BM36" s="597"/>
      <c r="BN36" s="597"/>
      <c r="BO36" s="597"/>
      <c r="BP36" s="597"/>
      <c r="BQ36" s="597"/>
      <c r="BR36" s="597"/>
      <c r="BS36" s="597"/>
      <c r="BT36" s="597"/>
      <c r="BU36" s="598"/>
      <c r="BV36" s="599">
        <v>124</v>
      </c>
      <c r="BW36" s="600"/>
      <c r="BX36" s="600"/>
      <c r="BY36" s="600"/>
      <c r="BZ36" s="600"/>
      <c r="CA36" s="600"/>
      <c r="CB36" s="675"/>
      <c r="CD36" s="607" t="s">
        <v>316</v>
      </c>
      <c r="CE36" s="608"/>
      <c r="CF36" s="608"/>
      <c r="CG36" s="608"/>
      <c r="CH36" s="608"/>
      <c r="CI36" s="608"/>
      <c r="CJ36" s="608"/>
      <c r="CK36" s="608"/>
      <c r="CL36" s="608"/>
      <c r="CM36" s="608"/>
      <c r="CN36" s="608"/>
      <c r="CO36" s="608"/>
      <c r="CP36" s="608"/>
      <c r="CQ36" s="609"/>
      <c r="CR36" s="610">
        <v>252681</v>
      </c>
      <c r="CS36" s="611"/>
      <c r="CT36" s="611"/>
      <c r="CU36" s="611"/>
      <c r="CV36" s="611"/>
      <c r="CW36" s="611"/>
      <c r="CX36" s="611"/>
      <c r="CY36" s="612"/>
      <c r="CZ36" s="615">
        <v>16.3</v>
      </c>
      <c r="DA36" s="642"/>
      <c r="DB36" s="642"/>
      <c r="DC36" s="645"/>
      <c r="DD36" s="619">
        <v>160543</v>
      </c>
      <c r="DE36" s="611"/>
      <c r="DF36" s="611"/>
      <c r="DG36" s="611"/>
      <c r="DH36" s="611"/>
      <c r="DI36" s="611"/>
      <c r="DJ36" s="611"/>
      <c r="DK36" s="612"/>
      <c r="DL36" s="619">
        <v>125332</v>
      </c>
      <c r="DM36" s="611"/>
      <c r="DN36" s="611"/>
      <c r="DO36" s="611"/>
      <c r="DP36" s="611"/>
      <c r="DQ36" s="611"/>
      <c r="DR36" s="611"/>
      <c r="DS36" s="611"/>
      <c r="DT36" s="611"/>
      <c r="DU36" s="611"/>
      <c r="DV36" s="612"/>
      <c r="DW36" s="615">
        <v>14.1</v>
      </c>
      <c r="DX36" s="642"/>
      <c r="DY36" s="642"/>
      <c r="DZ36" s="642"/>
      <c r="EA36" s="642"/>
      <c r="EB36" s="642"/>
      <c r="EC36" s="643"/>
    </row>
    <row r="37" spans="2:133" ht="11.25" customHeight="1" x14ac:dyDescent="0.15">
      <c r="B37" s="607" t="s">
        <v>317</v>
      </c>
      <c r="C37" s="608"/>
      <c r="D37" s="608"/>
      <c r="E37" s="608"/>
      <c r="F37" s="608"/>
      <c r="G37" s="608"/>
      <c r="H37" s="608"/>
      <c r="I37" s="608"/>
      <c r="J37" s="608"/>
      <c r="K37" s="608"/>
      <c r="L37" s="608"/>
      <c r="M37" s="608"/>
      <c r="N37" s="608"/>
      <c r="O37" s="608"/>
      <c r="P37" s="608"/>
      <c r="Q37" s="609"/>
      <c r="R37" s="610">
        <v>29143</v>
      </c>
      <c r="S37" s="611"/>
      <c r="T37" s="611"/>
      <c r="U37" s="611"/>
      <c r="V37" s="611"/>
      <c r="W37" s="611"/>
      <c r="X37" s="611"/>
      <c r="Y37" s="612"/>
      <c r="Z37" s="613">
        <v>1.8</v>
      </c>
      <c r="AA37" s="613"/>
      <c r="AB37" s="613"/>
      <c r="AC37" s="613"/>
      <c r="AD37" s="614">
        <v>268</v>
      </c>
      <c r="AE37" s="614"/>
      <c r="AF37" s="614"/>
      <c r="AG37" s="614"/>
      <c r="AH37" s="614"/>
      <c r="AI37" s="614"/>
      <c r="AJ37" s="614"/>
      <c r="AK37" s="614"/>
      <c r="AL37" s="615">
        <v>0</v>
      </c>
      <c r="AM37" s="616"/>
      <c r="AN37" s="616"/>
      <c r="AO37" s="617"/>
      <c r="AQ37" s="676" t="s">
        <v>318</v>
      </c>
      <c r="AR37" s="677"/>
      <c r="AS37" s="677"/>
      <c r="AT37" s="677"/>
      <c r="AU37" s="677"/>
      <c r="AV37" s="677"/>
      <c r="AW37" s="677"/>
      <c r="AX37" s="677"/>
      <c r="AY37" s="678"/>
      <c r="AZ37" s="610">
        <v>44180</v>
      </c>
      <c r="BA37" s="611"/>
      <c r="BB37" s="611"/>
      <c r="BC37" s="611"/>
      <c r="BD37" s="640"/>
      <c r="BE37" s="640"/>
      <c r="BF37" s="656"/>
      <c r="BG37" s="607" t="s">
        <v>319</v>
      </c>
      <c r="BH37" s="608"/>
      <c r="BI37" s="608"/>
      <c r="BJ37" s="608"/>
      <c r="BK37" s="608"/>
      <c r="BL37" s="608"/>
      <c r="BM37" s="608"/>
      <c r="BN37" s="608"/>
      <c r="BO37" s="608"/>
      <c r="BP37" s="608"/>
      <c r="BQ37" s="608"/>
      <c r="BR37" s="608"/>
      <c r="BS37" s="608"/>
      <c r="BT37" s="608"/>
      <c r="BU37" s="609"/>
      <c r="BV37" s="610">
        <v>-1118</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79805</v>
      </c>
      <c r="CS37" s="640"/>
      <c r="CT37" s="640"/>
      <c r="CU37" s="640"/>
      <c r="CV37" s="640"/>
      <c r="CW37" s="640"/>
      <c r="CX37" s="640"/>
      <c r="CY37" s="641"/>
      <c r="CZ37" s="615">
        <v>5.0999999999999996</v>
      </c>
      <c r="DA37" s="642"/>
      <c r="DB37" s="642"/>
      <c r="DC37" s="645"/>
      <c r="DD37" s="619">
        <v>55305</v>
      </c>
      <c r="DE37" s="640"/>
      <c r="DF37" s="640"/>
      <c r="DG37" s="640"/>
      <c r="DH37" s="640"/>
      <c r="DI37" s="640"/>
      <c r="DJ37" s="640"/>
      <c r="DK37" s="641"/>
      <c r="DL37" s="619">
        <v>51653</v>
      </c>
      <c r="DM37" s="640"/>
      <c r="DN37" s="640"/>
      <c r="DO37" s="640"/>
      <c r="DP37" s="640"/>
      <c r="DQ37" s="640"/>
      <c r="DR37" s="640"/>
      <c r="DS37" s="640"/>
      <c r="DT37" s="640"/>
      <c r="DU37" s="640"/>
      <c r="DV37" s="641"/>
      <c r="DW37" s="615">
        <v>5.8</v>
      </c>
      <c r="DX37" s="642"/>
      <c r="DY37" s="642"/>
      <c r="DZ37" s="642"/>
      <c r="EA37" s="642"/>
      <c r="EB37" s="642"/>
      <c r="EC37" s="643"/>
    </row>
    <row r="38" spans="2:133" ht="11.25" customHeight="1" x14ac:dyDescent="0.15">
      <c r="B38" s="607" t="s">
        <v>321</v>
      </c>
      <c r="C38" s="608"/>
      <c r="D38" s="608"/>
      <c r="E38" s="608"/>
      <c r="F38" s="608"/>
      <c r="G38" s="608"/>
      <c r="H38" s="608"/>
      <c r="I38" s="608"/>
      <c r="J38" s="608"/>
      <c r="K38" s="608"/>
      <c r="L38" s="608"/>
      <c r="M38" s="608"/>
      <c r="N38" s="608"/>
      <c r="O38" s="608"/>
      <c r="P38" s="608"/>
      <c r="Q38" s="609"/>
      <c r="R38" s="610">
        <v>148400</v>
      </c>
      <c r="S38" s="611"/>
      <c r="T38" s="611"/>
      <c r="U38" s="611"/>
      <c r="V38" s="611"/>
      <c r="W38" s="611"/>
      <c r="X38" s="611"/>
      <c r="Y38" s="612"/>
      <c r="Z38" s="613">
        <v>9</v>
      </c>
      <c r="AA38" s="613"/>
      <c r="AB38" s="613"/>
      <c r="AC38" s="613"/>
      <c r="AD38" s="614" t="s">
        <v>122</v>
      </c>
      <c r="AE38" s="614"/>
      <c r="AF38" s="614"/>
      <c r="AG38" s="614"/>
      <c r="AH38" s="614"/>
      <c r="AI38" s="614"/>
      <c r="AJ38" s="614"/>
      <c r="AK38" s="614"/>
      <c r="AL38" s="615" t="s">
        <v>122</v>
      </c>
      <c r="AM38" s="616"/>
      <c r="AN38" s="616"/>
      <c r="AO38" s="617"/>
      <c r="AQ38" s="676" t="s">
        <v>322</v>
      </c>
      <c r="AR38" s="677"/>
      <c r="AS38" s="677"/>
      <c r="AT38" s="677"/>
      <c r="AU38" s="677"/>
      <c r="AV38" s="677"/>
      <c r="AW38" s="677"/>
      <c r="AX38" s="677"/>
      <c r="AY38" s="678"/>
      <c r="AZ38" s="610">
        <v>38889</v>
      </c>
      <c r="BA38" s="611"/>
      <c r="BB38" s="611"/>
      <c r="BC38" s="611"/>
      <c r="BD38" s="640"/>
      <c r="BE38" s="640"/>
      <c r="BF38" s="656"/>
      <c r="BG38" s="607" t="s">
        <v>323</v>
      </c>
      <c r="BH38" s="608"/>
      <c r="BI38" s="608"/>
      <c r="BJ38" s="608"/>
      <c r="BK38" s="608"/>
      <c r="BL38" s="608"/>
      <c r="BM38" s="608"/>
      <c r="BN38" s="608"/>
      <c r="BO38" s="608"/>
      <c r="BP38" s="608"/>
      <c r="BQ38" s="608"/>
      <c r="BR38" s="608"/>
      <c r="BS38" s="608"/>
      <c r="BT38" s="608"/>
      <c r="BU38" s="609"/>
      <c r="BV38" s="610">
        <v>113</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148853</v>
      </c>
      <c r="CS38" s="611"/>
      <c r="CT38" s="611"/>
      <c r="CU38" s="611"/>
      <c r="CV38" s="611"/>
      <c r="CW38" s="611"/>
      <c r="CX38" s="611"/>
      <c r="CY38" s="612"/>
      <c r="CZ38" s="615">
        <v>9.6</v>
      </c>
      <c r="DA38" s="642"/>
      <c r="DB38" s="642"/>
      <c r="DC38" s="645"/>
      <c r="DD38" s="619">
        <v>136966</v>
      </c>
      <c r="DE38" s="611"/>
      <c r="DF38" s="611"/>
      <c r="DG38" s="611"/>
      <c r="DH38" s="611"/>
      <c r="DI38" s="611"/>
      <c r="DJ38" s="611"/>
      <c r="DK38" s="612"/>
      <c r="DL38" s="619">
        <v>71577</v>
      </c>
      <c r="DM38" s="611"/>
      <c r="DN38" s="611"/>
      <c r="DO38" s="611"/>
      <c r="DP38" s="611"/>
      <c r="DQ38" s="611"/>
      <c r="DR38" s="611"/>
      <c r="DS38" s="611"/>
      <c r="DT38" s="611"/>
      <c r="DU38" s="611"/>
      <c r="DV38" s="612"/>
      <c r="DW38" s="615">
        <v>8.1</v>
      </c>
      <c r="DX38" s="642"/>
      <c r="DY38" s="642"/>
      <c r="DZ38" s="642"/>
      <c r="EA38" s="642"/>
      <c r="EB38" s="642"/>
      <c r="EC38" s="643"/>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326</v>
      </c>
      <c r="AR39" s="677"/>
      <c r="AS39" s="677"/>
      <c r="AT39" s="677"/>
      <c r="AU39" s="677"/>
      <c r="AV39" s="677"/>
      <c r="AW39" s="677"/>
      <c r="AX39" s="677"/>
      <c r="AY39" s="678"/>
      <c r="AZ39" s="610">
        <v>28643</v>
      </c>
      <c r="BA39" s="611"/>
      <c r="BB39" s="611"/>
      <c r="BC39" s="611"/>
      <c r="BD39" s="640"/>
      <c r="BE39" s="640"/>
      <c r="BF39" s="656"/>
      <c r="BG39" s="607" t="s">
        <v>327</v>
      </c>
      <c r="BH39" s="608"/>
      <c r="BI39" s="608"/>
      <c r="BJ39" s="608"/>
      <c r="BK39" s="608"/>
      <c r="BL39" s="608"/>
      <c r="BM39" s="608"/>
      <c r="BN39" s="608"/>
      <c r="BO39" s="608"/>
      <c r="BP39" s="608"/>
      <c r="BQ39" s="608"/>
      <c r="BR39" s="608"/>
      <c r="BS39" s="608"/>
      <c r="BT39" s="608"/>
      <c r="BU39" s="609"/>
      <c r="BV39" s="610">
        <v>164</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184321</v>
      </c>
      <c r="CS39" s="640"/>
      <c r="CT39" s="640"/>
      <c r="CU39" s="640"/>
      <c r="CV39" s="640"/>
      <c r="CW39" s="640"/>
      <c r="CX39" s="640"/>
      <c r="CY39" s="641"/>
      <c r="CZ39" s="615">
        <v>11.9</v>
      </c>
      <c r="DA39" s="642"/>
      <c r="DB39" s="642"/>
      <c r="DC39" s="645"/>
      <c r="DD39" s="619">
        <v>133528</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329</v>
      </c>
      <c r="C40" s="608"/>
      <c r="D40" s="608"/>
      <c r="E40" s="608"/>
      <c r="F40" s="608"/>
      <c r="G40" s="608"/>
      <c r="H40" s="608"/>
      <c r="I40" s="608"/>
      <c r="J40" s="608"/>
      <c r="K40" s="608"/>
      <c r="L40" s="608"/>
      <c r="M40" s="608"/>
      <c r="N40" s="608"/>
      <c r="O40" s="608"/>
      <c r="P40" s="608"/>
      <c r="Q40" s="609"/>
      <c r="R40" s="610">
        <v>3000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330</v>
      </c>
      <c r="AR40" s="677"/>
      <c r="AS40" s="677"/>
      <c r="AT40" s="677"/>
      <c r="AU40" s="677"/>
      <c r="AV40" s="677"/>
      <c r="AW40" s="677"/>
      <c r="AX40" s="677"/>
      <c r="AY40" s="678"/>
      <c r="AZ40" s="610" t="s">
        <v>122</v>
      </c>
      <c r="BA40" s="611"/>
      <c r="BB40" s="611"/>
      <c r="BC40" s="611"/>
      <c r="BD40" s="640"/>
      <c r="BE40" s="640"/>
      <c r="BF40" s="656"/>
      <c r="BG40" s="660" t="s">
        <v>331</v>
      </c>
      <c r="BH40" s="661"/>
      <c r="BI40" s="661"/>
      <c r="BJ40" s="661"/>
      <c r="BK40" s="661"/>
      <c r="BL40" s="214"/>
      <c r="BM40" s="608" t="s">
        <v>332</v>
      </c>
      <c r="BN40" s="608"/>
      <c r="BO40" s="608"/>
      <c r="BP40" s="608"/>
      <c r="BQ40" s="608"/>
      <c r="BR40" s="608"/>
      <c r="BS40" s="608"/>
      <c r="BT40" s="608"/>
      <c r="BU40" s="609"/>
      <c r="BV40" s="610">
        <v>106</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85</v>
      </c>
      <c r="CS40" s="611"/>
      <c r="CT40" s="611"/>
      <c r="CU40" s="611"/>
      <c r="CV40" s="611"/>
      <c r="CW40" s="611"/>
      <c r="CX40" s="611"/>
      <c r="CY40" s="612"/>
      <c r="CZ40" s="615">
        <v>0</v>
      </c>
      <c r="DA40" s="642"/>
      <c r="DB40" s="642"/>
      <c r="DC40" s="645"/>
      <c r="DD40" s="619">
        <v>85</v>
      </c>
      <c r="DE40" s="611"/>
      <c r="DF40" s="611"/>
      <c r="DG40" s="611"/>
      <c r="DH40" s="611"/>
      <c r="DI40" s="611"/>
      <c r="DJ40" s="611"/>
      <c r="DK40" s="612"/>
      <c r="DL40" s="619">
        <v>35</v>
      </c>
      <c r="DM40" s="611"/>
      <c r="DN40" s="611"/>
      <c r="DO40" s="611"/>
      <c r="DP40" s="611"/>
      <c r="DQ40" s="611"/>
      <c r="DR40" s="611"/>
      <c r="DS40" s="611"/>
      <c r="DT40" s="611"/>
      <c r="DU40" s="611"/>
      <c r="DV40" s="612"/>
      <c r="DW40" s="615">
        <v>0</v>
      </c>
      <c r="DX40" s="642"/>
      <c r="DY40" s="642"/>
      <c r="DZ40" s="642"/>
      <c r="EA40" s="642"/>
      <c r="EB40" s="642"/>
      <c r="EC40" s="643"/>
    </row>
    <row r="41" spans="2:133" ht="11.25" customHeight="1" x14ac:dyDescent="0.15">
      <c r="B41" s="631" t="s">
        <v>334</v>
      </c>
      <c r="C41" s="632"/>
      <c r="D41" s="632"/>
      <c r="E41" s="632"/>
      <c r="F41" s="632"/>
      <c r="G41" s="632"/>
      <c r="H41" s="632"/>
      <c r="I41" s="632"/>
      <c r="J41" s="632"/>
      <c r="K41" s="632"/>
      <c r="L41" s="632"/>
      <c r="M41" s="632"/>
      <c r="N41" s="632"/>
      <c r="O41" s="632"/>
      <c r="P41" s="632"/>
      <c r="Q41" s="633"/>
      <c r="R41" s="685">
        <v>1652839</v>
      </c>
      <c r="S41" s="686"/>
      <c r="T41" s="686"/>
      <c r="U41" s="686"/>
      <c r="V41" s="686"/>
      <c r="W41" s="686"/>
      <c r="X41" s="686"/>
      <c r="Y41" s="687"/>
      <c r="Z41" s="688">
        <v>100</v>
      </c>
      <c r="AA41" s="688"/>
      <c r="AB41" s="688"/>
      <c r="AC41" s="688"/>
      <c r="AD41" s="689">
        <v>884766</v>
      </c>
      <c r="AE41" s="689"/>
      <c r="AF41" s="689"/>
      <c r="AG41" s="689"/>
      <c r="AH41" s="689"/>
      <c r="AI41" s="689"/>
      <c r="AJ41" s="689"/>
      <c r="AK41" s="689"/>
      <c r="AL41" s="690">
        <v>100</v>
      </c>
      <c r="AM41" s="670"/>
      <c r="AN41" s="670"/>
      <c r="AO41" s="691"/>
      <c r="AQ41" s="676" t="s">
        <v>335</v>
      </c>
      <c r="AR41" s="677"/>
      <c r="AS41" s="677"/>
      <c r="AT41" s="677"/>
      <c r="AU41" s="677"/>
      <c r="AV41" s="677"/>
      <c r="AW41" s="677"/>
      <c r="AX41" s="677"/>
      <c r="AY41" s="678"/>
      <c r="AZ41" s="610">
        <v>30647</v>
      </c>
      <c r="BA41" s="611"/>
      <c r="BB41" s="611"/>
      <c r="BC41" s="611"/>
      <c r="BD41" s="640"/>
      <c r="BE41" s="640"/>
      <c r="BF41" s="656"/>
      <c r="BG41" s="660"/>
      <c r="BH41" s="661"/>
      <c r="BI41" s="661"/>
      <c r="BJ41" s="661"/>
      <c r="BK41" s="661"/>
      <c r="BL41" s="214"/>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338</v>
      </c>
      <c r="AR42" s="693"/>
      <c r="AS42" s="693"/>
      <c r="AT42" s="693"/>
      <c r="AU42" s="693"/>
      <c r="AV42" s="693"/>
      <c r="AW42" s="693"/>
      <c r="AX42" s="693"/>
      <c r="AY42" s="694"/>
      <c r="AZ42" s="685">
        <v>50674</v>
      </c>
      <c r="BA42" s="686"/>
      <c r="BB42" s="686"/>
      <c r="BC42" s="686"/>
      <c r="BD42" s="669"/>
      <c r="BE42" s="669"/>
      <c r="BF42" s="671"/>
      <c r="BG42" s="662"/>
      <c r="BH42" s="663"/>
      <c r="BI42" s="663"/>
      <c r="BJ42" s="663"/>
      <c r="BK42" s="663"/>
      <c r="BL42" s="215"/>
      <c r="BM42" s="632" t="s">
        <v>339</v>
      </c>
      <c r="BN42" s="632"/>
      <c r="BO42" s="632"/>
      <c r="BP42" s="632"/>
      <c r="BQ42" s="632"/>
      <c r="BR42" s="632"/>
      <c r="BS42" s="632"/>
      <c r="BT42" s="632"/>
      <c r="BU42" s="633"/>
      <c r="BV42" s="685">
        <v>346</v>
      </c>
      <c r="BW42" s="686"/>
      <c r="BX42" s="686"/>
      <c r="BY42" s="686"/>
      <c r="BZ42" s="686"/>
      <c r="CA42" s="686"/>
      <c r="CB42" s="695"/>
      <c r="CD42" s="607" t="s">
        <v>340</v>
      </c>
      <c r="CE42" s="608"/>
      <c r="CF42" s="608"/>
      <c r="CG42" s="608"/>
      <c r="CH42" s="608"/>
      <c r="CI42" s="608"/>
      <c r="CJ42" s="608"/>
      <c r="CK42" s="608"/>
      <c r="CL42" s="608"/>
      <c r="CM42" s="608"/>
      <c r="CN42" s="608"/>
      <c r="CO42" s="608"/>
      <c r="CP42" s="608"/>
      <c r="CQ42" s="609"/>
      <c r="CR42" s="610">
        <v>144790</v>
      </c>
      <c r="CS42" s="640"/>
      <c r="CT42" s="640"/>
      <c r="CU42" s="640"/>
      <c r="CV42" s="640"/>
      <c r="CW42" s="640"/>
      <c r="CX42" s="640"/>
      <c r="CY42" s="641"/>
      <c r="CZ42" s="615">
        <v>9.3000000000000007</v>
      </c>
      <c r="DA42" s="642"/>
      <c r="DB42" s="642"/>
      <c r="DC42" s="645"/>
      <c r="DD42" s="619">
        <v>3149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t="s">
        <v>122</v>
      </c>
      <c r="CS43" s="640"/>
      <c r="CT43" s="640"/>
      <c r="CU43" s="640"/>
      <c r="CV43" s="640"/>
      <c r="CW43" s="640"/>
      <c r="CX43" s="640"/>
      <c r="CY43" s="641"/>
      <c r="CZ43" s="615" t="s">
        <v>122</v>
      </c>
      <c r="DA43" s="642"/>
      <c r="DB43" s="642"/>
      <c r="DC43" s="645"/>
      <c r="DD43" s="619" t="s">
        <v>122</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144790</v>
      </c>
      <c r="CS44" s="611"/>
      <c r="CT44" s="611"/>
      <c r="CU44" s="611"/>
      <c r="CV44" s="611"/>
      <c r="CW44" s="611"/>
      <c r="CX44" s="611"/>
      <c r="CY44" s="612"/>
      <c r="CZ44" s="615">
        <v>9.3000000000000007</v>
      </c>
      <c r="DA44" s="616"/>
      <c r="DB44" s="616"/>
      <c r="DC44" s="622"/>
      <c r="DD44" s="619">
        <v>3149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117123</v>
      </c>
      <c r="CS45" s="640"/>
      <c r="CT45" s="640"/>
      <c r="CU45" s="640"/>
      <c r="CV45" s="640"/>
      <c r="CW45" s="640"/>
      <c r="CX45" s="640"/>
      <c r="CY45" s="641"/>
      <c r="CZ45" s="615">
        <v>7.5</v>
      </c>
      <c r="DA45" s="642"/>
      <c r="DB45" s="642"/>
      <c r="DC45" s="645"/>
      <c r="DD45" s="619">
        <v>1037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27026</v>
      </c>
      <c r="CS46" s="611"/>
      <c r="CT46" s="611"/>
      <c r="CU46" s="611"/>
      <c r="CV46" s="611"/>
      <c r="CW46" s="611"/>
      <c r="CX46" s="611"/>
      <c r="CY46" s="612"/>
      <c r="CZ46" s="615">
        <v>1.7</v>
      </c>
      <c r="DA46" s="616"/>
      <c r="DB46" s="616"/>
      <c r="DC46" s="622"/>
      <c r="DD46" s="619">
        <v>1971</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t="s">
        <v>122</v>
      </c>
      <c r="CS47" s="640"/>
      <c r="CT47" s="640"/>
      <c r="CU47" s="640"/>
      <c r="CV47" s="640"/>
      <c r="CW47" s="640"/>
      <c r="CX47" s="640"/>
      <c r="CY47" s="641"/>
      <c r="CZ47" s="615" t="s">
        <v>122</v>
      </c>
      <c r="DA47" s="642"/>
      <c r="DB47" s="642"/>
      <c r="DC47" s="645"/>
      <c r="DD47" s="619" t="s">
        <v>122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350</v>
      </c>
      <c r="CE49" s="632"/>
      <c r="CF49" s="632"/>
      <c r="CG49" s="632"/>
      <c r="CH49" s="632"/>
      <c r="CI49" s="632"/>
      <c r="CJ49" s="632"/>
      <c r="CK49" s="632"/>
      <c r="CL49" s="632"/>
      <c r="CM49" s="632"/>
      <c r="CN49" s="632"/>
      <c r="CO49" s="632"/>
      <c r="CP49" s="632"/>
      <c r="CQ49" s="633"/>
      <c r="CR49" s="685">
        <v>1552569</v>
      </c>
      <c r="CS49" s="669"/>
      <c r="CT49" s="669"/>
      <c r="CU49" s="669"/>
      <c r="CV49" s="669"/>
      <c r="CW49" s="669"/>
      <c r="CX49" s="669"/>
      <c r="CY49" s="698"/>
      <c r="CZ49" s="690">
        <v>100</v>
      </c>
      <c r="DA49" s="699"/>
      <c r="DB49" s="699"/>
      <c r="DC49" s="700"/>
      <c r="DD49" s="701">
        <v>1128970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0LfHRcO+Vnw8DdqQbDB3XGJ5snRPzgYiAYmTLoWhXqTfXZLDWjhx2tdL+LdrOkEo4LX/DPqvn7BOPxSt4tibg==" saltValue="cyvYwGcEtjnI9o5p6nl9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98</v>
      </c>
      <c r="AG7" s="743"/>
      <c r="AH7" s="743"/>
      <c r="AI7" s="743"/>
      <c r="AJ7" s="744"/>
      <c r="AK7" s="745"/>
      <c r="AL7" s="746"/>
      <c r="AM7" s="746"/>
      <c r="AN7" s="746"/>
      <c r="AO7" s="746"/>
      <c r="AP7" s="746"/>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375</v>
      </c>
      <c r="B23" s="776" t="s">
        <v>376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98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387</v>
      </c>
      <c r="C28" s="737"/>
      <c r="D28" s="737"/>
      <c r="E28" s="737"/>
      <c r="F28" s="737"/>
      <c r="G28" s="737"/>
      <c r="H28" s="737"/>
      <c r="I28" s="737"/>
      <c r="J28" s="737"/>
      <c r="K28" s="737"/>
      <c r="L28" s="737"/>
      <c r="M28" s="737"/>
      <c r="N28" s="737"/>
      <c r="O28" s="737"/>
      <c r="P28" s="738"/>
      <c r="Q28" s="809"/>
      <c r="R28" s="810"/>
      <c r="S28" s="810"/>
      <c r="T28" s="810"/>
      <c r="U28" s="810"/>
      <c r="V28" s="810"/>
      <c r="W28" s="810"/>
      <c r="X28" s="810"/>
      <c r="Y28" s="810"/>
      <c r="Z28" s="810"/>
      <c r="AA28" s="810"/>
      <c r="AB28" s="810"/>
      <c r="AC28" s="810"/>
      <c r="AD28" s="810"/>
      <c r="AE28" s="811"/>
      <c r="AF28" s="812">
        <v>0</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388</v>
      </c>
      <c r="C29" s="768"/>
      <c r="D29" s="768"/>
      <c r="E29" s="768"/>
      <c r="F29" s="768"/>
      <c r="G29" s="768"/>
      <c r="H29" s="768"/>
      <c r="I29" s="768"/>
      <c r="J29" s="768"/>
      <c r="K29" s="768"/>
      <c r="L29" s="768"/>
      <c r="M29" s="768"/>
      <c r="N29" s="768"/>
      <c r="O29" s="768"/>
      <c r="P29" s="769"/>
      <c r="Q29" s="770"/>
      <c r="R29" s="771"/>
      <c r="S29" s="771"/>
      <c r="T29" s="771"/>
      <c r="U29" s="771"/>
      <c r="V29" s="771"/>
      <c r="W29" s="771"/>
      <c r="X29" s="771"/>
      <c r="Y29" s="771"/>
      <c r="Z29" s="771"/>
      <c r="AA29" s="771"/>
      <c r="AB29" s="771"/>
      <c r="AC29" s="771"/>
      <c r="AD29" s="771"/>
      <c r="AE29" s="772"/>
      <c r="AF29" s="773">
        <v>0</v>
      </c>
      <c r="AG29" s="774"/>
      <c r="AH29" s="774"/>
      <c r="AI29" s="774"/>
      <c r="AJ29" s="775"/>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389</v>
      </c>
      <c r="C30" s="768"/>
      <c r="D30" s="768"/>
      <c r="E30" s="768"/>
      <c r="F30" s="768"/>
      <c r="G30" s="768"/>
      <c r="H30" s="768"/>
      <c r="I30" s="768"/>
      <c r="J30" s="768"/>
      <c r="K30" s="768"/>
      <c r="L30" s="768"/>
      <c r="M30" s="768"/>
      <c r="N30" s="768"/>
      <c r="O30" s="768"/>
      <c r="P30" s="769"/>
      <c r="Q30" s="770"/>
      <c r="R30" s="771"/>
      <c r="S30" s="771"/>
      <c r="T30" s="771"/>
      <c r="U30" s="771"/>
      <c r="V30" s="771"/>
      <c r="W30" s="771"/>
      <c r="X30" s="771"/>
      <c r="Y30" s="771"/>
      <c r="Z30" s="771"/>
      <c r="AA30" s="771"/>
      <c r="AB30" s="771"/>
      <c r="AC30" s="771"/>
      <c r="AD30" s="771"/>
      <c r="AE30" s="772"/>
      <c r="AF30" s="773">
        <v>33</v>
      </c>
      <c r="AG30" s="774"/>
      <c r="AH30" s="774"/>
      <c r="AI30" s="774"/>
      <c r="AJ30" s="775"/>
      <c r="AK30" s="821"/>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390</v>
      </c>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v>0</v>
      </c>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391</v>
      </c>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v>4</v>
      </c>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v>17</v>
      </c>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375</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56</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398</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375</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293</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293</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293</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130465</v>
      </c>
      <c r="AB110" s="887"/>
      <c r="AC110" s="887"/>
      <c r="AD110" s="887"/>
      <c r="AE110" s="888"/>
      <c r="AF110" s="889">
        <v>128041</v>
      </c>
      <c r="AG110" s="887"/>
      <c r="AH110" s="887"/>
      <c r="AI110" s="887"/>
      <c r="AJ110" s="888"/>
      <c r="AK110" s="889">
        <v>132749</v>
      </c>
      <c r="AL110" s="887"/>
      <c r="AM110" s="887"/>
      <c r="AN110" s="887"/>
      <c r="AO110" s="888"/>
      <c r="AP110" s="890">
        <v>17.5</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1412737</v>
      </c>
      <c r="BR110" s="918"/>
      <c r="BS110" s="918"/>
      <c r="BT110" s="918"/>
      <c r="BU110" s="918"/>
      <c r="BV110" s="918">
        <v>1447540</v>
      </c>
      <c r="BW110" s="918"/>
      <c r="BX110" s="918"/>
      <c r="BY110" s="918"/>
      <c r="BZ110" s="918"/>
      <c r="CA110" s="918">
        <v>1465212</v>
      </c>
      <c r="CB110" s="918"/>
      <c r="CC110" s="918"/>
      <c r="CD110" s="918"/>
      <c r="CE110" s="918"/>
      <c r="CF110" s="931">
        <v>192.8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349574</v>
      </c>
      <c r="BR112" s="913"/>
      <c r="BS112" s="913"/>
      <c r="BT112" s="913"/>
      <c r="BU112" s="913"/>
      <c r="BV112" s="913">
        <v>386710</v>
      </c>
      <c r="BW112" s="913"/>
      <c r="BX112" s="913"/>
      <c r="BY112" s="913"/>
      <c r="BZ112" s="913"/>
      <c r="CA112" s="913">
        <v>434890</v>
      </c>
      <c r="CB112" s="913"/>
      <c r="CC112" s="913"/>
      <c r="CD112" s="913"/>
      <c r="CE112" s="913"/>
      <c r="CF112" s="907">
        <v>57.2</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20326</v>
      </c>
      <c r="AB113" s="925"/>
      <c r="AC113" s="925"/>
      <c r="AD113" s="925"/>
      <c r="AE113" s="926"/>
      <c r="AF113" s="927">
        <v>22285</v>
      </c>
      <c r="AG113" s="925"/>
      <c r="AH113" s="925"/>
      <c r="AI113" s="925"/>
      <c r="AJ113" s="926"/>
      <c r="AK113" s="927">
        <v>21720</v>
      </c>
      <c r="AL113" s="925"/>
      <c r="AM113" s="925"/>
      <c r="AN113" s="925"/>
      <c r="AO113" s="926"/>
      <c r="AP113" s="928">
        <v>2.9</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142103</v>
      </c>
      <c r="BR113" s="913"/>
      <c r="BS113" s="913"/>
      <c r="BT113" s="913"/>
      <c r="BU113" s="913"/>
      <c r="BV113" s="913">
        <v>139245</v>
      </c>
      <c r="BW113" s="913"/>
      <c r="BX113" s="913"/>
      <c r="BY113" s="913"/>
      <c r="BZ113" s="913"/>
      <c r="CA113" s="913">
        <v>134403</v>
      </c>
      <c r="CB113" s="913"/>
      <c r="CC113" s="913"/>
      <c r="CD113" s="913"/>
      <c r="CE113" s="913"/>
      <c r="CF113" s="907">
        <v>17.7</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15825</v>
      </c>
      <c r="AB114" s="946"/>
      <c r="AC114" s="946"/>
      <c r="AD114" s="946"/>
      <c r="AE114" s="947"/>
      <c r="AF114" s="948">
        <v>9700</v>
      </c>
      <c r="AG114" s="946"/>
      <c r="AH114" s="946"/>
      <c r="AI114" s="946"/>
      <c r="AJ114" s="947"/>
      <c r="AK114" s="948">
        <v>10740</v>
      </c>
      <c r="AL114" s="946"/>
      <c r="AM114" s="946"/>
      <c r="AN114" s="946"/>
      <c r="AO114" s="947"/>
      <c r="AP114" s="949">
        <v>1.4</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310606</v>
      </c>
      <c r="BR114" s="913"/>
      <c r="BS114" s="913"/>
      <c r="BT114" s="913"/>
      <c r="BU114" s="913"/>
      <c r="BV114" s="913">
        <v>274824</v>
      </c>
      <c r="BW114" s="913"/>
      <c r="BX114" s="913"/>
      <c r="BY114" s="913"/>
      <c r="BZ114" s="913"/>
      <c r="CA114" s="913">
        <v>271984</v>
      </c>
      <c r="CB114" s="913"/>
      <c r="CC114" s="913"/>
      <c r="CD114" s="913"/>
      <c r="CE114" s="913"/>
      <c r="CF114" s="907">
        <v>35.799999999999997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v>17</v>
      </c>
      <c r="AG116" s="946"/>
      <c r="AH116" s="946"/>
      <c r="AI116" s="946"/>
      <c r="AJ116" s="947"/>
      <c r="AK116" s="948">
        <v>183</v>
      </c>
      <c r="AL116" s="946"/>
      <c r="AM116" s="946"/>
      <c r="AN116" s="946"/>
      <c r="AO116" s="947"/>
      <c r="AP116" s="949">
        <v>0</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166616</v>
      </c>
      <c r="AB117" s="966"/>
      <c r="AC117" s="966"/>
      <c r="AD117" s="966"/>
      <c r="AE117" s="967"/>
      <c r="AF117" s="968">
        <v>160043</v>
      </c>
      <c r="AG117" s="966"/>
      <c r="AH117" s="966"/>
      <c r="AI117" s="966"/>
      <c r="AJ117" s="967"/>
      <c r="AK117" s="968">
        <v>165392</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293</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176</v>
      </c>
      <c r="BA119" s="247"/>
      <c r="BB119" s="247"/>
      <c r="BC119" s="247"/>
      <c r="BD119" s="247"/>
      <c r="BE119" s="247"/>
      <c r="BF119" s="247"/>
      <c r="BG119" s="247"/>
      <c r="BH119" s="247"/>
      <c r="BI119" s="247"/>
      <c r="BJ119" s="247"/>
      <c r="BK119" s="247"/>
      <c r="BL119" s="247"/>
      <c r="BM119" s="247"/>
      <c r="BN119" s="247"/>
      <c r="BO119" s="964" t="s">
        <v>440</v>
      </c>
      <c r="BP119" s="992"/>
      <c r="BQ119" s="986">
        <v>2215020</v>
      </c>
      <c r="BR119" s="987"/>
      <c r="BS119" s="987"/>
      <c r="BT119" s="987"/>
      <c r="BU119" s="987"/>
      <c r="BV119" s="987">
        <v>2248319</v>
      </c>
      <c r="BW119" s="987"/>
      <c r="BX119" s="987"/>
      <c r="BY119" s="987"/>
      <c r="BZ119" s="987"/>
      <c r="CA119" s="987">
        <v>2306489</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5"/>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960025</v>
      </c>
      <c r="BR120" s="918"/>
      <c r="BS120" s="918"/>
      <c r="BT120" s="918"/>
      <c r="BU120" s="918"/>
      <c r="BV120" s="918">
        <v>1142024</v>
      </c>
      <c r="BW120" s="918"/>
      <c r="BX120" s="918"/>
      <c r="BY120" s="918"/>
      <c r="BZ120" s="918"/>
      <c r="CA120" s="918">
        <v>1291467</v>
      </c>
      <c r="CB120" s="918"/>
      <c r="CC120" s="918"/>
      <c r="CD120" s="918"/>
      <c r="CE120" s="918"/>
      <c r="CF120" s="931">
        <v>169.9</v>
      </c>
      <c r="CG120" s="932"/>
      <c r="CH120" s="932"/>
      <c r="CI120" s="932"/>
      <c r="CJ120" s="932"/>
      <c r="CK120" s="993" t="s">
        <v>444</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234154</v>
      </c>
      <c r="DH120" s="918"/>
      <c r="DI120" s="918"/>
      <c r="DJ120" s="918"/>
      <c r="DK120" s="918"/>
      <c r="DL120" s="918">
        <v>284068</v>
      </c>
      <c r="DM120" s="918"/>
      <c r="DN120" s="918"/>
      <c r="DO120" s="918"/>
      <c r="DP120" s="918"/>
      <c r="DQ120" s="918">
        <v>334388</v>
      </c>
      <c r="DR120" s="918"/>
      <c r="DS120" s="918"/>
      <c r="DT120" s="918"/>
      <c r="DU120" s="918"/>
      <c r="DV120" s="919">
        <v>44</v>
      </c>
      <c r="DW120" s="919"/>
      <c r="DX120" s="919"/>
      <c r="DY120" s="919"/>
      <c r="DZ120" s="920"/>
    </row>
    <row r="121" spans="1:130" s="224" customFormat="1" ht="26.25" customHeight="1" x14ac:dyDescent="0.15">
      <c r="A121" s="1045"/>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46077</v>
      </c>
      <c r="BR121" s="913"/>
      <c r="BS121" s="913"/>
      <c r="BT121" s="913"/>
      <c r="BU121" s="913"/>
      <c r="BV121" s="913">
        <v>73503</v>
      </c>
      <c r="BW121" s="913"/>
      <c r="BX121" s="913"/>
      <c r="BY121" s="913"/>
      <c r="BZ121" s="913"/>
      <c r="CA121" s="913">
        <v>113484</v>
      </c>
      <c r="CB121" s="913"/>
      <c r="CC121" s="913"/>
      <c r="CD121" s="913"/>
      <c r="CE121" s="913"/>
      <c r="CF121" s="907">
        <v>14.9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84461</v>
      </c>
      <c r="DH121" s="913"/>
      <c r="DI121" s="913"/>
      <c r="DJ121" s="913"/>
      <c r="DK121" s="913"/>
      <c r="DL121" s="913">
        <v>73355</v>
      </c>
      <c r="DM121" s="913"/>
      <c r="DN121" s="913"/>
      <c r="DO121" s="913"/>
      <c r="DP121" s="913"/>
      <c r="DQ121" s="913">
        <v>72815</v>
      </c>
      <c r="DR121" s="913"/>
      <c r="DS121" s="913"/>
      <c r="DT121" s="913"/>
      <c r="DU121" s="913"/>
      <c r="DV121" s="914">
        <v>9.6</v>
      </c>
      <c r="DW121" s="914"/>
      <c r="DX121" s="914"/>
      <c r="DY121" s="914"/>
      <c r="DZ121" s="915"/>
    </row>
    <row r="122" spans="1:130" s="224" customFormat="1" ht="26.25" customHeight="1" x14ac:dyDescent="0.15">
      <c r="A122" s="1045"/>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1376414</v>
      </c>
      <c r="BR122" s="987"/>
      <c r="BS122" s="987"/>
      <c r="BT122" s="987"/>
      <c r="BU122" s="987"/>
      <c r="BV122" s="987">
        <v>1400011</v>
      </c>
      <c r="BW122" s="987"/>
      <c r="BX122" s="987"/>
      <c r="BY122" s="987"/>
      <c r="BZ122" s="987"/>
      <c r="CA122" s="987">
        <v>1535293</v>
      </c>
      <c r="CB122" s="987"/>
      <c r="CC122" s="987"/>
      <c r="CD122" s="987"/>
      <c r="CE122" s="987"/>
      <c r="CF122" s="1004">
        <v>202</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v>27687</v>
      </c>
      <c r="DR122" s="913"/>
      <c r="DS122" s="913"/>
      <c r="DT122" s="913"/>
      <c r="DU122" s="913"/>
      <c r="DV122" s="914">
        <v>3.6</v>
      </c>
      <c r="DW122" s="914"/>
      <c r="DX122" s="914"/>
      <c r="DY122" s="914"/>
      <c r="DZ122" s="915"/>
    </row>
    <row r="123" spans="1:130" s="224" customFormat="1" ht="26.25" customHeight="1" x14ac:dyDescent="0.15">
      <c r="A123" s="1045"/>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176</v>
      </c>
      <c r="BA123" s="247"/>
      <c r="BB123" s="247"/>
      <c r="BC123" s="247"/>
      <c r="BD123" s="247"/>
      <c r="BE123" s="247"/>
      <c r="BF123" s="247"/>
      <c r="BG123" s="247"/>
      <c r="BH123" s="247"/>
      <c r="BI123" s="247"/>
      <c r="BJ123" s="247"/>
      <c r="BK123" s="247"/>
      <c r="BL123" s="247"/>
      <c r="BM123" s="247"/>
      <c r="BN123" s="247"/>
      <c r="BO123" s="964" t="s">
        <v>448</v>
      </c>
      <c r="BP123" s="992"/>
      <c r="BQ123" s="1051">
        <v>2382516</v>
      </c>
      <c r="BR123" s="1018"/>
      <c r="BS123" s="1018"/>
      <c r="BT123" s="1018"/>
      <c r="BU123" s="1018"/>
      <c r="BV123" s="1018">
        <v>2615538</v>
      </c>
      <c r="BW123" s="1018"/>
      <c r="BX123" s="1018"/>
      <c r="BY123" s="1018"/>
      <c r="BZ123" s="1018"/>
      <c r="CA123" s="1018">
        <v>2940244</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5"/>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449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v>30959</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455</v>
      </c>
      <c r="AY127" s="1020"/>
      <c r="AZ127" s="1020"/>
      <c r="BA127" s="1020"/>
      <c r="BB127" s="1020"/>
      <c r="BC127" s="1020"/>
      <c r="BD127" s="1020"/>
      <c r="BE127" s="1021"/>
      <c r="BF127" s="1022" t="s">
        <v>456</v>
      </c>
      <c r="BG127" s="1020"/>
      <c r="BH127" s="1020"/>
      <c r="BI127" s="1020"/>
      <c r="BJ127" s="1020"/>
      <c r="BK127" s="1020"/>
      <c r="BL127" s="1021"/>
      <c r="BM127" s="1022" t="s">
        <v>457</v>
      </c>
      <c r="BN127" s="1020"/>
      <c r="BO127" s="1020"/>
      <c r="BP127" s="1020"/>
      <c r="BQ127" s="1020"/>
      <c r="BR127" s="1020"/>
      <c r="BS127" s="1021"/>
      <c r="BT127" s="1022" t="s">
        <v>458</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461</v>
      </c>
      <c r="X128" s="1031"/>
      <c r="Y128" s="1031"/>
      <c r="Z128" s="1032"/>
      <c r="AA128" s="1033">
        <v>3726</v>
      </c>
      <c r="AB128" s="1034"/>
      <c r="AC128" s="1034"/>
      <c r="AD128" s="1034"/>
      <c r="AE128" s="1035"/>
      <c r="AF128" s="1036">
        <v>2373</v>
      </c>
      <c r="AG128" s="1034"/>
      <c r="AH128" s="1034"/>
      <c r="AI128" s="1034"/>
      <c r="AJ128" s="1035"/>
      <c r="AK128" s="1036">
        <v>2025</v>
      </c>
      <c r="AL128" s="1034"/>
      <c r="AM128" s="1034"/>
      <c r="AN128" s="1034"/>
      <c r="AO128" s="1035"/>
      <c r="AP128" s="1037"/>
      <c r="AQ128" s="1038"/>
      <c r="AR128" s="1038"/>
      <c r="AS128" s="1038"/>
      <c r="AT128" s="1039"/>
      <c r="AU128" s="226"/>
      <c r="AV128" s="226"/>
      <c r="AW128" s="226"/>
      <c r="AX128" s="883" t="s">
        <v>462</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463</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889720</v>
      </c>
      <c r="AB129" s="946"/>
      <c r="AC129" s="946"/>
      <c r="AD129" s="946"/>
      <c r="AE129" s="947"/>
      <c r="AF129" s="948">
        <v>882544</v>
      </c>
      <c r="AG129" s="946"/>
      <c r="AH129" s="946"/>
      <c r="AI129" s="946"/>
      <c r="AJ129" s="947"/>
      <c r="AK129" s="948">
        <v>881833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123306</v>
      </c>
      <c r="AB130" s="946"/>
      <c r="AC130" s="946"/>
      <c r="AD130" s="946"/>
      <c r="AE130" s="947"/>
      <c r="AF130" s="948">
        <v>120224</v>
      </c>
      <c r="AG130" s="946"/>
      <c r="AH130" s="946"/>
      <c r="AI130" s="946"/>
      <c r="AJ130" s="947"/>
      <c r="AK130" s="948">
        <v>121805</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766414</v>
      </c>
      <c r="AB131" s="973"/>
      <c r="AC131" s="973"/>
      <c r="AD131" s="973"/>
      <c r="AE131" s="974"/>
      <c r="AF131" s="972">
        <v>762320</v>
      </c>
      <c r="AG131" s="973"/>
      <c r="AH131" s="973"/>
      <c r="AI131" s="973"/>
      <c r="AJ131" s="974"/>
      <c r="AK131" s="972">
        <v>760028</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5.164832584</v>
      </c>
      <c r="AB132" s="1084"/>
      <c r="AC132" s="1084"/>
      <c r="AD132" s="1084"/>
      <c r="AE132" s="1085"/>
      <c r="AF132" s="1086">
        <v>4.9121104000000004</v>
      </c>
      <c r="AG132" s="1084"/>
      <c r="AH132" s="1084"/>
      <c r="AI132" s="1084"/>
      <c r="AJ132" s="1085"/>
      <c r="AK132" s="1086">
        <v>5.4684827399999998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5.8</v>
      </c>
      <c r="AB133" s="1067"/>
      <c r="AC133" s="1067"/>
      <c r="AD133" s="1067"/>
      <c r="AE133" s="1068"/>
      <c r="AF133" s="1066">
        <v>5.6</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S1t5niWqKnAex4T/1p56ylrSdfjiJFliCzd1D5fF06ET1eD90zFfy6ECC9SUOIMKpqL8oRyL8dFLV7ye4kJDg==" saltValue="n4LR83qg2ATgrVpmpscj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0lHjL3sX2ZgmcOc7I4QwQ4BwpUWQkLiN66sN0D60EYCVqCTVO6CYQPbm2HG8yUbb8Lpg/JYv384yf2/sXAtusA==" saltValue="wbeW5sjlixBmsrsW7Gnw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WmTrYIaXeJKgt3az78R/GGigkmbrlh0xfl2Yvuz+tic2Fqbr9o7sWhbXCLbBu5X6UrqYd3wFQML4e4H2cWvw==" saltValue="BIVcoXbuVjF+A4RsfR4x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380939</v>
      </c>
      <c r="AP9" s="274">
        <v>622449</v>
      </c>
      <c r="AQ9" s="275">
        <v>273733</v>
      </c>
      <c r="AR9" s="276">
        <v>127.4</v>
      </c>
    </row>
    <row r="10" spans="1:46" ht="13.5" customHeight="1" x14ac:dyDescent="0.15">
      <c r="A10" s="259"/>
      <c r="AK10" s="1103" t="s">
        <v>483</v>
      </c>
      <c r="AL10" s="1104"/>
      <c r="AM10" s="1104"/>
      <c r="AN10" s="1105"/>
      <c r="AO10" s="277">
        <v>36487</v>
      </c>
      <c r="AP10" s="277">
        <v>59619</v>
      </c>
      <c r="AQ10" s="278">
        <v>30345</v>
      </c>
      <c r="AR10" s="279">
        <v>96.5</v>
      </c>
    </row>
    <row r="11" spans="1:46" ht="13.5" customHeight="1" x14ac:dyDescent="0.15">
      <c r="A11" s="259"/>
      <c r="AK11" s="1103" t="s">
        <v>484</v>
      </c>
      <c r="AL11" s="1104"/>
      <c r="AM11" s="1104"/>
      <c r="AN11" s="1105"/>
      <c r="AO11" s="277" t="s">
        <v>485</v>
      </c>
      <c r="AP11" s="277" t="s">
        <v>485</v>
      </c>
      <c r="AQ11" s="278">
        <v>4149</v>
      </c>
      <c r="AR11" s="279" t="s">
        <v>485</v>
      </c>
    </row>
    <row r="12" spans="1:46" ht="13.5" customHeight="1" x14ac:dyDescent="0.15">
      <c r="A12" s="259"/>
      <c r="AK12" s="1103" t="s">
        <v>486</v>
      </c>
      <c r="AL12" s="1104"/>
      <c r="AM12" s="1104"/>
      <c r="AN12" s="1105"/>
      <c r="AO12" s="277" t="s">
        <v>485</v>
      </c>
      <c r="AP12" s="277" t="s">
        <v>485</v>
      </c>
      <c r="AQ12" s="278" t="s">
        <v>485</v>
      </c>
      <c r="AR12" s="279" t="s">
        <v>485</v>
      </c>
    </row>
    <row r="13" spans="1:46" ht="13.5" customHeight="1" x14ac:dyDescent="0.15">
      <c r="A13" s="259"/>
      <c r="AK13" s="1103" t="s">
        <v>487</v>
      </c>
      <c r="AL13" s="1104"/>
      <c r="AM13" s="1104"/>
      <c r="AN13" s="1105"/>
      <c r="AO13" s="277">
        <v>14177</v>
      </c>
      <c r="AP13" s="277">
        <v>23165</v>
      </c>
      <c r="AQ13" s="278">
        <v>9494</v>
      </c>
      <c r="AR13" s="279">
        <v>144</v>
      </c>
    </row>
    <row r="14" spans="1:46" ht="13.5" customHeight="1" x14ac:dyDescent="0.15">
      <c r="A14" s="259"/>
      <c r="AK14" s="1103" t="s">
        <v>488</v>
      </c>
      <c r="AL14" s="1104"/>
      <c r="AM14" s="1104"/>
      <c r="AN14" s="1105"/>
      <c r="AO14" s="277" t="s">
        <v>485</v>
      </c>
      <c r="AP14" s="277" t="s">
        <v>485</v>
      </c>
      <c r="AQ14" s="278">
        <v>5033</v>
      </c>
      <c r="AR14" s="279" t="s">
        <v>485</v>
      </c>
    </row>
    <row r="15" spans="1:46" ht="13.5" customHeight="1" x14ac:dyDescent="0.15">
      <c r="A15" s="259"/>
      <c r="AK15" s="1106" t="s">
        <v>489</v>
      </c>
      <c r="AL15" s="1107"/>
      <c r="AM15" s="1107"/>
      <c r="AN15" s="1108"/>
      <c r="AO15" s="277">
        <v>-36584</v>
      </c>
      <c r="AP15" s="277">
        <v>-59778</v>
      </c>
      <c r="AQ15" s="278">
        <v>-17000</v>
      </c>
      <c r="AR15" s="279">
        <v>251.6</v>
      </c>
    </row>
    <row r="16" spans="1:46" x14ac:dyDescent="0.15">
      <c r="A16" s="259"/>
      <c r="AK16" s="1106" t="s">
        <v>176</v>
      </c>
      <c r="AL16" s="1107"/>
      <c r="AM16" s="1107"/>
      <c r="AN16" s="1108"/>
      <c r="AO16" s="277">
        <v>395019</v>
      </c>
      <c r="AP16" s="277">
        <v>645456</v>
      </c>
      <c r="AQ16" s="278">
        <v>305754</v>
      </c>
      <c r="AR16" s="279">
        <v>111.1</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58.82</v>
      </c>
      <c r="AP21" s="290">
        <v>26.54</v>
      </c>
      <c r="AQ21" s="291">
        <v>32.28</v>
      </c>
      <c r="AS21" s="292"/>
      <c r="AT21" s="288"/>
    </row>
    <row r="22" spans="1:46" s="260" customFormat="1" x14ac:dyDescent="0.15">
      <c r="A22" s="288"/>
      <c r="AK22" s="1109" t="s">
        <v>495</v>
      </c>
      <c r="AL22" s="1110"/>
      <c r="AM22" s="1110"/>
      <c r="AN22" s="1111"/>
      <c r="AO22" s="293">
        <v>91.7</v>
      </c>
      <c r="AP22" s="294">
        <v>93.9</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132749</v>
      </c>
      <c r="AP32" s="303">
        <v>216910</v>
      </c>
      <c r="AQ32" s="304">
        <v>170830</v>
      </c>
      <c r="AR32" s="305">
        <v>27</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21720</v>
      </c>
      <c r="AP35" s="303">
        <v>35490</v>
      </c>
      <c r="AQ35" s="304">
        <v>32606</v>
      </c>
      <c r="AR35" s="305">
        <v>8.8000000000000007</v>
      </c>
    </row>
    <row r="36" spans="1:46" ht="27" customHeight="1" x14ac:dyDescent="0.15">
      <c r="A36" s="259"/>
      <c r="AK36" s="1117" t="s">
        <v>503</v>
      </c>
      <c r="AL36" s="1118"/>
      <c r="AM36" s="1118"/>
      <c r="AN36" s="1119"/>
      <c r="AO36" s="303">
        <v>10740</v>
      </c>
      <c r="AP36" s="303">
        <v>17549</v>
      </c>
      <c r="AQ36" s="304">
        <v>4875</v>
      </c>
      <c r="AR36" s="305">
        <v>260</v>
      </c>
    </row>
    <row r="37" spans="1:46" ht="13.5" customHeight="1" x14ac:dyDescent="0.15">
      <c r="A37" s="259"/>
      <c r="AK37" s="1117" t="s">
        <v>504</v>
      </c>
      <c r="AL37" s="1118"/>
      <c r="AM37" s="1118"/>
      <c r="AN37" s="1119"/>
      <c r="AO37" s="303" t="s">
        <v>485</v>
      </c>
      <c r="AP37" s="303" t="s">
        <v>485</v>
      </c>
      <c r="AQ37" s="304">
        <v>993</v>
      </c>
      <c r="AR37" s="305" t="s">
        <v>485</v>
      </c>
    </row>
    <row r="38" spans="1:46" ht="27" customHeight="1" x14ac:dyDescent="0.15">
      <c r="A38" s="259"/>
      <c r="AK38" s="1120" t="s">
        <v>505</v>
      </c>
      <c r="AL38" s="1121"/>
      <c r="AM38" s="1121"/>
      <c r="AN38" s="1122"/>
      <c r="AO38" s="306">
        <v>183</v>
      </c>
      <c r="AP38" s="306">
        <v>299</v>
      </c>
      <c r="AQ38" s="307">
        <v>50</v>
      </c>
      <c r="AR38" s="295">
        <v>498</v>
      </c>
      <c r="AS38" s="302"/>
    </row>
    <row r="39" spans="1:46" x14ac:dyDescent="0.15">
      <c r="A39" s="259"/>
      <c r="AK39" s="1120" t="s">
        <v>506</v>
      </c>
      <c r="AL39" s="1121"/>
      <c r="AM39" s="1121"/>
      <c r="AN39" s="1122"/>
      <c r="AO39" s="303">
        <v>-2025</v>
      </c>
      <c r="AP39" s="303">
        <v>-3309</v>
      </c>
      <c r="AQ39" s="304">
        <v>-6626</v>
      </c>
      <c r="AR39" s="305">
        <v>-50.1</v>
      </c>
      <c r="AS39" s="302"/>
    </row>
    <row r="40" spans="1:46" ht="27" customHeight="1" x14ac:dyDescent="0.15">
      <c r="A40" s="259"/>
      <c r="AK40" s="1117" t="s">
        <v>507</v>
      </c>
      <c r="AL40" s="1118"/>
      <c r="AM40" s="1118"/>
      <c r="AN40" s="1119"/>
      <c r="AO40" s="303">
        <v>-121805</v>
      </c>
      <c r="AP40" s="303">
        <v>-199028</v>
      </c>
      <c r="AQ40" s="304">
        <v>-145454</v>
      </c>
      <c r="AR40" s="305">
        <v>36.799999999999997</v>
      </c>
      <c r="AS40" s="302"/>
    </row>
    <row r="41" spans="1:46" x14ac:dyDescent="0.15">
      <c r="A41" s="259"/>
      <c r="AK41" s="1123" t="s">
        <v>286</v>
      </c>
      <c r="AL41" s="1124"/>
      <c r="AM41" s="1124"/>
      <c r="AN41" s="1125"/>
      <c r="AO41" s="303">
        <v>41562</v>
      </c>
      <c r="AP41" s="303">
        <v>67912</v>
      </c>
      <c r="AQ41" s="304">
        <v>57274</v>
      </c>
      <c r="AR41" s="305">
        <v>18.600000000000001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181593</v>
      </c>
      <c r="AN51" s="325">
        <v>258679</v>
      </c>
      <c r="AO51" s="326">
        <v>-44.1</v>
      </c>
      <c r="AP51" s="327">
        <v>316937</v>
      </c>
      <c r="AQ51" s="328">
        <v>9.4</v>
      </c>
      <c r="AR51" s="329">
        <v>-53.5</v>
      </c>
    </row>
    <row r="52" spans="1:44" x14ac:dyDescent="0.15">
      <c r="A52" s="259"/>
      <c r="AK52" s="330"/>
      <c r="AL52" s="331" t="s">
        <v>517</v>
      </c>
      <c r="AM52" s="332">
        <v>117404</v>
      </c>
      <c r="AN52" s="333">
        <v>167242</v>
      </c>
      <c r="AO52" s="334">
        <v>-0.2</v>
      </c>
      <c r="AP52" s="335">
        <v>199150</v>
      </c>
      <c r="AQ52" s="336">
        <v>27.5</v>
      </c>
      <c r="AR52" s="337">
        <v>-27.7</v>
      </c>
    </row>
    <row r="53" spans="1:44" x14ac:dyDescent="0.15">
      <c r="A53" s="259"/>
      <c r="AK53" s="315" t="s">
        <v>518</v>
      </c>
      <c r="AL53" s="316"/>
      <c r="AM53" s="324">
        <v>369769</v>
      </c>
      <c r="AN53" s="325">
        <v>553546</v>
      </c>
      <c r="AO53" s="326">
        <v>114</v>
      </c>
      <c r="AP53" s="327">
        <v>332350</v>
      </c>
      <c r="AQ53" s="328">
        <v>4.9000000000000004</v>
      </c>
      <c r="AR53" s="329">
        <v>109.1</v>
      </c>
    </row>
    <row r="54" spans="1:44" x14ac:dyDescent="0.15">
      <c r="A54" s="259"/>
      <c r="AK54" s="330"/>
      <c r="AL54" s="331" t="s">
        <v>517</v>
      </c>
      <c r="AM54" s="332">
        <v>282216</v>
      </c>
      <c r="AN54" s="333">
        <v>422479</v>
      </c>
      <c r="AO54" s="334">
        <v>152.6</v>
      </c>
      <c r="AP54" s="335">
        <v>200453</v>
      </c>
      <c r="AQ54" s="336">
        <v>0.7</v>
      </c>
      <c r="AR54" s="337">
        <v>151.9</v>
      </c>
    </row>
    <row r="55" spans="1:44" x14ac:dyDescent="0.15">
      <c r="A55" s="259"/>
      <c r="AK55" s="315" t="s">
        <v>519</v>
      </c>
      <c r="AL55" s="316"/>
      <c r="AM55" s="324">
        <v>197317</v>
      </c>
      <c r="AN55" s="325">
        <v>300330</v>
      </c>
      <c r="AO55" s="326">
        <v>-45.7</v>
      </c>
      <c r="AP55" s="327">
        <v>362690</v>
      </c>
      <c r="AQ55" s="328">
        <v>9.1</v>
      </c>
      <c r="AR55" s="329">
        <v>-54.8</v>
      </c>
    </row>
    <row r="56" spans="1:44" x14ac:dyDescent="0.15">
      <c r="A56" s="259"/>
      <c r="AK56" s="330"/>
      <c r="AL56" s="331" t="s">
        <v>517</v>
      </c>
      <c r="AM56" s="332">
        <v>110236</v>
      </c>
      <c r="AN56" s="333">
        <v>167787</v>
      </c>
      <c r="AO56" s="334">
        <v>-60.3</v>
      </c>
      <c r="AP56" s="335">
        <v>172580</v>
      </c>
      <c r="AQ56" s="336">
        <v>-13.9</v>
      </c>
      <c r="AR56" s="337">
        <v>-46.4</v>
      </c>
    </row>
    <row r="57" spans="1:44" x14ac:dyDescent="0.15">
      <c r="A57" s="259"/>
      <c r="AK57" s="315" t="s">
        <v>520</v>
      </c>
      <c r="AL57" s="316"/>
      <c r="AM57" s="324">
        <v>236290</v>
      </c>
      <c r="AN57" s="325">
        <v>376858</v>
      </c>
      <c r="AO57" s="326">
        <v>25.5</v>
      </c>
      <c r="AP57" s="327">
        <v>296093</v>
      </c>
      <c r="AQ57" s="328">
        <v>-18.399999999999999</v>
      </c>
      <c r="AR57" s="329">
        <v>43.9</v>
      </c>
    </row>
    <row r="58" spans="1:44" x14ac:dyDescent="0.15">
      <c r="A58" s="259"/>
      <c r="AK58" s="330"/>
      <c r="AL58" s="331" t="s">
        <v>517</v>
      </c>
      <c r="AM58" s="332">
        <v>48151</v>
      </c>
      <c r="AN58" s="333">
        <v>76796</v>
      </c>
      <c r="AO58" s="334">
        <v>-54.2</v>
      </c>
      <c r="AP58" s="335">
        <v>140545</v>
      </c>
      <c r="AQ58" s="336">
        <v>-18.600000000000001</v>
      </c>
      <c r="AR58" s="337">
        <v>-35.6</v>
      </c>
    </row>
    <row r="59" spans="1:44" x14ac:dyDescent="0.15">
      <c r="A59" s="259"/>
      <c r="AK59" s="315" t="s">
        <v>521</v>
      </c>
      <c r="AL59" s="316"/>
      <c r="AM59" s="324">
        <v>144790</v>
      </c>
      <c r="AN59" s="325">
        <v>236585</v>
      </c>
      <c r="AO59" s="326">
        <v>-37.200000000000003</v>
      </c>
      <c r="AP59" s="327">
        <v>308655</v>
      </c>
      <c r="AQ59" s="328">
        <v>4.2</v>
      </c>
      <c r="AR59" s="329">
        <v>-41.4</v>
      </c>
    </row>
    <row r="60" spans="1:44" x14ac:dyDescent="0.15">
      <c r="A60" s="259"/>
      <c r="AK60" s="330"/>
      <c r="AL60" s="331" t="s">
        <v>517</v>
      </c>
      <c r="AM60" s="332">
        <v>27026</v>
      </c>
      <c r="AN60" s="333">
        <v>44160</v>
      </c>
      <c r="AO60" s="334">
        <v>-42.5</v>
      </c>
      <c r="AP60" s="335">
        <v>169887</v>
      </c>
      <c r="AQ60" s="336">
        <v>20.9</v>
      </c>
      <c r="AR60" s="337">
        <v>-63.4</v>
      </c>
    </row>
    <row r="61" spans="1:44" x14ac:dyDescent="0.15">
      <c r="A61" s="259"/>
      <c r="AK61" s="315" t="s">
        <v>522</v>
      </c>
      <c r="AL61" s="338"/>
      <c r="AM61" s="324">
        <v>225952</v>
      </c>
      <c r="AN61" s="325">
        <v>345200</v>
      </c>
      <c r="AO61" s="326">
        <v>2.5</v>
      </c>
      <c r="AP61" s="327">
        <v>323345</v>
      </c>
      <c r="AQ61" s="339">
        <v>1.8</v>
      </c>
      <c r="AR61" s="329">
        <v>0.7</v>
      </c>
    </row>
    <row r="62" spans="1:44" x14ac:dyDescent="0.15">
      <c r="A62" s="259"/>
      <c r="AK62" s="330"/>
      <c r="AL62" s="331" t="s">
        <v>517</v>
      </c>
      <c r="AM62" s="332">
        <v>117007</v>
      </c>
      <c r="AN62" s="333">
        <v>175693</v>
      </c>
      <c r="AO62" s="334">
        <v>-0.9</v>
      </c>
      <c r="AP62" s="335">
        <v>176523</v>
      </c>
      <c r="AQ62" s="336">
        <v>3.3</v>
      </c>
      <c r="AR62" s="337">
        <v>-4.2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0XQuqG7/7/l6RsqNXNw7sR6n6zgbDkSgySCyixcDK1a2K6ERQd6vr3GYP6BEa0MM0WiXFlbJGywdj7see/Qg==" saltValue="e0TwphMM4Dj+bK0ATmph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6R3+SthXiCIoNwjIA8SW1Dycl00yhELZTJPCHWAy8gULcgYv47aoNlW3pRgmEoBpr6H5WuhCg+pe77mMhl2dRw==" saltValue="XC31ch07fL/MXQp0k9I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doFCPtLhYXPjABUlte02DLArXvvEvSE7clEU4svPSIgZuC+LgJ2I+Mspx+BETI6+N2VwwjZmL6Khrjyisz8IEw==" saltValue="aGfyHKJ7xJ7vEubRX+A18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71.11</v>
      </c>
      <c r="G47" s="12">
        <v>65.3</v>
      </c>
      <c r="H47" s="12">
        <v>70.010000000000005</v>
      </c>
      <c r="I47" s="12">
        <v>69.87</v>
      </c>
      <c r="J47" s="13">
        <v>75.81</v>
      </c>
    </row>
    <row r="48" spans="2:10" ht="57.75" customHeight="1" x14ac:dyDescent="0.15">
      <c r="B48" s="14"/>
      <c r="C48" s="1128" t="s">
        <v>4</v>
      </c>
      <c r="D48" s="1128"/>
      <c r="E48" s="1129"/>
      <c r="F48" s="15">
        <v>2.4300000000000002</v>
      </c>
      <c r="G48" s="16">
        <v>4.5599999999999996</v>
      </c>
      <c r="H48" s="16">
        <v>10.1</v>
      </c>
      <c r="I48" s="16">
        <v>11.68</v>
      </c>
      <c r="J48" s="17">
        <v>11.14</v>
      </c>
    </row>
    <row r="49" spans="2:10" ht="57.75" customHeight="1" thickBot="1" x14ac:dyDescent="0.2">
      <c r="B49" s="18"/>
      <c r="C49" s="1130" t="s">
        <v>5</v>
      </c>
      <c r="D49" s="1130"/>
      <c r="E49" s="1131"/>
      <c r="F49" s="19" t="s">
        <v>529</v>
      </c>
      <c r="G49" s="20">
        <v>2.34</v>
      </c>
      <c r="H49" s="20">
        <v>19.2</v>
      </c>
      <c r="I49" s="20">
        <v>0.79</v>
      </c>
      <c r="J49" s="21">
        <v>5.34</v>
      </c>
    </row>
    <row r="50" spans="2:10" x14ac:dyDescent="0.15"/>
  </sheetData>
  <sheetProtection algorithmName="SHA-512" hashValue="y7TIdvpjwM39HUoz/irXRBRuCANrwRTyoItBJQS5LDopdFEw/zAg+g6wW2+cylihJMp0x5STutWS6TTYrwKwjg==" saltValue="JIOK5wfkzQ444r9IoxG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2.42</v>
      </c>
      <c r="G34" s="33">
        <v>4.55</v>
      </c>
      <c r="H34" s="33">
        <v>10.09</v>
      </c>
      <c r="I34" s="33">
        <v>11.68</v>
      </c>
      <c r="J34" s="34">
        <v>11.14</v>
      </c>
      <c r="K34" s="22"/>
      <c r="L34" s="22"/>
      <c r="M34" s="22"/>
      <c r="N34" s="22"/>
      <c r="O34" s="22"/>
      <c r="P34" s="22"/>
    </row>
    <row r="35" spans="1:16" ht="39" customHeight="1" x14ac:dyDescent="0.15">
      <c r="A35" s="22"/>
      <c r="B35" s="35"/>
      <c r="C35" s="1132" t="s">
        <v>531</v>
      </c>
      <c r="D35" s="1132"/>
      <c r="E35" s="1133"/>
      <c r="F35" s="36">
        <v>2.57</v>
      </c>
      <c r="G35" s="37">
        <v>4.01</v>
      </c>
      <c r="H35" s="37">
        <v>2.38</v>
      </c>
      <c r="I35" s="37">
        <v>1.96</v>
      </c>
      <c r="J35" s="38">
        <v>3.78</v>
      </c>
      <c r="K35" s="22"/>
      <c r="L35" s="22"/>
      <c r="M35" s="22"/>
      <c r="N35" s="22"/>
      <c r="O35" s="22"/>
      <c r="P35" s="22"/>
    </row>
    <row r="36" spans="1:16" ht="39" customHeight="1" x14ac:dyDescent="0.15">
      <c r="A36" s="22"/>
      <c r="B36" s="35"/>
      <c r="C36" s="1132" t="s">
        <v>532</v>
      </c>
      <c r="D36" s="1132"/>
      <c r="E36" s="1133"/>
      <c r="F36" s="36">
        <v>0.04</v>
      </c>
      <c r="G36" s="37">
        <v>0.03</v>
      </c>
      <c r="H36" s="37">
        <v>0.02</v>
      </c>
      <c r="I36" s="37">
        <v>0.05</v>
      </c>
      <c r="J36" s="38">
        <v>1.98</v>
      </c>
      <c r="K36" s="22"/>
      <c r="L36" s="22"/>
      <c r="M36" s="22"/>
      <c r="N36" s="22"/>
      <c r="O36" s="22"/>
      <c r="P36" s="22"/>
    </row>
    <row r="37" spans="1:16" ht="39" customHeight="1" x14ac:dyDescent="0.15">
      <c r="A37" s="22"/>
      <c r="B37" s="35"/>
      <c r="C37" s="1132" t="s">
        <v>533</v>
      </c>
      <c r="D37" s="1132"/>
      <c r="E37" s="1133"/>
      <c r="F37" s="36">
        <v>0.02</v>
      </c>
      <c r="G37" s="37">
        <v>0.04</v>
      </c>
      <c r="H37" s="37">
        <v>0.03</v>
      </c>
      <c r="I37" s="37">
        <v>0.04</v>
      </c>
      <c r="J37" s="38">
        <v>0.5</v>
      </c>
      <c r="K37" s="22"/>
      <c r="L37" s="22"/>
      <c r="M37" s="22"/>
      <c r="N37" s="22"/>
      <c r="O37" s="22"/>
      <c r="P37" s="22"/>
    </row>
    <row r="38" spans="1:16" ht="39" customHeight="1" x14ac:dyDescent="0.15">
      <c r="A38" s="22"/>
      <c r="B38" s="35"/>
      <c r="C38" s="1132" t="s">
        <v>534</v>
      </c>
      <c r="D38" s="1132"/>
      <c r="E38" s="1133"/>
      <c r="F38" s="36">
        <v>0.04</v>
      </c>
      <c r="G38" s="37">
        <v>0.03</v>
      </c>
      <c r="H38" s="37">
        <v>0.03</v>
      </c>
      <c r="I38" s="37">
        <v>0.03</v>
      </c>
      <c r="J38" s="38">
        <v>0.02</v>
      </c>
      <c r="K38" s="22"/>
      <c r="L38" s="22"/>
      <c r="M38" s="22"/>
      <c r="N38" s="22"/>
      <c r="O38" s="22"/>
      <c r="P38" s="22"/>
    </row>
    <row r="39" spans="1:16" ht="39" customHeight="1" x14ac:dyDescent="0.15">
      <c r="A39" s="22"/>
      <c r="B39" s="35"/>
      <c r="C39" s="1132" t="s">
        <v>535</v>
      </c>
      <c r="D39" s="1132"/>
      <c r="E39" s="1133"/>
      <c r="F39" s="36">
        <v>0.96</v>
      </c>
      <c r="G39" s="37">
        <v>1.06</v>
      </c>
      <c r="H39" s="37">
        <v>0.26</v>
      </c>
      <c r="I39" s="37">
        <v>0</v>
      </c>
      <c r="J39" s="38">
        <v>0.01</v>
      </c>
      <c r="K39" s="22"/>
      <c r="L39" s="22"/>
      <c r="M39" s="22"/>
      <c r="N39" s="22"/>
      <c r="O39" s="22"/>
      <c r="P39" s="22"/>
    </row>
    <row r="40" spans="1:16" ht="39" customHeight="1" x14ac:dyDescent="0.15">
      <c r="A40" s="22"/>
      <c r="B40" s="35"/>
      <c r="C40" s="1132" t="s">
        <v>536</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4bh0ZgRlyxjth8p44e7iNT5UHbq25aw0arPRWtUOpU1hizE6l3GvjZfB46tMZ3ZGRYBI/gDw+0FWFdM6AtM3g==" saltValue="PAn36czV5a5ingKwCsl6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116</v>
      </c>
      <c r="L45" s="58">
        <v>123</v>
      </c>
      <c r="M45" s="58">
        <v>130</v>
      </c>
      <c r="N45" s="58">
        <v>128</v>
      </c>
      <c r="O45" s="59">
        <v>133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12</v>
      </c>
      <c r="L48" s="62">
        <v>21</v>
      </c>
      <c r="M48" s="62">
        <v>20</v>
      </c>
      <c r="N48" s="62">
        <v>22</v>
      </c>
      <c r="O48" s="63">
        <v>22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21</v>
      </c>
      <c r="L49" s="62">
        <v>26</v>
      </c>
      <c r="M49" s="62">
        <v>16</v>
      </c>
      <c r="N49" s="62">
        <v>10</v>
      </c>
      <c r="O49" s="63">
        <v>11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485</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116</v>
      </c>
      <c r="L52" s="62">
        <v>125</v>
      </c>
      <c r="M52" s="62">
        <v>128</v>
      </c>
      <c r="N52" s="62">
        <v>123</v>
      </c>
      <c r="O52" s="63">
        <v>124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33</v>
      </c>
      <c r="L53" s="67">
        <v>45</v>
      </c>
      <c r="M53" s="67">
        <v>38</v>
      </c>
      <c r="N53" s="67">
        <v>37</v>
      </c>
      <c r="O53" s="68">
        <v>42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HZtV0SW9E2ggNEK5NBq3ZE8Eb25R0jbjP+iq/BIwwl8lbu4eIgaZ14btykKJwALgWI54qplQP0W0PPQlh8dsQ==" saltValue="cW89Pix9aqg3UWPJWYs5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1305</v>
      </c>
      <c r="J41" s="343">
        <v>1409</v>
      </c>
      <c r="K41" s="343">
        <v>1413</v>
      </c>
      <c r="L41" s="343">
        <v>1448</v>
      </c>
      <c r="M41" s="344">
        <v>1465</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278</v>
      </c>
      <c r="J43" s="346">
        <v>311</v>
      </c>
      <c r="K43" s="346">
        <v>350</v>
      </c>
      <c r="L43" s="346">
        <v>387</v>
      </c>
      <c r="M43" s="347">
        <v>435</v>
      </c>
    </row>
    <row r="44" spans="2:13" ht="27.75" customHeight="1" x14ac:dyDescent="0.15">
      <c r="B44" s="1171"/>
      <c r="C44" s="1172"/>
      <c r="D44" s="104"/>
      <c r="E44" s="1177" t="s">
        <v>34</v>
      </c>
      <c r="F44" s="1177"/>
      <c r="G44" s="1177"/>
      <c r="H44" s="1178"/>
      <c r="I44" s="345">
        <v>178</v>
      </c>
      <c r="J44" s="346">
        <v>156</v>
      </c>
      <c r="K44" s="346">
        <v>142</v>
      </c>
      <c r="L44" s="346">
        <v>139</v>
      </c>
      <c r="M44" s="347">
        <v>134</v>
      </c>
    </row>
    <row r="45" spans="2:13" ht="27.75" customHeight="1" x14ac:dyDescent="0.15">
      <c r="B45" s="1171"/>
      <c r="C45" s="1172"/>
      <c r="D45" s="104"/>
      <c r="E45" s="1177" t="s">
        <v>35</v>
      </c>
      <c r="F45" s="1177"/>
      <c r="G45" s="1177"/>
      <c r="H45" s="1178"/>
      <c r="I45" s="345">
        <v>350</v>
      </c>
      <c r="J45" s="346">
        <v>328</v>
      </c>
      <c r="K45" s="346">
        <v>311</v>
      </c>
      <c r="L45" s="346">
        <v>275</v>
      </c>
      <c r="M45" s="347">
        <v>272</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852</v>
      </c>
      <c r="J50" s="346">
        <v>836</v>
      </c>
      <c r="K50" s="346">
        <v>960</v>
      </c>
      <c r="L50" s="346">
        <v>1142</v>
      </c>
      <c r="M50" s="347">
        <v>1291</v>
      </c>
    </row>
    <row r="51" spans="2:13" ht="27.75" customHeight="1" x14ac:dyDescent="0.15">
      <c r="B51" s="1171"/>
      <c r="C51" s="1172"/>
      <c r="D51" s="104"/>
      <c r="E51" s="1177" t="s">
        <v>42</v>
      </c>
      <c r="F51" s="1177"/>
      <c r="G51" s="1177"/>
      <c r="H51" s="1178"/>
      <c r="I51" s="345">
        <v>53</v>
      </c>
      <c r="J51" s="346">
        <v>50</v>
      </c>
      <c r="K51" s="346">
        <v>46</v>
      </c>
      <c r="L51" s="346">
        <v>74</v>
      </c>
      <c r="M51" s="347">
        <v>113</v>
      </c>
    </row>
    <row r="52" spans="2:13" ht="27.75" customHeight="1" x14ac:dyDescent="0.15">
      <c r="B52" s="1173"/>
      <c r="C52" s="1174"/>
      <c r="D52" s="104"/>
      <c r="E52" s="1177" t="s">
        <v>43</v>
      </c>
      <c r="F52" s="1177"/>
      <c r="G52" s="1177"/>
      <c r="H52" s="1178"/>
      <c r="I52" s="345">
        <v>1357</v>
      </c>
      <c r="J52" s="346">
        <v>1353</v>
      </c>
      <c r="K52" s="346">
        <v>1376</v>
      </c>
      <c r="L52" s="346">
        <v>1400</v>
      </c>
      <c r="M52" s="347">
        <v>1535</v>
      </c>
    </row>
    <row r="53" spans="2:13" ht="27.75" customHeight="1" thickBot="1" x14ac:dyDescent="0.2">
      <c r="B53" s="1184" t="s">
        <v>19</v>
      </c>
      <c r="C53" s="1185"/>
      <c r="D53" s="108"/>
      <c r="E53" s="1186" t="s">
        <v>44</v>
      </c>
      <c r="F53" s="1186"/>
      <c r="G53" s="1186"/>
      <c r="H53" s="1187"/>
      <c r="I53" s="348">
        <v>-150</v>
      </c>
      <c r="J53" s="349">
        <v>-35</v>
      </c>
      <c r="K53" s="349">
        <v>-167</v>
      </c>
      <c r="L53" s="349">
        <v>-367</v>
      </c>
      <c r="M53" s="350">
        <v>-634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CfoBcj3kqEegQSga772+eCeKGcC4hFvqGjYYY+kuHUWfNcXWSmZWHzhryLcDoGk9PijX3EUocF5tEWrdDujhQ==" saltValue="qWmeby86BxA+8pSZqubM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623</v>
      </c>
      <c r="G55" s="120">
        <v>617</v>
      </c>
      <c r="H55" s="121">
        <v>669</v>
      </c>
    </row>
    <row r="56" spans="2:8" ht="52.5" customHeight="1" x14ac:dyDescent="0.15">
      <c r="B56" s="122"/>
      <c r="C56" s="1198" t="s">
        <v>47</v>
      </c>
      <c r="D56" s="1198"/>
      <c r="E56" s="1199"/>
      <c r="F56" s="123">
        <v>1</v>
      </c>
      <c r="G56" s="123">
        <v>1</v>
      </c>
      <c r="H56" s="124">
        <v>4</v>
      </c>
    </row>
    <row r="57" spans="2:8" ht="53.25" customHeight="1" x14ac:dyDescent="0.15">
      <c r="B57" s="122"/>
      <c r="C57" s="1200" t="s">
        <v>48</v>
      </c>
      <c r="D57" s="1200"/>
      <c r="E57" s="1201"/>
      <c r="F57" s="125">
        <v>331</v>
      </c>
      <c r="G57" s="125">
        <v>519</v>
      </c>
      <c r="H57" s="126">
        <v>614</v>
      </c>
    </row>
    <row r="58" spans="2:8" ht="45.75" customHeight="1" x14ac:dyDescent="0.15">
      <c r="B58" s="127"/>
      <c r="C58" s="1188" t="s">
        <v>544</v>
      </c>
      <c r="D58" s="1189"/>
      <c r="E58" s="1190"/>
      <c r="F58" s="128">
        <v>0</v>
      </c>
      <c r="G58" s="128">
        <v>140</v>
      </c>
      <c r="H58" s="129">
        <v>210</v>
      </c>
    </row>
    <row r="59" spans="2:8" ht="45.75" customHeight="1" x14ac:dyDescent="0.15">
      <c r="B59" s="127"/>
      <c r="C59" s="1188" t="s">
        <v>545</v>
      </c>
      <c r="D59" s="1189"/>
      <c r="E59" s="1190"/>
      <c r="F59" s="128">
        <v>108</v>
      </c>
      <c r="G59" s="128">
        <v>108</v>
      </c>
      <c r="H59" s="129">
        <v>108</v>
      </c>
    </row>
    <row r="60" spans="2:8" ht="45.75" customHeight="1" x14ac:dyDescent="0.15">
      <c r="B60" s="127"/>
      <c r="C60" s="1188" t="s">
        <v>546</v>
      </c>
      <c r="D60" s="1189"/>
      <c r="E60" s="1190"/>
      <c r="F60" s="128">
        <v>34</v>
      </c>
      <c r="G60" s="128">
        <v>74</v>
      </c>
      <c r="H60" s="129">
        <v>82</v>
      </c>
    </row>
    <row r="61" spans="2:8" ht="45.75" customHeight="1" x14ac:dyDescent="0.15">
      <c r="B61" s="127"/>
      <c r="C61" s="1188" t="s">
        <v>547</v>
      </c>
      <c r="D61" s="1189"/>
      <c r="E61" s="1190"/>
      <c r="F61" s="128">
        <v>74</v>
      </c>
      <c r="G61" s="128">
        <v>74</v>
      </c>
      <c r="H61" s="129">
        <v>74</v>
      </c>
    </row>
    <row r="62" spans="2:8" ht="45.75" customHeight="1" thickBot="1" x14ac:dyDescent="0.2">
      <c r="B62" s="130"/>
      <c r="C62" s="1191" t="s">
        <v>548</v>
      </c>
      <c r="D62" s="1192"/>
      <c r="E62" s="1193"/>
      <c r="F62" s="131">
        <v>32</v>
      </c>
      <c r="G62" s="131">
        <v>33</v>
      </c>
      <c r="H62" s="132">
        <v>39</v>
      </c>
    </row>
    <row r="63" spans="2:8" ht="52.5" customHeight="1" thickBot="1" x14ac:dyDescent="0.2">
      <c r="B63" s="133"/>
      <c r="C63" s="1194" t="s">
        <v>49</v>
      </c>
      <c r="D63" s="1194"/>
      <c r="E63" s="1195"/>
      <c r="F63" s="134">
        <v>955</v>
      </c>
      <c r="G63" s="134">
        <v>1137</v>
      </c>
      <c r="H63" s="135">
        <v>1286</v>
      </c>
    </row>
    <row r="64" spans="2:8" x14ac:dyDescent="0.15"/>
  </sheetData>
  <sheetProtection algorithmName="SHA-512" hashValue="Iz3XBHqsk9c9N4HREMzok5VhM9m9GXVWtgESGlo+egP+iT4wZJKofb8SVdXQvDb7D4Icf3rlZQv6Z3Zw9P4xtw==" saltValue="ogJYsK2TsbFwd0AGpG9o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258679</v>
      </c>
      <c r="E3" s="154"/>
      <c r="F3" s="155">
        <v>316937</v>
      </c>
      <c r="G3" s="156"/>
      <c r="H3" s="157"/>
    </row>
    <row r="4" spans="1:8" x14ac:dyDescent="0.15">
      <c r="A4" s="158"/>
      <c r="B4" s="159"/>
      <c r="C4" s="160"/>
      <c r="D4" s="161">
        <v>167242</v>
      </c>
      <c r="E4" s="162"/>
      <c r="F4" s="163">
        <v>199150</v>
      </c>
      <c r="G4" s="164"/>
      <c r="H4" s="165"/>
    </row>
    <row r="5" spans="1:8" x14ac:dyDescent="0.15">
      <c r="A5" s="146" t="s">
        <v>518</v>
      </c>
      <c r="B5" s="151"/>
      <c r="C5" s="152"/>
      <c r="D5" s="153">
        <v>553546</v>
      </c>
      <c r="E5" s="154"/>
      <c r="F5" s="155">
        <v>332350</v>
      </c>
      <c r="G5" s="156"/>
      <c r="H5" s="157"/>
    </row>
    <row r="6" spans="1:8" x14ac:dyDescent="0.15">
      <c r="A6" s="158"/>
      <c r="B6" s="159"/>
      <c r="C6" s="160"/>
      <c r="D6" s="161">
        <v>422479</v>
      </c>
      <c r="E6" s="162"/>
      <c r="F6" s="163">
        <v>200453</v>
      </c>
      <c r="G6" s="164"/>
      <c r="H6" s="165"/>
    </row>
    <row r="7" spans="1:8" x14ac:dyDescent="0.15">
      <c r="A7" s="146" t="s">
        <v>519</v>
      </c>
      <c r="B7" s="151"/>
      <c r="C7" s="152"/>
      <c r="D7" s="153">
        <v>300330</v>
      </c>
      <c r="E7" s="154"/>
      <c r="F7" s="155">
        <v>362690</v>
      </c>
      <c r="G7" s="156"/>
      <c r="H7" s="157"/>
    </row>
    <row r="8" spans="1:8" x14ac:dyDescent="0.15">
      <c r="A8" s="158"/>
      <c r="B8" s="159"/>
      <c r="C8" s="160"/>
      <c r="D8" s="161">
        <v>167787</v>
      </c>
      <c r="E8" s="162"/>
      <c r="F8" s="163">
        <v>172580</v>
      </c>
      <c r="G8" s="164"/>
      <c r="H8" s="165"/>
    </row>
    <row r="9" spans="1:8" x14ac:dyDescent="0.15">
      <c r="A9" s="146" t="s">
        <v>520</v>
      </c>
      <c r="B9" s="151"/>
      <c r="C9" s="152"/>
      <c r="D9" s="153">
        <v>376858</v>
      </c>
      <c r="E9" s="154"/>
      <c r="F9" s="155">
        <v>296093</v>
      </c>
      <c r="G9" s="156"/>
      <c r="H9" s="157"/>
    </row>
    <row r="10" spans="1:8" x14ac:dyDescent="0.15">
      <c r="A10" s="158"/>
      <c r="B10" s="159"/>
      <c r="C10" s="160"/>
      <c r="D10" s="161">
        <v>76796</v>
      </c>
      <c r="E10" s="162"/>
      <c r="F10" s="163">
        <v>140545</v>
      </c>
      <c r="G10" s="164"/>
      <c r="H10" s="165"/>
    </row>
    <row r="11" spans="1:8" x14ac:dyDescent="0.15">
      <c r="A11" s="146" t="s">
        <v>521</v>
      </c>
      <c r="B11" s="151"/>
      <c r="C11" s="152"/>
      <c r="D11" s="153">
        <v>236585</v>
      </c>
      <c r="E11" s="154"/>
      <c r="F11" s="155">
        <v>308655</v>
      </c>
      <c r="G11" s="156"/>
      <c r="H11" s="157"/>
    </row>
    <row r="12" spans="1:8" x14ac:dyDescent="0.15">
      <c r="A12" s="158"/>
      <c r="B12" s="159"/>
      <c r="C12" s="166"/>
      <c r="D12" s="161">
        <v>44160</v>
      </c>
      <c r="E12" s="162"/>
      <c r="F12" s="163">
        <v>169887</v>
      </c>
      <c r="G12" s="164"/>
      <c r="H12" s="165"/>
    </row>
    <row r="13" spans="1:8" x14ac:dyDescent="0.15">
      <c r="A13" s="146"/>
      <c r="B13" s="151"/>
      <c r="C13" s="152"/>
      <c r="D13" s="153">
        <v>345200</v>
      </c>
      <c r="E13" s="154"/>
      <c r="F13" s="155">
        <v>323345</v>
      </c>
      <c r="G13" s="167"/>
      <c r="H13" s="157"/>
    </row>
    <row r="14" spans="1:8" x14ac:dyDescent="0.15">
      <c r="A14" s="158"/>
      <c r="B14" s="159"/>
      <c r="C14" s="160"/>
      <c r="D14" s="161">
        <v>175693</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2.4300000000000002</v>
      </c>
      <c r="C19" s="168">
        <f>ROUND(VALUE(SUBSTITUTE(実質収支比率等に係る経年分析!G$48,"▲","-")),2)</f>
        <v>4.5599999999999996</v>
      </c>
      <c r="D19" s="168">
        <f>ROUND(VALUE(SUBSTITUTE(実質収支比率等に係る経年分析!H$48,"▲","-")),2)</f>
        <v>10.1</v>
      </c>
      <c r="E19" s="168">
        <f>ROUND(VALUE(SUBSTITUTE(実質収支比率等に係る経年分析!I$48,"▲","-")),2)</f>
        <v>11.68</v>
      </c>
      <c r="F19" s="168">
        <f>ROUND(VALUE(SUBSTITUTE(実質収支比率等に係る経年分析!J$48,"▲","-")),2)</f>
        <v>11.14</v>
      </c>
    </row>
    <row r="20" spans="1:11" x14ac:dyDescent="0.15">
      <c r="A20" s="168" t="s">
        <v>53</v>
      </c>
      <c r="B20" s="168">
        <f>ROUND(VALUE(SUBSTITUTE(実質収支比率等に係る経年分析!F$47,"▲","-")),2)</f>
        <v>71.11</v>
      </c>
      <c r="C20" s="168">
        <f>ROUND(VALUE(SUBSTITUTE(実質収支比率等に係る経年分析!G$47,"▲","-")),2)</f>
        <v>65.3</v>
      </c>
      <c r="D20" s="168">
        <f>ROUND(VALUE(SUBSTITUTE(実質収支比率等に係る経年分析!H$47,"▲","-")),2)</f>
        <v>70.010000000000005</v>
      </c>
      <c r="E20" s="168">
        <f>ROUND(VALUE(SUBSTITUTE(実質収支比率等に係る経年分析!I$47,"▲","-")),2)</f>
        <v>69.87</v>
      </c>
      <c r="F20" s="168">
        <f>ROUND(VALUE(SUBSTITUTE(実質収支比率等に係る経年分析!J$47,"▲","-")),2)</f>
        <v>75.81</v>
      </c>
    </row>
    <row r="21" spans="1:11" x14ac:dyDescent="0.15">
      <c r="A21" s="168" t="s">
        <v>54</v>
      </c>
      <c r="B21" s="168">
        <f>IF(ISNUMBER(VALUE(SUBSTITUTE(実質収支比率等に係る経年分析!F$49,"▲","-"))),ROUND(VALUE(SUBSTITUTE(実質収支比率等に係る経年分析!F$49,"▲","-")),2),NA())</f>
        <v>-14</v>
      </c>
      <c r="C21" s="168">
        <f>IF(ISNUMBER(VALUE(SUBSTITUTE(実質収支比率等に係る経年分析!G$49,"▲","-"))),ROUND(VALUE(SUBSTITUTE(実質収支比率等に係る経年分析!G$49,"▲","-")),2),NA())</f>
        <v>2.34</v>
      </c>
      <c r="D21" s="168">
        <f>IF(ISNUMBER(VALUE(SUBSTITUTE(実質収支比率等に係る経年分析!H$49,"▲","-"))),ROUND(VALUE(SUBSTITUTE(実質収支比率等に係る経年分析!H$49,"▲","-")),2),NA())</f>
        <v>19.2</v>
      </c>
      <c r="E21" s="168">
        <f>IF(ISNUMBER(VALUE(SUBSTITUTE(実質収支比率等に係る経年分析!I$49,"▲","-"))),ROUND(VALUE(SUBSTITUTE(実質収支比率等に係る経年分析!I$49,"▲","-")),2),NA())</f>
        <v>0.79</v>
      </c>
      <c r="F21" s="168">
        <f>IF(ISNUMBER(VALUE(SUBSTITUTE(実質収支比率等に係る経年分析!J$49,"▲","-"))),ROUND(VALUE(SUBSTITUTE(実質収支比率等に係る経年分析!J$49,"▲","-")),2),NA())</f>
        <v>5.34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国民健康保険事業特別会計（診療施設勘定）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1.98</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3.78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116</v>
      </c>
      <c r="E42" s="170"/>
      <c r="F42" s="170"/>
      <c r="G42" s="170">
        <f>'実質公債費比率（分子）の構造'!L$52</f>
        <v>125</v>
      </c>
      <c r="H42" s="170"/>
      <c r="I42" s="170"/>
      <c r="J42" s="170">
        <f>'実質公債費比率（分子）の構造'!M$52</f>
        <v>128</v>
      </c>
      <c r="K42" s="170"/>
      <c r="L42" s="170"/>
      <c r="M42" s="170">
        <f>'実質公債費比率（分子）の構造'!N$52</f>
        <v>123</v>
      </c>
      <c r="N42" s="170"/>
      <c r="O42" s="170"/>
      <c r="P42" s="170">
        <f>'実質公債費比率（分子）の構造'!O$52</f>
        <v>124</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21</v>
      </c>
      <c r="C45" s="170"/>
      <c r="D45" s="170"/>
      <c r="E45" s="170">
        <f>'実質公債費比率（分子）の構造'!L$49</f>
        <v>26</v>
      </c>
      <c r="F45" s="170"/>
      <c r="G45" s="170"/>
      <c r="H45" s="170">
        <f>'実質公債費比率（分子）の構造'!M$49</f>
        <v>16</v>
      </c>
      <c r="I45" s="170"/>
      <c r="J45" s="170"/>
      <c r="K45" s="170">
        <f>'実質公債費比率（分子）の構造'!N$49</f>
        <v>10</v>
      </c>
      <c r="L45" s="170"/>
      <c r="M45" s="170"/>
      <c r="N45" s="170">
        <f>'実質公債費比率（分子）の構造'!O$49</f>
        <v>11</v>
      </c>
      <c r="O45" s="170"/>
      <c r="P45" s="170"/>
    </row>
    <row r="46" spans="1:16" x14ac:dyDescent="0.15">
      <c r="A46" s="170" t="s">
        <v>64</v>
      </c>
      <c r="B46" s="170">
        <f>'実質公債費比率（分子）の構造'!K$48</f>
        <v>12</v>
      </c>
      <c r="C46" s="170"/>
      <c r="D46" s="170"/>
      <c r="E46" s="170">
        <f>'実質公債費比率（分子）の構造'!L$48</f>
        <v>21</v>
      </c>
      <c r="F46" s="170"/>
      <c r="G46" s="170"/>
      <c r="H46" s="170">
        <f>'実質公債費比率（分子）の構造'!M$48</f>
        <v>20</v>
      </c>
      <c r="I46" s="170"/>
      <c r="J46" s="170"/>
      <c r="K46" s="170">
        <f>'実質公債費比率（分子）の構造'!N$48</f>
        <v>22</v>
      </c>
      <c r="L46" s="170"/>
      <c r="M46" s="170"/>
      <c r="N46" s="170">
        <f>'実質公債費比率（分子）の構造'!O$48</f>
        <v>22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116</v>
      </c>
      <c r="C49" s="170"/>
      <c r="D49" s="170"/>
      <c r="E49" s="170">
        <f>'実質公債費比率（分子）の構造'!L$45</f>
        <v>123</v>
      </c>
      <c r="F49" s="170"/>
      <c r="G49" s="170"/>
      <c r="H49" s="170">
        <f>'実質公債費比率（分子）の構造'!M$45</f>
        <v>130</v>
      </c>
      <c r="I49" s="170"/>
      <c r="J49" s="170"/>
      <c r="K49" s="170">
        <f>'実質公債費比率（分子）の構造'!N$45</f>
        <v>128</v>
      </c>
      <c r="L49" s="170"/>
      <c r="M49" s="170"/>
      <c r="N49" s="170">
        <f>'実質公債費比率（分子）の構造'!O$45</f>
        <v>133</v>
      </c>
      <c r="O49" s="170"/>
      <c r="P49" s="170"/>
    </row>
    <row r="50" spans="1:16" x14ac:dyDescent="0.15">
      <c r="A50" s="170" t="s">
        <v>67</v>
      </c>
      <c r="B50" s="170" t="e">
        <f>NA()</f>
        <v>#N/A</v>
      </c>
      <c r="C50" s="170">
        <f>IF(ISNUMBER('実質公債費比率（分子）の構造'!K$53),'実質公債費比率（分子）の構造'!K$53,NA())</f>
        <v>33</v>
      </c>
      <c r="D50" s="170" t="e">
        <f>NA()</f>
        <v>#N/A</v>
      </c>
      <c r="E50" s="170" t="e">
        <f>NA()</f>
        <v>#N/A</v>
      </c>
      <c r="F50" s="170">
        <f>IF(ISNUMBER('実質公債費比率（分子）の構造'!L$53),'実質公債費比率（分子）の構造'!L$53,NA())</f>
        <v>45</v>
      </c>
      <c r="G50" s="170" t="e">
        <f>NA()</f>
        <v>#N/A</v>
      </c>
      <c r="H50" s="170" t="e">
        <f>NA()</f>
        <v>#N/A</v>
      </c>
      <c r="I50" s="170">
        <f>IF(ISNUMBER('実質公債費比率（分子）の構造'!M$53),'実質公債費比率（分子）の構造'!M$53,NA())</f>
        <v>38</v>
      </c>
      <c r="J50" s="170" t="e">
        <f>NA()</f>
        <v>#N/A</v>
      </c>
      <c r="K50" s="170" t="e">
        <f>NA()</f>
        <v>#N/A</v>
      </c>
      <c r="L50" s="170">
        <f>IF(ISNUMBER('実質公債費比率（分子）の構造'!N$53),'実質公債費比率（分子）の構造'!N$53,NA())</f>
        <v>37</v>
      </c>
      <c r="M50" s="170" t="e">
        <f>NA()</f>
        <v>#N/A</v>
      </c>
      <c r="N50" s="170" t="e">
        <f>NA()</f>
        <v>#N/A</v>
      </c>
      <c r="O50" s="170">
        <f>IF(ISNUMBER('実質公債費比率（分子）の構造'!O$53),'実質公債費比率（分子）の構造'!O$53,NA())</f>
        <v>42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1357</v>
      </c>
      <c r="E56" s="169"/>
      <c r="F56" s="169"/>
      <c r="G56" s="169">
        <f>'将来負担比率（分子）の構造'!J$52</f>
        <v>1353</v>
      </c>
      <c r="H56" s="169"/>
      <c r="I56" s="169"/>
      <c r="J56" s="169">
        <f>'将来負担比率（分子）の構造'!K$52</f>
        <v>1376</v>
      </c>
      <c r="K56" s="169"/>
      <c r="L56" s="169"/>
      <c r="M56" s="169">
        <f>'将来負担比率（分子）の構造'!L$52</f>
        <v>1400</v>
      </c>
      <c r="N56" s="169"/>
      <c r="O56" s="169"/>
      <c r="P56" s="169">
        <f>'将来負担比率（分子）の構造'!M$52</f>
        <v>1535</v>
      </c>
    </row>
    <row r="57" spans="1:16" x14ac:dyDescent="0.15">
      <c r="A57" s="169" t="s">
        <v>42</v>
      </c>
      <c r="B57" s="169"/>
      <c r="C57" s="169"/>
      <c r="D57" s="169">
        <f>'将来負担比率（分子）の構造'!I$51</f>
        <v>53</v>
      </c>
      <c r="E57" s="169"/>
      <c r="F57" s="169"/>
      <c r="G57" s="169">
        <f>'将来負担比率（分子）の構造'!J$51</f>
        <v>50</v>
      </c>
      <c r="H57" s="169"/>
      <c r="I57" s="169"/>
      <c r="J57" s="169">
        <f>'将来負担比率（分子）の構造'!K$51</f>
        <v>46</v>
      </c>
      <c r="K57" s="169"/>
      <c r="L57" s="169"/>
      <c r="M57" s="169">
        <f>'将来負担比率（分子）の構造'!L$51</f>
        <v>74</v>
      </c>
      <c r="N57" s="169"/>
      <c r="O57" s="169"/>
      <c r="P57" s="169">
        <f>'将来負担比率（分子）の構造'!M$51</f>
        <v>113</v>
      </c>
    </row>
    <row r="58" spans="1:16" x14ac:dyDescent="0.15">
      <c r="A58" s="169" t="s">
        <v>41</v>
      </c>
      <c r="B58" s="169"/>
      <c r="C58" s="169"/>
      <c r="D58" s="169">
        <f>'将来負担比率（分子）の構造'!I$50</f>
        <v>852</v>
      </c>
      <c r="E58" s="169"/>
      <c r="F58" s="169"/>
      <c r="G58" s="169">
        <f>'将来負担比率（分子）の構造'!J$50</f>
        <v>836</v>
      </c>
      <c r="H58" s="169"/>
      <c r="I58" s="169"/>
      <c r="J58" s="169">
        <f>'将来負担比率（分子）の構造'!K$50</f>
        <v>960</v>
      </c>
      <c r="K58" s="169"/>
      <c r="L58" s="169"/>
      <c r="M58" s="169">
        <f>'将来負担比率（分子）の構造'!L$50</f>
        <v>1142</v>
      </c>
      <c r="N58" s="169"/>
      <c r="O58" s="169"/>
      <c r="P58" s="169">
        <f>'将来負担比率（分子）の構造'!M$50</f>
        <v>1291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350</v>
      </c>
      <c r="C62" s="169"/>
      <c r="D62" s="169"/>
      <c r="E62" s="169">
        <f>'将来負担比率（分子）の構造'!J$45</f>
        <v>328</v>
      </c>
      <c r="F62" s="169"/>
      <c r="G62" s="169"/>
      <c r="H62" s="169">
        <f>'将来負担比率（分子）の構造'!K$45</f>
        <v>311</v>
      </c>
      <c r="I62" s="169"/>
      <c r="J62" s="169"/>
      <c r="K62" s="169">
        <f>'将来負担比率（分子）の構造'!L$45</f>
        <v>275</v>
      </c>
      <c r="L62" s="169"/>
      <c r="M62" s="169"/>
      <c r="N62" s="169">
        <f>'将来負担比率（分子）の構造'!M$45</f>
        <v>272</v>
      </c>
      <c r="O62" s="169"/>
      <c r="P62" s="169"/>
    </row>
    <row r="63" spans="1:16" x14ac:dyDescent="0.15">
      <c r="A63" s="169" t="s">
        <v>34</v>
      </c>
      <c r="B63" s="169">
        <f>'将来負担比率（分子）の構造'!I$44</f>
        <v>178</v>
      </c>
      <c r="C63" s="169"/>
      <c r="D63" s="169"/>
      <c r="E63" s="169">
        <f>'将来負担比率（分子）の構造'!J$44</f>
        <v>156</v>
      </c>
      <c r="F63" s="169"/>
      <c r="G63" s="169"/>
      <c r="H63" s="169">
        <f>'将来負担比率（分子）の構造'!K$44</f>
        <v>142</v>
      </c>
      <c r="I63" s="169"/>
      <c r="J63" s="169"/>
      <c r="K63" s="169">
        <f>'将来負担比率（分子）の構造'!L$44</f>
        <v>139</v>
      </c>
      <c r="L63" s="169"/>
      <c r="M63" s="169"/>
      <c r="N63" s="169">
        <f>'将来負担比率（分子）の構造'!M$44</f>
        <v>134</v>
      </c>
      <c r="O63" s="169"/>
      <c r="P63" s="169"/>
    </row>
    <row r="64" spans="1:16" x14ac:dyDescent="0.15">
      <c r="A64" s="169" t="s">
        <v>33</v>
      </c>
      <c r="B64" s="169">
        <f>'将来負担比率（分子）の構造'!I$43</f>
        <v>278</v>
      </c>
      <c r="C64" s="169"/>
      <c r="D64" s="169"/>
      <c r="E64" s="169">
        <f>'将来負担比率（分子）の構造'!J$43</f>
        <v>311</v>
      </c>
      <c r="F64" s="169"/>
      <c r="G64" s="169"/>
      <c r="H64" s="169">
        <f>'将来負担比率（分子）の構造'!K$43</f>
        <v>350</v>
      </c>
      <c r="I64" s="169"/>
      <c r="J64" s="169"/>
      <c r="K64" s="169">
        <f>'将来負担比率（分子）の構造'!L$43</f>
        <v>387</v>
      </c>
      <c r="L64" s="169"/>
      <c r="M64" s="169"/>
      <c r="N64" s="169">
        <f>'将来負担比率（分子）の構造'!M$43</f>
        <v>435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1305</v>
      </c>
      <c r="C66" s="169"/>
      <c r="D66" s="169"/>
      <c r="E66" s="169">
        <f>'将来負担比率（分子）の構造'!J$41</f>
        <v>1409</v>
      </c>
      <c r="F66" s="169"/>
      <c r="G66" s="169"/>
      <c r="H66" s="169">
        <f>'将来負担比率（分子）の構造'!K$41</f>
        <v>1413</v>
      </c>
      <c r="I66" s="169"/>
      <c r="J66" s="169"/>
      <c r="K66" s="169">
        <f>'将来負担比率（分子）の構造'!L$41</f>
        <v>1448</v>
      </c>
      <c r="L66" s="169"/>
      <c r="M66" s="169"/>
      <c r="N66" s="169">
        <f>'将来負担比率（分子）の構造'!M$41</f>
        <v>1465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623</v>
      </c>
      <c r="C72" s="173">
        <f>基金残高に係る経年分析!G55</f>
        <v>617</v>
      </c>
      <c r="D72" s="173">
        <f>基金残高に係る経年分析!H55</f>
        <v>669</v>
      </c>
    </row>
    <row r="73" spans="1:16" x14ac:dyDescent="0.15">
      <c r="A73" s="172" t="s">
        <v>74</v>
      </c>
      <c r="B73" s="173">
        <f>基金残高に係る経年分析!F56</f>
        <v>1</v>
      </c>
      <c r="C73" s="173">
        <f>基金残高に係る経年分析!G56</f>
        <v>1</v>
      </c>
      <c r="D73" s="173">
        <f>基金残高に係る経年分析!H56</f>
        <v>4</v>
      </c>
    </row>
    <row r="74" spans="1:16" x14ac:dyDescent="0.15">
      <c r="A74" s="172" t="s">
        <v>75</v>
      </c>
      <c r="B74" s="173">
        <f>基金残高に係る経年分析!F57</f>
        <v>331</v>
      </c>
      <c r="C74" s="173">
        <f>基金残高に係る経年分析!G57</f>
        <v>519</v>
      </c>
      <c r="D74" s="173">
        <f>基金残高に係る経年分析!H57</f>
        <v>614</v>
      </c>
    </row>
  </sheetData>
  <sheetProtection algorithmName="SHA-512" hashValue="0w7i9ZYdb/+VFiFobJddtf/XhxZ7T3JRI2f5XPQWog5C9r2XzJ1xKctMwPpvIPIrWJ4eciwnQoVxbJvWb/n3kA==" saltValue="XUe8srSgbq6qK30FJQAj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2025-03-26T02:25:35Z</cp:lastPrinted>
  <dcterms:created xsi:type="dcterms:W3CDTF">2025-02-19T03:50:23Z</dcterms:created>
  <dcterms:modified xsi:type="dcterms:W3CDTF">2025-03-26T02:55:35Z</dcterms:modified>
  <cp:category/>
</cp:coreProperties>
</file>