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192.168.1.2\財政係\財政状況公開\財政状況資料集\【財政状況資料集】_294462_天川村_2023\"/>
    </mc:Choice>
  </mc:AlternateContent>
  <xr:revisionPtr revIDLastSave="0" documentId="13_ncr:1_{6331C8AD-3CA8-4152-A05C-2F02BF01E8E9}" xr6:coauthVersionLast="36" xr6:coauthVersionMax="36" xr10:uidLastSave="{00000000-0000-0000-0000-000000000000}"/>
  <bookViews>
    <workbookView xWindow="0" yWindow="0" windowWidth="20490" windowHeight="72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O34" i="10"/>
  <c r="BW34" i="10"/>
  <c r="BW35" i="10" s="1"/>
  <c r="BW36" i="10" s="1"/>
  <c r="BW37" i="10" s="1"/>
  <c r="BW38" i="10" s="1"/>
  <c r="BW39" i="10" s="1"/>
  <c r="BW40" i="10" s="1"/>
  <c r="AM34" i="10"/>
  <c r="U34" i="10"/>
  <c r="U35" i="10" s="1"/>
  <c r="U36" i="10" s="1"/>
  <c r="U37"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<sst xmlns="http://schemas.openxmlformats.org/spreadsheetml/2006/main" count="1086" uniqueCount="559">
  <si>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</si>
  <si>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</si>
  <si>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</si>
  <si>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</si>
  <si>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</si>
  <si>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</si>
  <si>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</si>
  <si>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</si>
  <si>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</si>
  <si>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</si>
  <si>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</si>
  <si>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</si>
  <si>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</si>
  <si>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</si>
  <si>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</si>
  <si>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</si>
  <si>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</si>
  <si>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</si>
  <si>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</si>
  <si>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</si>
  <si>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</si>
  <si>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</si>
  <si>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</si>
  <si>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</si>
  <si>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</si>
  <si>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</si>
  <si>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</si>
  <si>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</si>
  <si>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</si>
  <si>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</si>
  <si>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</si>
  <si>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</si>
  <si>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</si>
  <si>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</si>
  <si>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</si>
  <si>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</si>
  <si>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</si>
  <si>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</si>
  <si>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</si>
  <si>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</si>
  <si>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</si>
  <si>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</si>
  <si>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</si>
  <si>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</si>
  <si>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</si>
  <si>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</si>
  <si>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</si>
  <si>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</si>
  <si>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</si>
  <si>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</si>
  <si>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</si>
  <si>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</si>
  <si>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</si>
  <si>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</si>
  <si>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</si>
  <si>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</si>
  <si>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</si>
  <si>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</si>
  <si>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</si>
  <si>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</si>
  <si>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</si>
  <si>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</si>
  <si>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</si>
  <si>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</si>
  <si>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</si>
  <si>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</si>
  <si>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</si>
  <si>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</si>
  <si>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</si>
  <si>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</si>
  <si>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</si>
  <si>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</si>
  <si>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</si>
  <si>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</si>
  <si>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</si>
  <si>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</si>
  <si>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</si>
  <si>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</si>
  <si>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</si>
  <si>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</si>
  <si>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</si>
  <si>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</si>
  <si>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</si>
  <si>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</si>
  <si>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</si>
  <si>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</si>
  <si>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</si>
  <si>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</si>
  <si>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</si>
  <si>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</si>
  <si>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</si>
  <si>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</si>
  <si>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</si>
  <si>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</si>
  <si>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天川村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</si>
  <si>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</si>
  <si>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</si>
  <si>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</si>
  <si>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</si>
  <si>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</si>
  <si>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</si>
  <si>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</si>
  <si>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</si>
  <si>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</si>
  <si>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</si>
  <si>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</si>
  <si>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</si>
  <si>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</si>
  <si>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</si>
  <si>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</si>
  <si>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</si>
  <si>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</si>
  <si>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</si>
  <si>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</si>
  <si>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</si>
  <si>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</si>
  <si>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</si>
  <si>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</si>
  <si>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</si>
  <si>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</si>
  <si>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</si>
  <si>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</si>
  <si>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</si>
  <si>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</si>
  <si>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</si>
  <si>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</si>
  <si>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</si>
  <si>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</si>
  <si>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</si>
  <si>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</si>
  <si>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</si>
  <si>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</si>
  <si>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</si>
  <si>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</si>
  <si>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</si>
  <si>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</si>
  <si>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</si>
  <si>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</si>
  <si>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</si>
  <si>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</si>
  <si>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</si>
  <si>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</si>
  <si>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6"/>
  </si>
  <si>
    <t>うち日本人(％)</t>
    <phoneticPr fontId="5"/>
  </si>
  <si>
    <t>-2.9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</si>
  <si>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</si>
  <si>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</si>
  <si>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</si>
  <si>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</si>
  <si>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</si>
  <si>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</si>
  <si>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</si>
  <si>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</si>
  <si>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</si>
  <si>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</si>
  <si>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</si>
  <si>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</si>
  <si>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</si>
  <si>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</si>
  <si>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</si>
  <si>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</si>
  <si>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</si>
  <si>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</si>
  <si>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</si>
  <si>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</si>
  <si>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</si>
  <si>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</si>
  <si>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</si>
  <si>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</si>
  <si>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</si>
  <si>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</si>
  <si>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</si>
  <si>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</si>
  <si>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</si>
  <si>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</si>
  <si>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</si>
  <si>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</si>
  <si>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</si>
  <si>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</si>
  <si>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</si>
  <si>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</si>
  <si>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</si>
  <si>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</si>
  <si>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</si>
  <si>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</si>
  <si>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</si>
  <si>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</si>
  <si>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</si>
  <si>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</si>
  <si>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</si>
  <si>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</si>
  <si>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</si>
  <si>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</si>
  <si>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</si>
  <si>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</si>
  <si>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</si>
  <si>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</si>
  <si>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</si>
  <si>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</si>
  <si>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</si>
  <si>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</si>
  <si>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</si>
  <si>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</si>
  <si>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</si>
  <si>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奈良県天川村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</si>
  <si>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</si>
  <si>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</si>
  <si>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</si>
  <si>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</si>
  <si>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</si>
  <si>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</si>
  <si>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</si>
  <si>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</si>
  <si>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</si>
  <si>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</si>
  <si>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</si>
  <si>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</si>
  <si>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</si>
  <si>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</si>
  <si>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</si>
  <si>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</si>
  <si>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</si>
  <si>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</si>
  <si>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</si>
  <si>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</si>
  <si>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</si>
  <si>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</si>
  <si>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</si>
  <si>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</si>
  <si>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</si>
  <si>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</si>
  <si>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</si>
  <si>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</si>
  <si>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</si>
  <si>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</si>
  <si>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</si>
  <si>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</si>
  <si>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</si>
  <si>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</si>
  <si>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</si>
  <si>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</si>
  <si>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</si>
  <si>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</si>
  <si>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</si>
  <si>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</si>
  <si>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</si>
  <si>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</si>
  <si>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</si>
  <si>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</si>
  <si>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</si>
  <si>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</si>
  <si>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</si>
  <si>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</si>
  <si>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</si>
  <si>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</si>
  <si>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</si>
  <si>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</si>
  <si>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</si>
  <si>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</si>
  <si>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</si>
  <si>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</si>
  <si>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</si>
  <si>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</si>
  <si>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</si>
  <si>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</si>
  <si>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</si>
  <si>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</si>
  <si>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</si>
  <si>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</si>
  <si>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</si>
  <si>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</si>
  <si>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</si>
  <si>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</si>
  <si>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</si>
  <si>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</si>
  <si>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</si>
  <si>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</si>
  <si>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</si>
  <si>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</si>
  <si>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</si>
  <si>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</si>
  <si>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</si>
  <si>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</si>
  <si>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</si>
  <si>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</si>
  <si>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</si>
  <si>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</si>
  <si>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</si>
  <si>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</si>
  <si>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</si>
  <si>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</si>
  <si>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</si>
  <si>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</si>
  <si>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</si>
  <si>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</si>
  <si>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</si>
  <si>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</si>
  <si>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</si>
  <si>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</si>
  <si>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</si>
  <si>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</si>
  <si>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</si>
  <si>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</si>
  <si>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</si>
  <si>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</si>
  <si>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</si>
  <si>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</si>
  <si>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</si>
  <si>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</si>
  <si>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</si>
  <si>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</si>
  <si>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</si>
  <si>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</si>
  <si>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</si>
  <si>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</si>
  <si>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</si>
  <si>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</si>
  <si>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</si>
  <si>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</si>
  <si>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</si>
  <si>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</si>
  <si>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</si>
  <si>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</si>
  <si>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</si>
  <si>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</si>
  <si>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</si>
  <si>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</si>
  <si>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</si>
  <si>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</si>
  <si>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</si>
  <si>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</si>
  <si>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</si>
  <si>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</si>
  <si>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</si>
  <si>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</si>
  <si>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</si>
  <si>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</si>
  <si>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</si>
  <si>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</si>
  <si>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</si>
  <si>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</si>
  <si>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</si>
  <si>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</si>
  <si>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</si>
  <si>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</si>
  <si>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</si>
  <si>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</si>
  <si>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</si>
  <si>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</si>
  <si>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</si>
  <si>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</si>
  <si>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</si>
  <si>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</si>
  <si>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</si>
  <si>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</si>
  <si>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奈良県天川村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</si>
  <si>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</si>
  <si>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</si>
  <si>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</si>
  <si>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</si>
  <si>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</si>
  <si>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</si>
  <si>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</si>
  <si>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</si>
  <si>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</si>
  <si>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</si>
  <si>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</si>
  <si>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</si>
  <si>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</si>
  <si>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</si>
  <si>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</si>
  <si>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</si>
  <si>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</si>
  <si>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</si>
  <si>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</si>
  <si>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</si>
  <si>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</si>
  <si>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</si>
  <si>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</si>
  <si>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</si>
  <si>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</si>
  <si>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</si>
  <si>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</si>
  <si>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</si>
  <si>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</si>
  <si>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</si>
  <si>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</si>
  <si>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</si>
  <si>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</si>
  <si>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</si>
  <si>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国民健康保険直診勘定特別会計</t>
    <phoneticPr fontId="5"/>
  </si>
  <si>
    <t>介護保険特別会計</t>
    <phoneticPr fontId="5"/>
  </si>
  <si>
    <t>後期高齢者医療特別会計</t>
    <phoneticPr fontId="5"/>
  </si>
  <si>
    <t>下水道事業特別会計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</si>
  <si>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</si>
  <si>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</si>
  <si>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</si>
  <si>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</si>
  <si>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</si>
  <si>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</si>
  <si>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</si>
  <si>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</si>
  <si>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</si>
  <si>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</si>
  <si>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</si>
  <si>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</si>
  <si>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</si>
  <si>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</si>
  <si>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</si>
  <si>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</si>
  <si>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</si>
  <si>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</si>
  <si>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</si>
  <si>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</si>
  <si>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</si>
  <si>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</si>
  <si>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</si>
  <si>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</si>
  <si>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</si>
  <si>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</si>
  <si>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</si>
  <si>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</si>
  <si>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</si>
  <si>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</si>
  <si>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</si>
  <si>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</si>
  <si>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</si>
  <si>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</si>
  <si>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</si>
  <si>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</si>
  <si>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</si>
  <si>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</si>
  <si>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</si>
  <si>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</si>
  <si>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</si>
  <si>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</si>
  <si>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</si>
  <si>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</si>
  <si>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</si>
  <si>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</si>
  <si>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</si>
  <si>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</si>
  <si>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</si>
  <si>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</si>
  <si>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</si>
  <si>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</si>
  <si>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</si>
  <si>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</si>
  <si>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</si>
  <si>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</si>
  <si>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</si>
  <si>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</si>
  <si>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</si>
  <si>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</si>
  <si>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</si>
  <si>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</si>
  <si>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</si>
  <si>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</si>
  <si>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</si>
  <si>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</si>
  <si>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</si>
  <si>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</si>
  <si>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</si>
  <si>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</si>
  <si>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</si>
  <si>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</si>
  <si>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</si>
  <si>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</si>
  <si>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</si>
  <si>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</si>
  <si>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</si>
  <si>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</si>
  <si>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</si>
  <si>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</si>
  <si>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</si>
  <si>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</si>
  <si>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</si>
  <si>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</si>
  <si>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</si>
  <si>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</si>
  <si>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</si>
  <si>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</si>
  <si>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</si>
  <si>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</si>
  <si>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</si>
  <si>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</si>
  <si>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</si>
  <si>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</si>
  <si>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</si>
  <si>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</si>
  <si>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</si>
  <si>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</si>
  <si>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</si>
  <si>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</si>
  <si>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</si>
  <si>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</si>
  <si>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</si>
  <si>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</si>
  <si>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</si>
  <si>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</si>
  <si>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</si>
  <si>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</si>
  <si>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</si>
  <si>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</si>
  <si>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</si>
  <si>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</si>
  <si>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</si>
  <si>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</si>
  <si>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</si>
  <si>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</si>
  <si>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</si>
  <si>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</si>
  <si>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</si>
  <si>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</si>
  <si>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</si>
  <si>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</si>
  <si>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</si>
  <si>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</si>
  <si>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</si>
  <si>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</si>
  <si>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</si>
  <si>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</si>
  <si>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</si>
  <si>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</si>
  <si>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</si>
  <si>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</si>
  <si>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</si>
  <si>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</si>
  <si>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</si>
  <si>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</si>
  <si>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</si>
  <si>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1.79</t>
  </si>
  <si>
    <t>一般会計</t>
  </si>
  <si>
    <t>簡易水道事業特別会計</t>
  </si>
  <si>
    <t>下水道事業特別会計</t>
  </si>
  <si>
    <t>国民健康保険事業勘定特別会計</t>
  </si>
  <si>
    <t>国民健康保険直診勘定特別会計</t>
  </si>
  <si>
    <t>介護保険特別会計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</si>
  <si>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</si>
  <si>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</si>
  <si>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</si>
  <si>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</si>
  <si>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</si>
  <si>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</si>
  <si>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</si>
  <si>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</si>
  <si>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</si>
  <si>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ふるさと創生基金</t>
    <rPh sb="4" eb="6">
      <t>ソウセイ</t>
    </rPh>
    <rPh sb="6" eb="8">
      <t>キキン</t>
    </rPh>
    <phoneticPr fontId="5"/>
  </si>
  <si>
    <t>文教施設整備基金</t>
    <rPh sb="0" eb="2">
      <t>ブンキョウ</t>
    </rPh>
    <rPh sb="2" eb="4">
      <t>シセツ</t>
    </rPh>
    <rPh sb="4" eb="6">
      <t>セイビ</t>
    </rPh>
    <rPh sb="6" eb="8">
      <t>キキン</t>
    </rPh>
    <phoneticPr fontId="5"/>
  </si>
  <si>
    <t>森林環境整備促進基金</t>
    <phoneticPr fontId="5"/>
  </si>
  <si>
    <t>山癒の里基金</t>
    <rPh sb="0" eb="1">
      <t>ヤマ</t>
    </rPh>
    <rPh sb="1" eb="2">
      <t>イヤ</t>
    </rPh>
    <rPh sb="3" eb="4">
      <t>サト</t>
    </rPh>
    <rPh sb="4" eb="6">
      <t>キキン</t>
    </rPh>
    <phoneticPr fontId="5"/>
  </si>
  <si>
    <t>職員退職手当基金</t>
    <rPh sb="0" eb="2">
      <t>ショクイン</t>
    </rPh>
    <rPh sb="2" eb="4">
      <t>タイショク</t>
    </rPh>
    <rPh sb="4" eb="6">
      <t>テアテ</t>
    </rPh>
    <rPh sb="6" eb="8">
      <t>キキン</t>
    </rPh>
    <phoneticPr fontId="5"/>
  </si>
  <si>
    <t>奈良県市町村総合事務組合</t>
    <rPh sb="0" eb="3">
      <t>ナラケン</t>
    </rPh>
    <rPh sb="3" eb="6">
      <t>シチョウソン</t>
    </rPh>
    <rPh sb="6" eb="8">
      <t>ソウゴウ</t>
    </rPh>
    <rPh sb="8" eb="10">
      <t>ジム</t>
    </rPh>
    <rPh sb="10" eb="12">
      <t>クミアイ</t>
    </rPh>
    <phoneticPr fontId="2"/>
  </si>
  <si>
    <t>南和広域衛生組合</t>
    <rPh sb="0" eb="2">
      <t>ナンワ</t>
    </rPh>
    <rPh sb="2" eb="4">
      <t>コウイキ</t>
    </rPh>
    <rPh sb="4" eb="6">
      <t>エイセイ</t>
    </rPh>
    <rPh sb="6" eb="8">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</si>
  <si>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</si>
  <si>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</si>
  <si>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</si>
  <si>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さくら広域環境衛生組合</t>
    <rPh sb="3" eb="5">
      <t>コウイキ</t>
    </rPh>
    <rPh sb="5" eb="7">
      <t>カンキョウ</t>
    </rPh>
    <rPh sb="7" eb="9">
      <t>エイセイ</t>
    </rPh>
    <rPh sb="9" eb="11">
      <t>クミアイ</t>
    </rPh>
    <phoneticPr fontId="2"/>
  </si>
  <si>
    <t>南和広域医療企業団</t>
    <rPh sb="0" eb="2">
      <t>ナンワ</t>
    </rPh>
    <rPh sb="2" eb="4">
      <t>コウイキ</t>
    </rPh>
    <rPh sb="4" eb="6">
      <t>イリョウ</t>
    </rPh>
    <rPh sb="6" eb="8">
      <t>キギョウ</t>
    </rPh>
    <rPh sb="8" eb="9">
      <t>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</si>
</sst>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DE6E-4469-A481-31D4DFD67A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360931</c:v>
                </c:pt>
                <c:pt idx="1">
                  <c:v>375853</c:v>
                </c:pt>
                <c:pt idx="2">
                  <c:v>234419</c:v>
                </c:pt>
                <c:pt idx="3">
                  <c:v>173130</c:v>
                </c:pt>
                <c:pt idx="4">
                  <c:v>720945</c:v>
                </c:pt>
              </c:numCache>
            </c:numRef>
          </c:val>
          <c:smooth val="0"/>
          <c:extLst>
            <c:ext xmlns:c16="http://schemas.microsoft.com/office/drawing/2014/chart" uri="{C3380CC4-5D6E-409C-BE32-E72D297353CC}">
              <c16:uniqueId val="{00000001-DE6E-4469-A481-31D4DFD67A1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20.12</c:v>
                </c:pt>
                <c:pt idx="1">
                  <c:v>13.99</c:v>
                </c:pt>
                <c:pt idx="2">
                  <c:v>13.91</c:v>
                </c:pt>
                <c:pt idx="3">
                  <c:v>20.57</c:v>
                </c:pt>
                <c:pt idx="4">
                  <c:v>18.88</c:v>
                </c:pt>
              </c:numCache>
            </c:numRef>
          </c:val>
          <c:extLst>
            <c:ext xmlns:c16="http://schemas.microsoft.com/office/drawing/2014/chart" uri="{C3380CC4-5D6E-409C-BE32-E72D297353CC}">
              <c16:uniqueId val="{00000000-C213-420A-96BF-250626AD21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108</c:v>
                </c:pt>
                <c:pt idx="1">
                  <c:v>108.63</c:v>
                </c:pt>
                <c:pt idx="2">
                  <c:v>97.77</c:v>
                </c:pt>
                <c:pt idx="3">
                  <c:v>100.8</c:v>
                </c:pt>
                <c:pt idx="4">
                  <c:v>101.51</c:v>
                </c:pt>
              </c:numCache>
            </c:numRef>
          </c:val>
          <c:extLst>
            <c:ext xmlns:c16="http://schemas.microsoft.com/office/drawing/2014/chart" uri="{C3380CC4-5D6E-409C-BE32-E72D297353CC}">
              <c16:uniqueId val="{00000001-C213-420A-96BF-250626AD21A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3.84</c:v>
                </c:pt>
                <c:pt idx="1">
                  <c:v>2.14</c:v>
                </c:pt>
                <c:pt idx="2">
                  <c:v>1.42</c:v>
                </c:pt>
                <c:pt idx="3">
                  <c:v>6.27</c:v>
                </c:pt>
                <c:pt idx="4">
                  <c:v>-1.79</c:v>
                </c:pt>
              </c:numCache>
            </c:numRef>
          </c:val>
          <c:smooth val="0"/>
          <c:extLst>
            <c:ext xmlns:c16="http://schemas.microsoft.com/office/drawing/2014/chart" uri="{C3380CC4-5D6E-409C-BE32-E72D297353CC}">
              <c16:uniqueId val="{00000002-C213-420A-96BF-250626AD21A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A9F-4499-A8FB-9FC93095EB9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9F-4499-A8FB-9FC93095EB9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A9F-4499-A8FB-9FC93095EB9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0.08</c:v>
                </c:pt>
                <c:pt idx="2">
                  <c:v>#N/A</c:v>
                </c:pt>
                <c:pt idx="3">
                  <c:v>0.04</c:v>
                </c:pt>
                <c:pt idx="4">
                  <c:v>#N/A</c:v>
                </c:pt>
                <c:pt idx="5">
                  <c:v>0.01</c:v>
                </c:pt>
                <c:pt idx="6">
                  <c:v>#N/A</c:v>
                </c:pt>
                <c:pt idx="7">
                  <c:v>0</c:v>
                </c:pt>
                <c:pt idx="8">
                  <c:v>#N/A</c:v>
                </c:pt>
                <c:pt idx="9">
                  <c:v>0</c:v>
                </c:pt>
              </c:numCache>
            </c:numRef>
          </c:val>
          <c:extLst>
            <c:ext xmlns:c16="http://schemas.microsoft.com/office/drawing/2014/chart" uri="{C3380CC4-5D6E-409C-BE32-E72D297353CC}">
              <c16:uniqueId val="{00000003-0A9F-4499-A8FB-9FC93095EB93}"/>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2.17</c:v>
                </c:pt>
                <c:pt idx="2">
                  <c:v>#N/A</c:v>
                </c:pt>
                <c:pt idx="3">
                  <c:v>2.0099999999999998</c:v>
                </c:pt>
                <c:pt idx="4">
                  <c:v>#N/A</c:v>
                </c:pt>
                <c:pt idx="5">
                  <c:v>0.6</c:v>
                </c:pt>
                <c:pt idx="6">
                  <c:v>#N/A</c:v>
                </c:pt>
                <c:pt idx="7">
                  <c:v>0.69</c:v>
                </c:pt>
                <c:pt idx="8">
                  <c:v>#N/A</c:v>
                </c:pt>
                <c:pt idx="9">
                  <c:v>0.32</c:v>
                </c:pt>
              </c:numCache>
            </c:numRef>
          </c:val>
          <c:extLst>
            <c:ext xmlns:c16="http://schemas.microsoft.com/office/drawing/2014/chart" uri="{C3380CC4-5D6E-409C-BE32-E72D297353CC}">
              <c16:uniqueId val="{00000004-0A9F-4499-A8FB-9FC93095EB93}"/>
            </c:ext>
          </c:extLst>
        </c:ser>
        <c:ser>
          <c:idx val="5"/>
          <c:order val="5"/>
          <c:tx>
            <c:strRef>
              <c:f>データシート!$A$32</c:f>
              <c:strCache>
                <c:ptCount val="1"/>
                <c:pt idx="0">
                  <c:v>国民健康保険直診勘定特別会計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0.11</c:v>
                </c:pt>
                <c:pt idx="2">
                  <c:v>#N/A</c:v>
                </c:pt>
                <c:pt idx="3">
                  <c:v>7.0000000000000007E-2</c:v>
                </c:pt>
                <c:pt idx="4">
                  <c:v>#N/A</c:v>
                </c:pt>
                <c:pt idx="5">
                  <c:v>0.18</c:v>
                </c:pt>
                <c:pt idx="6">
                  <c:v>#N/A</c:v>
                </c:pt>
                <c:pt idx="7">
                  <c:v>0.43</c:v>
                </c:pt>
                <c:pt idx="8">
                  <c:v>#N/A</c:v>
                </c:pt>
                <c:pt idx="9">
                  <c:v>0.37</c:v>
                </c:pt>
              </c:numCache>
            </c:numRef>
          </c:val>
          <c:extLst>
            <c:ext xmlns:c16="http://schemas.microsoft.com/office/drawing/2014/chart" uri="{C3380CC4-5D6E-409C-BE32-E72D297353CC}">
              <c16:uniqueId val="{00000005-0A9F-4499-A8FB-9FC93095EB93}"/>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1.02</c:v>
                </c:pt>
                <c:pt idx="2">
                  <c:v>#N/A</c:v>
                </c:pt>
                <c:pt idx="3">
                  <c:v>1.04</c:v>
                </c:pt>
                <c:pt idx="4">
                  <c:v>#N/A</c:v>
                </c:pt>
                <c:pt idx="5">
                  <c:v>1.23</c:v>
                </c:pt>
                <c:pt idx="6">
                  <c:v>#N/A</c:v>
                </c:pt>
                <c:pt idx="7">
                  <c:v>0.46</c:v>
                </c:pt>
                <c:pt idx="8">
                  <c:v>#N/A</c:v>
                </c:pt>
                <c:pt idx="9">
                  <c:v>0.6</c:v>
                </c:pt>
              </c:numCache>
            </c:numRef>
          </c:val>
          <c:extLst>
            <c:ext xmlns:c16="http://schemas.microsoft.com/office/drawing/2014/chart" uri="{C3380CC4-5D6E-409C-BE32-E72D297353CC}">
              <c16:uniqueId val="{00000006-0A9F-4499-A8FB-9FC93095EB93}"/>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0.16</c:v>
                </c:pt>
                <c:pt idx="2">
                  <c:v>#N/A</c:v>
                </c:pt>
                <c:pt idx="3">
                  <c:v>0.21</c:v>
                </c:pt>
                <c:pt idx="4">
                  <c:v>#N/A</c:v>
                </c:pt>
                <c:pt idx="5">
                  <c:v>0.17</c:v>
                </c:pt>
                <c:pt idx="6">
                  <c:v>#N/A</c:v>
                </c:pt>
                <c:pt idx="7">
                  <c:v>0.18</c:v>
                </c:pt>
                <c:pt idx="8">
                  <c:v>#N/A</c:v>
                </c:pt>
                <c:pt idx="9">
                  <c:v>1.03</c:v>
                </c:pt>
              </c:numCache>
            </c:numRef>
          </c:val>
          <c:extLst>
            <c:ext xmlns:c16="http://schemas.microsoft.com/office/drawing/2014/chart" uri="{C3380CC4-5D6E-409C-BE32-E72D297353CC}">
              <c16:uniqueId val="{00000007-0A9F-4499-A8FB-9FC93095EB93}"/>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0.26</c:v>
                </c:pt>
                <c:pt idx="2">
                  <c:v>#N/A</c:v>
                </c:pt>
                <c:pt idx="3">
                  <c:v>0.09</c:v>
                </c:pt>
                <c:pt idx="4">
                  <c:v>#N/A</c:v>
                </c:pt>
                <c:pt idx="5">
                  <c:v>0.18</c:v>
                </c:pt>
                <c:pt idx="6">
                  <c:v>#N/A</c:v>
                </c:pt>
                <c:pt idx="7">
                  <c:v>0.34</c:v>
                </c:pt>
                <c:pt idx="8">
                  <c:v>#N/A</c:v>
                </c:pt>
                <c:pt idx="9">
                  <c:v>1.31</c:v>
                </c:pt>
              </c:numCache>
            </c:numRef>
          </c:val>
          <c:extLst>
            <c:ext xmlns:c16="http://schemas.microsoft.com/office/drawing/2014/chart" uri="{C3380CC4-5D6E-409C-BE32-E72D297353CC}">
              <c16:uniqueId val="{00000008-0A9F-4499-A8FB-9FC93095EB9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20.14</c:v>
                </c:pt>
                <c:pt idx="2">
                  <c:v>#N/A</c:v>
                </c:pt>
                <c:pt idx="3">
                  <c:v>14</c:v>
                </c:pt>
                <c:pt idx="4">
                  <c:v>#N/A</c:v>
                </c:pt>
                <c:pt idx="5">
                  <c:v>13.92</c:v>
                </c:pt>
                <c:pt idx="6">
                  <c:v>#N/A</c:v>
                </c:pt>
                <c:pt idx="7">
                  <c:v>20.57</c:v>
                </c:pt>
                <c:pt idx="8">
                  <c:v>#N/A</c:v>
                </c:pt>
                <c:pt idx="9">
                  <c:v>18.86</c:v>
                </c:pt>
              </c:numCache>
            </c:numRef>
          </c:val>
          <c:extLst>
            <c:ext xmlns:c16="http://schemas.microsoft.com/office/drawing/2014/chart" uri="{C3380CC4-5D6E-409C-BE32-E72D297353CC}">
              <c16:uniqueId val="{00000009-0A9F-4499-A8FB-9FC93095EB9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272</c:v>
                </c:pt>
                <c:pt idx="5">
                  <c:v>291</c:v>
                </c:pt>
                <c:pt idx="8">
                  <c:v>286</c:v>
                </c:pt>
                <c:pt idx="11">
                  <c:v>284</c:v>
                </c:pt>
                <c:pt idx="14">
                  <c:v>314</c:v>
                </c:pt>
              </c:numCache>
            </c:numRef>
          </c:val>
          <c:extLst>
            <c:ext xmlns:c16="http://schemas.microsoft.com/office/drawing/2014/chart" uri="{C3380CC4-5D6E-409C-BE32-E72D297353CC}">
              <c16:uniqueId val="{00000000-9137-4BCC-8FE9-A6BD17C4FB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37-4BCC-8FE9-A6BD17C4FB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137-4BCC-8FE9-A6BD17C4FB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31</c:v>
                </c:pt>
                <c:pt idx="3">
                  <c:v>31</c:v>
                </c:pt>
                <c:pt idx="6">
                  <c:v>21</c:v>
                </c:pt>
                <c:pt idx="9">
                  <c:v>14</c:v>
                </c:pt>
                <c:pt idx="12">
                  <c:v>16</c:v>
                </c:pt>
              </c:numCache>
            </c:numRef>
          </c:val>
          <c:extLst>
            <c:ext xmlns:c16="http://schemas.microsoft.com/office/drawing/2014/chart" uri="{C3380CC4-5D6E-409C-BE32-E72D297353CC}">
              <c16:uniqueId val="{00000003-9137-4BCC-8FE9-A6BD17C4FB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73</c:v>
                </c:pt>
                <c:pt idx="3">
                  <c:v>63</c:v>
                </c:pt>
                <c:pt idx="6">
                  <c:v>59</c:v>
                </c:pt>
                <c:pt idx="9">
                  <c:v>56</c:v>
                </c:pt>
                <c:pt idx="12">
                  <c:v>50</c:v>
                </c:pt>
              </c:numCache>
            </c:numRef>
          </c:val>
          <c:extLst>
            <c:ext xmlns:c16="http://schemas.microsoft.com/office/drawing/2014/chart" uri="{C3380CC4-5D6E-409C-BE32-E72D297353CC}">
              <c16:uniqueId val="{00000004-9137-4BCC-8FE9-A6BD17C4FB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37-4BCC-8FE9-A6BD17C4FB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37-4BCC-8FE9-A6BD17C4FB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284</c:v>
                </c:pt>
                <c:pt idx="3">
                  <c:v>326</c:v>
                </c:pt>
                <c:pt idx="6">
                  <c:v>348</c:v>
                </c:pt>
                <c:pt idx="9">
                  <c:v>352</c:v>
                </c:pt>
                <c:pt idx="12">
                  <c:v>369</c:v>
                </c:pt>
              </c:numCache>
            </c:numRef>
          </c:val>
          <c:extLst>
            <c:ext xmlns:c16="http://schemas.microsoft.com/office/drawing/2014/chart" uri="{C3380CC4-5D6E-409C-BE32-E72D297353CC}">
              <c16:uniqueId val="{00000007-9137-4BCC-8FE9-A6BD17C4FB1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116</c:v>
                </c:pt>
                <c:pt idx="2">
                  <c:v>#N/A</c:v>
                </c:pt>
                <c:pt idx="3">
                  <c:v>#N/A</c:v>
                </c:pt>
                <c:pt idx="4">
                  <c:v>129</c:v>
                </c:pt>
                <c:pt idx="5">
                  <c:v>#N/A</c:v>
                </c:pt>
                <c:pt idx="6">
                  <c:v>#N/A</c:v>
                </c:pt>
                <c:pt idx="7">
                  <c:v>142</c:v>
                </c:pt>
                <c:pt idx="8">
                  <c:v>#N/A</c:v>
                </c:pt>
                <c:pt idx="9">
                  <c:v>#N/A</c:v>
                </c:pt>
                <c:pt idx="10">
                  <c:v>138</c:v>
                </c:pt>
                <c:pt idx="11">
                  <c:v>#N/A</c:v>
                </c:pt>
                <c:pt idx="12">
                  <c:v>#N/A</c:v>
                </c:pt>
                <c:pt idx="13">
                  <c:v>121</c:v>
                </c:pt>
                <c:pt idx="14">
                  <c:v>#N/A</c:v>
                </c:pt>
              </c:numCache>
            </c:numRef>
          </c:val>
          <c:smooth val="0"/>
          <c:extLst>
            <c:ext xmlns:c16="http://schemas.microsoft.com/office/drawing/2014/chart" uri="{C3380CC4-5D6E-409C-BE32-E72D297353CC}">
              <c16:uniqueId val="{00000008-9137-4BCC-8FE9-A6BD17C4FB1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2649</c:v>
                </c:pt>
                <c:pt idx="5">
                  <c:v>2775</c:v>
                </c:pt>
                <c:pt idx="8">
                  <c:v>2722</c:v>
                </c:pt>
                <c:pt idx="11">
                  <c:v>2783</c:v>
                </c:pt>
                <c:pt idx="14">
                  <c:v>3066</c:v>
                </c:pt>
              </c:numCache>
            </c:numRef>
          </c:val>
          <c:extLst>
            <c:ext xmlns:c16="http://schemas.microsoft.com/office/drawing/2014/chart" uri="{C3380CC4-5D6E-409C-BE32-E72D297353CC}">
              <c16:uniqueId val="{00000000-21AD-4D51-A190-869AE4CF09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60</c:v>
                </c:pt>
                <c:pt idx="5">
                  <c:v>55</c:v>
                </c:pt>
                <c:pt idx="8">
                  <c:v>51</c:v>
                </c:pt>
                <c:pt idx="11">
                  <c:v>48</c:v>
                </c:pt>
                <c:pt idx="14">
                  <c:v>47</c:v>
                </c:pt>
              </c:numCache>
            </c:numRef>
          </c:val>
          <c:extLst>
            <c:ext xmlns:c16="http://schemas.microsoft.com/office/drawing/2014/chart" uri="{C3380CC4-5D6E-409C-BE32-E72D297353CC}">
              <c16:uniqueId val="{00000001-21AD-4D51-A190-869AE4CF09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2022</c:v>
                </c:pt>
                <c:pt idx="5">
                  <c:v>2242</c:v>
                </c:pt>
                <c:pt idx="8">
                  <c:v>2548</c:v>
                </c:pt>
                <c:pt idx="11">
                  <c:v>2774</c:v>
                </c:pt>
                <c:pt idx="14">
                  <c:v>2978</c:v>
                </c:pt>
              </c:numCache>
            </c:numRef>
          </c:val>
          <c:extLst>
            <c:ext xmlns:c16="http://schemas.microsoft.com/office/drawing/2014/chart" uri="{C3380CC4-5D6E-409C-BE32-E72D297353CC}">
              <c16:uniqueId val="{00000002-21AD-4D51-A190-869AE4CF09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AD-4D51-A190-869AE4CF09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AD-4D51-A190-869AE4CF09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AD-4D51-A190-869AE4CF09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372</c:v>
                </c:pt>
                <c:pt idx="3">
                  <c:v>344</c:v>
                </c:pt>
                <c:pt idx="6">
                  <c:v>414</c:v>
                </c:pt>
                <c:pt idx="9">
                  <c:v>322</c:v>
                </c:pt>
                <c:pt idx="12">
                  <c:v>310</c:v>
                </c:pt>
              </c:numCache>
            </c:numRef>
          </c:val>
          <c:extLst>
            <c:ext xmlns:c16="http://schemas.microsoft.com/office/drawing/2014/chart" uri="{C3380CC4-5D6E-409C-BE32-E72D297353CC}">
              <c16:uniqueId val="{00000006-21AD-4D51-A190-869AE4CF09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214</c:v>
                </c:pt>
                <c:pt idx="3">
                  <c:v>206</c:v>
                </c:pt>
                <c:pt idx="6">
                  <c:v>171</c:v>
                </c:pt>
                <c:pt idx="9">
                  <c:v>166</c:v>
                </c:pt>
                <c:pt idx="12">
                  <c:v>159</c:v>
                </c:pt>
              </c:numCache>
            </c:numRef>
          </c:val>
          <c:extLst>
            <c:ext xmlns:c16="http://schemas.microsoft.com/office/drawing/2014/chart" uri="{C3380CC4-5D6E-409C-BE32-E72D297353CC}">
              <c16:uniqueId val="{00000007-21AD-4D51-A190-869AE4CF09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637</c:v>
                </c:pt>
                <c:pt idx="3">
                  <c:v>647</c:v>
                </c:pt>
                <c:pt idx="6">
                  <c:v>651</c:v>
                </c:pt>
                <c:pt idx="9">
                  <c:v>599</c:v>
                </c:pt>
                <c:pt idx="12">
                  <c:v>572</c:v>
                </c:pt>
              </c:numCache>
            </c:numRef>
          </c:val>
          <c:extLst>
            <c:ext xmlns:c16="http://schemas.microsoft.com/office/drawing/2014/chart" uri="{C3380CC4-5D6E-409C-BE32-E72D297353CC}">
              <c16:uniqueId val="{00000008-21AD-4D51-A190-869AE4CF09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1AD-4D51-A190-869AE4CF09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3447</c:v>
                </c:pt>
                <c:pt idx="3">
                  <c:v>3539</c:v>
                </c:pt>
                <c:pt idx="6">
                  <c:v>3463</c:v>
                </c:pt>
                <c:pt idx="9">
                  <c:v>3409</c:v>
                </c:pt>
                <c:pt idx="12">
                  <c:v>3682</c:v>
                </c:pt>
              </c:numCache>
            </c:numRef>
          </c:val>
          <c:extLst>
            <c:ext xmlns:c16="http://schemas.microsoft.com/office/drawing/2014/chart" uri="{C3380CC4-5D6E-409C-BE32-E72D297353CC}">
              <c16:uniqueId val="{0000000A-21AD-4D51-A190-869AE4CF09E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1AD-4D51-A190-869AE4CF09E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1574</c:v>
                </c:pt>
                <c:pt idx="1">
                  <c:v>1575</c:v>
                </c:pt>
                <c:pt idx="2">
                  <c:v>1575</c:v>
                </c:pt>
              </c:numCache>
            </c:numRef>
          </c:val>
          <c:extLst>
            <c:ext xmlns:c16="http://schemas.microsoft.com/office/drawing/2014/chart" uri="{C3380CC4-5D6E-409C-BE32-E72D297353CC}">
              <c16:uniqueId val="{00000000-40B3-4A59-8392-E800C3523C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436</c:v>
                </c:pt>
                <c:pt idx="1">
                  <c:v>637</c:v>
                </c:pt>
                <c:pt idx="2">
                  <c:v>839</c:v>
                </c:pt>
              </c:numCache>
            </c:numRef>
          </c:val>
          <c:extLst>
            <c:ext xmlns:c16="http://schemas.microsoft.com/office/drawing/2014/chart" uri="{C3380CC4-5D6E-409C-BE32-E72D297353CC}">
              <c16:uniqueId val="{00000001-40B3-4A59-8392-E800C3523C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243</c:v>
                </c:pt>
                <c:pt idx="1">
                  <c:v>253</c:v>
                </c:pt>
                <c:pt idx="2">
                  <c:v>258</c:v>
                </c:pt>
              </c:numCache>
            </c:numRef>
          </c:val>
          <c:extLst>
            <c:ext xmlns:c16="http://schemas.microsoft.com/office/drawing/2014/chart" uri="{C3380CC4-5D6E-409C-BE32-E72D297353CC}">
              <c16:uniqueId val="{00000002-40B3-4A59-8392-E800C3523C9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1,231
1,224
175.66
3,332,699
3,017,879
292,982
1,551,922
3,682,279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や高齢化率上昇（令和７年１月１日現在約５０％）に加え、村内に中心となる産業が少ないこと、特に主となる林業事業の低迷が続いていることにより、財政基盤が弱く、類似団体平均・全国平均・奈良県平均を大きく下回っている。人口減少対策として、空き家改修や解体に係る補助金や定住促進住宅の整備、子育て応援補助金など定住に繋がる政策を促進している。また村内雇用を増やすための事業（木材バイオマス事業やイチゴ試験栽培、トラフグ試験養殖）を進め、活力ある村づくりを展開し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142119</xdr:rowOff>
    </xdr:from>
    <xdr:to>
      <xdr:col>23</xdr:col>
      <xdr:colOff>133350</xdr:colOff>
      <xdr:row>44</xdr:row>
      <xdr:rowOff>142119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859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142119</xdr:rowOff>
    </xdr:from>
    <xdr:to>
      <xdr:col>19</xdr:col>
      <xdr:colOff>133350</xdr:colOff>
      <xdr:row>44</xdr:row>
      <xdr:rowOff>142119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85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142119</xdr:rowOff>
    </xdr:from>
    <xdr:to>
      <xdr:col>15</xdr:col>
      <xdr:colOff>82550</xdr:colOff>
      <xdr:row>44</xdr:row>
      <xdr:rowOff>142119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85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142119</xdr:rowOff>
    </xdr:from>
    <xdr:to>
      <xdr:col>11</xdr:col>
      <xdr:colOff>31750</xdr:colOff>
      <xdr:row>44</xdr:row>
      <xdr:rowOff>165100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859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91319</xdr:rowOff>
    </xdr:from>
    <xdr:to>
      <xdr:col>23</xdr:col>
      <xdr:colOff>184150</xdr:colOff>
      <xdr:row>45</xdr:row>
      <xdr:rowOff>21469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91319</xdr:rowOff>
    </xdr:from>
    <xdr:to>
      <xdr:col>19</xdr:col>
      <xdr:colOff>184150</xdr:colOff>
      <xdr:row>45</xdr:row>
      <xdr:rowOff>21469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6246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21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91319</xdr:rowOff>
    </xdr:from>
    <xdr:to>
      <xdr:col>15</xdr:col>
      <xdr:colOff>133350</xdr:colOff>
      <xdr:row>45</xdr:row>
      <xdr:rowOff>21469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6246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91319</xdr:rowOff>
    </xdr:from>
    <xdr:to>
      <xdr:col>11</xdr:col>
      <xdr:colOff>82550</xdr:colOff>
      <xdr:row>45</xdr:row>
      <xdr:rowOff>21469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6246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１年度から令和２年度にかけて類似団体を大きく下回っていたが、令和３年度から令和４年度では地方交付税の増加に伴い大きく上昇した。令和５年度については、給与・公債費の増額により４．１％減少した。地方交付税の基礎となる人口について、年々減少傾向にあり地方交付税も減少することが見込まれる。経常的収入では、人口減少による税収の減少、経常的支出では、職員（会計年度任用職員含む）定期昇給や公債費等による増加が見込まれ、経常収支比率は徐々に悪化していく。自主財源による事業等については、地方債の借入や公債費償還では財政調整基金の取り崩しなど活用し、現在の水準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167259</xdr:rowOff>
    </xdr:from>
    <xdr:to>
      <xdr:col>23</xdr:col>
      <xdr:colOff>133350</xdr:colOff>
      <xdr:row>65</xdr:row>
      <xdr:rowOff>94742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40059"/>
          <a:ext cx="8382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145542</xdr:rowOff>
    </xdr:from>
    <xdr:to>
      <xdr:col>19</xdr:col>
      <xdr:colOff>133350</xdr:colOff>
      <xdr:row>64</xdr:row>
      <xdr:rowOff>167259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1834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145542</xdr:rowOff>
    </xdr:from>
    <xdr:to>
      <xdr:col>15</xdr:col>
      <xdr:colOff>82550</xdr:colOff>
      <xdr:row>66</xdr:row>
      <xdr:rowOff>29464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18342"/>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29464</xdr:rowOff>
    </xdr:from>
    <xdr:to>
      <xdr:col>11</xdr:col>
      <xdr:colOff>31750</xdr:colOff>
      <xdr:row>66</xdr:row>
      <xdr:rowOff>41529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34516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43942</xdr:rowOff>
    </xdr:from>
    <xdr:to>
      <xdr:col>23</xdr:col>
      <xdr:colOff>184150</xdr:colOff>
      <xdr:row>65</xdr:row>
      <xdr:rowOff>145542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16019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6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116459</xdr:rowOff>
    </xdr:from>
    <xdr:to>
      <xdr:col>19</xdr:col>
      <xdr:colOff>184150</xdr:colOff>
      <xdr:row>65</xdr:row>
      <xdr:rowOff>46609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8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31386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75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94742</xdr:rowOff>
    </xdr:from>
    <xdr:to>
      <xdr:col>15</xdr:col>
      <xdr:colOff>133350</xdr:colOff>
      <xdr:row>65</xdr:row>
      <xdr:rowOff>24892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9669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150114</xdr:rowOff>
    </xdr:from>
    <xdr:to>
      <xdr:col>11</xdr:col>
      <xdr:colOff>82550</xdr:colOff>
      <xdr:row>66</xdr:row>
      <xdr:rowOff>80264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65041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162179</xdr:rowOff>
    </xdr:from>
    <xdr:to>
      <xdr:col>7</xdr:col>
      <xdr:colOff>31750</xdr:colOff>
      <xdr:row>66</xdr:row>
      <xdr:rowOff>92329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0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77106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9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[658,747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人件費、物件費及び維持補修の合計額の人口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金額が類似団体平均を上回っているのは、主に人件費と物件費が要因となっている。人件費については、地域おこし協力隊・集落支援員の他、会計年度任用職員の人件費が増加している。また物件費では委託料が大きな割合を占めており、電算システム保守管理委託や指定管理者制度による温泉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件）の管理委託、山林の地籍調査委託料が主な要因となる。これらについては、コストの低減が見込みにくく、今後電算システムについては、基幹系システムの標準化に伴い更なる増加が見込まれる。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170050</xdr:rowOff>
    </xdr:from>
    <xdr:to>
      <xdr:col>23</xdr:col>
      <xdr:colOff>133350</xdr:colOff>
      <xdr:row>82</xdr:row>
      <xdr:rowOff>6693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57500"/>
          <a:ext cx="8382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151324</xdr:rowOff>
    </xdr:from>
    <xdr:to>
      <xdr:col>19</xdr:col>
      <xdr:colOff>133350</xdr:colOff>
      <xdr:row>81</xdr:row>
      <xdr:rowOff>170050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38774"/>
          <a:ext cx="8890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151324</xdr:rowOff>
    </xdr:from>
    <xdr:to>
      <xdr:col>15</xdr:col>
      <xdr:colOff>82550</xdr:colOff>
      <xdr:row>81</xdr:row>
      <xdr:rowOff>166001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38774"/>
          <a:ext cx="8890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135575</xdr:rowOff>
    </xdr:from>
    <xdr:to>
      <xdr:col>11</xdr:col>
      <xdr:colOff>31750</xdr:colOff>
      <xdr:row>81</xdr:row>
      <xdr:rowOff>166001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23025"/>
          <a:ext cx="889000" cy="3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127343</xdr:rowOff>
    </xdr:from>
    <xdr:to>
      <xdr:col>23</xdr:col>
      <xdr:colOff>184150</xdr:colOff>
      <xdr:row>82</xdr:row>
      <xdr:rowOff>57493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1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99420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86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119250</xdr:rowOff>
    </xdr:from>
    <xdr:to>
      <xdr:col>19</xdr:col>
      <xdr:colOff>184150</xdr:colOff>
      <xdr:row>82</xdr:row>
      <xdr:rowOff>49400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34177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100524</xdr:rowOff>
    </xdr:from>
    <xdr:to>
      <xdr:col>15</xdr:col>
      <xdr:colOff>133350</xdr:colOff>
      <xdr:row>82</xdr:row>
      <xdr:rowOff>30674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8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15451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7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115201</xdr:rowOff>
    </xdr:from>
    <xdr:to>
      <xdr:col>11</xdr:col>
      <xdr:colOff>82550</xdr:colOff>
      <xdr:row>82</xdr:row>
      <xdr:rowOff>45351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30128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8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84775</xdr:rowOff>
    </xdr:from>
    <xdr:to>
      <xdr:col>7</xdr:col>
      <xdr:colOff>31750</xdr:colOff>
      <xdr:row>82</xdr:row>
      <xdr:rowOff>14925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7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171152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5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ラスパイレス指数は、全国町村平均（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）と比較しても依然低い水準（</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）である。自主財源に乏しく、歳入のほとんどを地方交付税等の収入に依存している状況であり、指数が過度に上昇することのないよう定員管理とあわせて村の実態に即した行政運営を行う必要がある。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87</xdr:row>
      <xdr:rowOff>26670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84630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39640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5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116078</xdr:rowOff>
    </xdr:from>
    <xdr:to>
      <xdr:col>77</xdr:col>
      <xdr:colOff>44450</xdr:colOff>
      <xdr:row>87</xdr:row>
      <xdr:rowOff>26670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86077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72644</xdr:rowOff>
    </xdr:from>
    <xdr:to>
      <xdr:col>72</xdr:col>
      <xdr:colOff>203200</xdr:colOff>
      <xdr:row>86</xdr:row>
      <xdr:rowOff>116078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8173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72644</xdr:rowOff>
    </xdr:from>
    <xdr:to>
      <xdr:col>68</xdr:col>
      <xdr:colOff>152400</xdr:colOff>
      <xdr:row>86</xdr:row>
      <xdr:rowOff>87122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81734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144290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144290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67327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147320</xdr:rowOff>
    </xdr:from>
    <xdr:to>
      <xdr:col>77</xdr:col>
      <xdr:colOff>95250</xdr:colOff>
      <xdr:row>87</xdr:row>
      <xdr:rowOff>77470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65278</xdr:rowOff>
    </xdr:from>
    <xdr:to>
      <xdr:col>73</xdr:col>
      <xdr:colOff>44450</xdr:colOff>
      <xdr:row>86</xdr:row>
      <xdr:rowOff>166878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5605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57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21844</xdr:rowOff>
    </xdr:from>
    <xdr:to>
      <xdr:col>68</xdr:col>
      <xdr:colOff>203200</xdr:colOff>
      <xdr:row>86</xdr:row>
      <xdr:rowOff>123444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133621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36322</xdr:rowOff>
    </xdr:from>
    <xdr:to>
      <xdr:col>64</xdr:col>
      <xdr:colOff>152400</xdr:colOff>
      <xdr:row>86</xdr:row>
      <xdr:rowOff>137922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8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148099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54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あり、類似団体・全国平均・奈良県平均を大きく上回っている。人口推計統計では今後も人口の減少が見込まれることから、対策として、空き家空き店舗利活用推進事業、定住促進住宅の整備、子育て支援の充実化、地域おこし協力隊制度等に取り組む。また事務事業の効率化を図り、人口規模に応じた適切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84920</xdr:rowOff>
    </xdr:from>
    <xdr:to>
      <xdr:col>81</xdr:col>
      <xdr:colOff>44450</xdr:colOff>
      <xdr:row>60</xdr:row>
      <xdr:rowOff>100433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179800" y="10371920"/>
          <a:ext cx="8382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100433</xdr:rowOff>
    </xdr:from>
    <xdr:to>
      <xdr:col>77</xdr:col>
      <xdr:colOff>44450</xdr:colOff>
      <xdr:row>60</xdr:row>
      <xdr:rowOff>131572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387433"/>
          <a:ext cx="889000" cy="3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119622</xdr:rowOff>
    </xdr:from>
    <xdr:to>
      <xdr:col>72</xdr:col>
      <xdr:colOff>203200</xdr:colOff>
      <xdr:row>60</xdr:row>
      <xdr:rowOff>131572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406622"/>
          <a:ext cx="889000" cy="1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89746</xdr:rowOff>
    </xdr:from>
    <xdr:to>
      <xdr:col>68</xdr:col>
      <xdr:colOff>152400</xdr:colOff>
      <xdr:row>60</xdr:row>
      <xdr:rowOff>119622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376746"/>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3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171189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34120</xdr:rowOff>
    </xdr:from>
    <xdr:to>
      <xdr:col>81</xdr:col>
      <xdr:colOff>95250</xdr:colOff>
      <xdr:row>60</xdr:row>
      <xdr:rowOff>135720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3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6197</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2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49633</xdr:rowOff>
    </xdr:from>
    <xdr:to>
      <xdr:col>77</xdr:col>
      <xdr:colOff>95250</xdr:colOff>
      <xdr:row>60</xdr:row>
      <xdr:rowOff>151233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33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136010</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423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80772</xdr:rowOff>
    </xdr:from>
    <xdr:to>
      <xdr:col>73</xdr:col>
      <xdr:colOff>44450</xdr:colOff>
      <xdr:row>61</xdr:row>
      <xdr:rowOff>10922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167149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68822</xdr:rowOff>
    </xdr:from>
    <xdr:to>
      <xdr:col>68</xdr:col>
      <xdr:colOff>203200</xdr:colOff>
      <xdr:row>60</xdr:row>
      <xdr:rowOff>170422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3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155199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44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125323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については、類似団体、全国平均、奈良県平均を大きく上回っており、また比率自体は年々増加している状況である。有利な財源が活用できない場合、地方債（過疎対策事業債及び辺地対策事業債）を借入しており、実質公債費比率を抑制することは難しい状況であり、元利償還金は今後も増加する見込みとなる。そのため大型投資事業の適切な取捨選択が必要であり、計画的な地方債の借入により起債発行額の抑制に努める。また減債基金の取り崩しによる繰上償還も視野に入れ、実質公債費比率の抑制も図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30904</xdr:rowOff>
    </xdr:from>
    <xdr:to>
      <xdr:col>81</xdr:col>
      <xdr:colOff>44450</xdr:colOff>
      <xdr:row>43</xdr:row>
      <xdr:rowOff>71120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40325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71120</xdr:rowOff>
    </xdr:from>
    <xdr:to>
      <xdr:col>77</xdr:col>
      <xdr:colOff>44450</xdr:colOff>
      <xdr:row>43</xdr:row>
      <xdr:rowOff>71120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71120</xdr:rowOff>
    </xdr:from>
    <xdr:to>
      <xdr:col>72</xdr:col>
      <xdr:colOff>203200</xdr:colOff>
      <xdr:row>43</xdr:row>
      <xdr:rowOff>71120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43</xdr:row>
      <xdr:rowOff>71120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4273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151554</xdr:rowOff>
    </xdr:from>
    <xdr:to>
      <xdr:col>81</xdr:col>
      <xdr:colOff>95250</xdr:colOff>
      <xdr:row>43</xdr:row>
      <xdr:rowOff>81704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123631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32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20320</xdr:rowOff>
    </xdr:from>
    <xdr:to>
      <xdr:col>77</xdr:col>
      <xdr:colOff>95250</xdr:colOff>
      <xdr:row>43</xdr:row>
      <xdr:rowOff>121920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106697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20320</xdr:rowOff>
    </xdr:from>
    <xdr:to>
      <xdr:col>73</xdr:col>
      <xdr:colOff>44450</xdr:colOff>
      <xdr:row>43</xdr:row>
      <xdr:rowOff>121920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106697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20320</xdr:rowOff>
    </xdr:from>
    <xdr:to>
      <xdr:col>68</xdr:col>
      <xdr:colOff>203200</xdr:colOff>
      <xdr:row>43</xdr:row>
      <xdr:rowOff>121920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106697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4233</xdr:rowOff>
    </xdr:from>
    <xdr:to>
      <xdr:col>64</xdr:col>
      <xdr:colOff>152400</xdr:colOff>
      <xdr:row>43</xdr:row>
      <xdr:rowOff>105833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90610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について、類似団体・全国平均・奈良県平均を下回っており、主な要因は財政調整基金及び減債基金の積立による充当可能性基金の増があげられる。今後も公債費等義務的経費の削減を中心とする行財政改革を進め、財政健全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1,231
1,224
175.66
3,332,699
3,017,879
292,982
1,551,922
3,682,279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内で推移しており、全国平均・奈良県平均を上回っている。令和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年度に大きく増加しているのは会計年度任用職員制度創設による増加となる。今後は、実態に即して定員管理計画を見直し、ラスパイレス指数が類似団体の平均に近づけられるよう行政運営に努める。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96520</xdr:rowOff>
    </xdr:from>
    <xdr:to>
      <xdr:col>24</xdr:col>
      <xdr:colOff>25400</xdr:colOff>
      <xdr:row>37</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401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96520</xdr:rowOff>
    </xdr:from>
    <xdr:to>
      <xdr:col>19</xdr:col>
      <xdr:colOff>187325</xdr:colOff>
      <xdr:row>37</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401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38</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89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100330</xdr:rowOff>
    </xdr:from>
    <xdr:to>
      <xdr:col>11</xdr:col>
      <xdr:colOff>9525</xdr:colOff>
      <xdr:row>38</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439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53340</xdr:rowOff>
    </xdr:from>
    <xdr:to>
      <xdr:col>24</xdr:col>
      <xdr:colOff>76200</xdr:colOff>
      <xdr:row>37</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25417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45720</xdr:rowOff>
    </xdr:from>
    <xdr:to>
      <xdr:col>20</xdr:col>
      <xdr:colOff>38100</xdr:colOff>
      <xdr:row>37</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22860</xdr:rowOff>
    </xdr:from>
    <xdr:to>
      <xdr:col>11</xdr:col>
      <xdr:colOff>60325</xdr:colOff>
      <xdr:row>38</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109237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物件費の比率は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内で推移しており、類似団体・全国平均・奈良県平均を下回っている。令和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年度より大きく減少しているのは、会計年度任用職員制度創設に伴い、これまで計上していた臨時職員への賃金が無くなったためとなる。令和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まで増加しているのは需用費、特に燃料費や光熱水費が物価高騰による影響で増加となるためである。今後も経常経費の削減に努める。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163576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1990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144289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87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30988</xdr:rowOff>
    </xdr:from>
    <xdr:to>
      <xdr:col>78</xdr:col>
      <xdr:colOff>69850</xdr:colOff>
      <xdr:row>16</xdr:row>
      <xdr:rowOff>76708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741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30988</xdr:rowOff>
    </xdr:from>
    <xdr:to>
      <xdr:col>73</xdr:col>
      <xdr:colOff>180975</xdr:colOff>
      <xdr:row>16</xdr:row>
      <xdr:rowOff>76708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741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76708</xdr:rowOff>
    </xdr:from>
    <xdr:to>
      <xdr:col>69</xdr:col>
      <xdr:colOff>92075</xdr:colOff>
      <xdr:row>17</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1990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45991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112776</xdr:rowOff>
    </xdr:from>
    <xdr:to>
      <xdr:col>82</xdr:col>
      <xdr:colOff>158750</xdr:colOff>
      <xdr:row>17</xdr:row>
      <xdr:rowOff>42926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129303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0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151638</xdr:rowOff>
    </xdr:from>
    <xdr:to>
      <xdr:col>74</xdr:col>
      <xdr:colOff>31750</xdr:colOff>
      <xdr:row>16</xdr:row>
      <xdr:rowOff>81788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25908</xdr:rowOff>
    </xdr:from>
    <xdr:to>
      <xdr:col>69</xdr:col>
      <xdr:colOff>142875</xdr:colOff>
      <xdr:row>16</xdr:row>
      <xdr:rowOff>127508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で推移し年々減少しており、全国平均・奈良県平均を下回っている。人口減少に伴い、児童手当や高齢者の医療費も合わせて減少していることが要因と思われる。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54</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66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その他の経費の比率については、令和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であり、類似団体・全国平均・奈良県平均を下回っている。これは特別事業会計への繰出金減少や債務負担であった火葬場整備事業が完了したためである。今後も現在の水準を維持できるよう努めていく。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57</xdr:row>
      <xdr:rowOff>62230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7358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57</xdr:row>
      <xdr:rowOff>46990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735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57</xdr:row>
      <xdr:rowOff>123190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819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123190</xdr:rowOff>
    </xdr:from>
    <xdr:to>
      <xdr:col>69</xdr:col>
      <xdr:colOff>92075</xdr:colOff>
      <xdr:row>58</xdr:row>
      <xdr:rowOff>81280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8958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138447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154957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24147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補助費の比率は、ここ数年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前後で推移していたが、令和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となっており、類似団体・全国平均・奈良県平均を下回っている。これは令和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年度よりさくら広域環境衛生組合や奈良県広域消防組合への負担金が大きく減少したためであり、今後も現在の水準を維持できるよう努めていく。</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35</xdr:row>
      <xdr:rowOff>147574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1483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106426</xdr:rowOff>
    </xdr:from>
    <xdr:to>
      <xdr:col>78</xdr:col>
      <xdr:colOff>69850</xdr:colOff>
      <xdr:row>35</xdr:row>
      <xdr:rowOff>147574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1071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106426</xdr:rowOff>
    </xdr:from>
    <xdr:to>
      <xdr:col>73</xdr:col>
      <xdr:colOff>180975</xdr:colOff>
      <xdr:row>36</xdr:row>
      <xdr:rowOff>99568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1071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127000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271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96774</xdr:rowOff>
    </xdr:from>
    <xdr:to>
      <xdr:col>78</xdr:col>
      <xdr:colOff>120650</xdr:colOff>
      <xdr:row>36</xdr:row>
      <xdr:rowOff>26924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55626</xdr:rowOff>
    </xdr:from>
    <xdr:to>
      <xdr:col>74</xdr:col>
      <xdr:colOff>31750</xdr:colOff>
      <xdr:row>35</xdr:row>
      <xdr:rowOff>157226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167403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であり、類似団体・全国平均・奈良県平均より上回っている。平成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年度にかけて大型の整備事業を実施したことより地方債発行額が増加している。令和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年度時点では公債費のピークは令和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年度と見込むが、今後も地方債償還額が増加する見込みであり、ピークは後年となっていく。計画的な事業展開により起債発行額の抑制に努める。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xdr:rowOff>
    </xdr:from>
    <xdr:to>
      <xdr:col>24</xdr:col>
      <xdr:colOff>25400</xdr:colOff>
      <xdr:row>78</xdr:row>
      <xdr:rowOff>35561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3743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123189</xdr:rowOff>
    </xdr:from>
    <xdr:to>
      <xdr:col>19</xdr:col>
      <xdr:colOff>187325</xdr:colOff>
      <xdr:row>78</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3248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123189</xdr:rowOff>
    </xdr:from>
    <xdr:to>
      <xdr:col>15</xdr:col>
      <xdr:colOff>98425</xdr:colOff>
      <xdr:row>77</xdr:row>
      <xdr:rowOff>153670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3248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77</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2867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121920</xdr:rowOff>
    </xdr:from>
    <xdr:to>
      <xdr:col>20</xdr:col>
      <xdr:colOff>38100</xdr:colOff>
      <xdr:row>78</xdr:row>
      <xdr:rowOff>52070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36847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72389</xdr:rowOff>
    </xdr:from>
    <xdr:to>
      <xdr:col>15</xdr:col>
      <xdr:colOff>149225</xdr:colOff>
      <xdr:row>78</xdr:row>
      <xdr:rowOff>2539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102870</xdr:rowOff>
    </xdr:from>
    <xdr:to>
      <xdr:col>11</xdr:col>
      <xdr:colOff>60325</xdr:colOff>
      <xdr:row>78</xdr:row>
      <xdr:rowOff>33020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17797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台を推移していたが、令和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と類似団体・全国平均・奈良県平均を下回っている。これは令和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年度より普通地方交付税が大きく増加し、経常収支比率が減少したためである。今後も現在の水準を維持できるよう努めていく。</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130266</xdr:rowOff>
    </xdr:from>
    <xdr:to>
      <xdr:col>82</xdr:col>
      <xdr:colOff>107950</xdr:colOff>
      <xdr:row>77</xdr:row>
      <xdr:rowOff>63319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160466"/>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46645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48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130266</xdr:rowOff>
    </xdr:from>
    <xdr:to>
      <xdr:col>78</xdr:col>
      <xdr:colOff>69850</xdr:colOff>
      <xdr:row>76</xdr:row>
      <xdr:rowOff>143329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16046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111958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1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143329</xdr:rowOff>
    </xdr:from>
    <xdr:to>
      <xdr:col>73</xdr:col>
      <xdr:colOff>180975</xdr:colOff>
      <xdr:row>78</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173529"/>
          <a:ext cx="8890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43378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78</xdr:row>
      <xdr:rowOff>156392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45438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12519</xdr:rowOff>
    </xdr:from>
    <xdr:to>
      <xdr:col>82</xdr:col>
      <xdr:colOff>158750</xdr:colOff>
      <xdr:row>77</xdr:row>
      <xdr:rowOff>114119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29046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05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79466</xdr:rowOff>
    </xdr:from>
    <xdr:to>
      <xdr:col>78</xdr:col>
      <xdr:colOff>120650</xdr:colOff>
      <xdr:row>77</xdr:row>
      <xdr:rowOff>9616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19793</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78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92529</xdr:rowOff>
    </xdr:from>
    <xdr:to>
      <xdr:col>74</xdr:col>
      <xdr:colOff>31750</xdr:colOff>
      <xdr:row>77</xdr:row>
      <xdr:rowOff>22679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32855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105592</xdr:rowOff>
    </xdr:from>
    <xdr:to>
      <xdr:col>65</xdr:col>
      <xdr:colOff>53975</xdr:colOff>
      <xdr:row>79</xdr:row>
      <xdr:rowOff>35742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7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20519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6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35169</xdr:rowOff>
    </xdr:from>
    <xdr:to>
      <xdr:col>29</xdr:col>
      <xdr:colOff>127000</xdr:colOff>
      <xdr:row>17</xdr:row>
      <xdr:rowOff>40197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003800" y="2997444"/>
          <a:ext cx="647700" cy="5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35169</xdr:rowOff>
    </xdr:from>
    <xdr:to>
      <xdr:col>26</xdr:col>
      <xdr:colOff>50800</xdr:colOff>
      <xdr:row>17</xdr:row>
      <xdr:rowOff>52938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2997444"/>
          <a:ext cx="698500" cy="17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52938</xdr:rowOff>
    </xdr:from>
    <xdr:to>
      <xdr:col>22</xdr:col>
      <xdr:colOff>114300</xdr:colOff>
      <xdr:row>17</xdr:row>
      <xdr:rowOff>57569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015213"/>
          <a:ext cx="698500" cy="4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57569</xdr:rowOff>
    </xdr:from>
    <xdr:to>
      <xdr:col>18</xdr:col>
      <xdr:colOff>177800</xdr:colOff>
      <xdr:row>17</xdr:row>
      <xdr:rowOff>95612</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019844"/>
          <a:ext cx="698500" cy="38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165632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29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160847</xdr:rowOff>
    </xdr:from>
    <xdr:to>
      <xdr:col>29</xdr:col>
      <xdr:colOff>177800</xdr:colOff>
      <xdr:row>17</xdr:row>
      <xdr:rowOff>90997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2951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5924</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79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155819</xdr:rowOff>
    </xdr:from>
    <xdr:to>
      <xdr:col>26</xdr:col>
      <xdr:colOff>101600</xdr:colOff>
      <xdr:row>17</xdr:row>
      <xdr:rowOff>85969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2946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96146</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715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2138</xdr:rowOff>
    </xdr:from>
    <xdr:to>
      <xdr:col>22</xdr:col>
      <xdr:colOff>165100</xdr:colOff>
      <xdr:row>17</xdr:row>
      <xdr:rowOff>103738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2964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113915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73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6769</xdr:rowOff>
    </xdr:from>
    <xdr:to>
      <xdr:col>19</xdr:col>
      <xdr:colOff>38100</xdr:colOff>
      <xdr:row>17</xdr:row>
      <xdr:rowOff>108369</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2969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118546</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73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44812</xdr:rowOff>
    </xdr:from>
    <xdr:to>
      <xdr:col>15</xdr:col>
      <xdr:colOff>101600</xdr:colOff>
      <xdr:row>17</xdr:row>
      <xdr:rowOff>146412</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007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156589</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77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147166</xdr:rowOff>
    </xdr:from>
    <xdr:to>
      <xdr:col>29</xdr:col>
      <xdr:colOff>127000</xdr:colOff>
      <xdr:row>35</xdr:row>
      <xdr:rowOff>190581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757516"/>
          <a:ext cx="647700" cy="43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147166</xdr:rowOff>
    </xdr:from>
    <xdr:to>
      <xdr:col>26</xdr:col>
      <xdr:colOff>50800</xdr:colOff>
      <xdr:row>35</xdr:row>
      <xdr:rowOff>147331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57516"/>
          <a:ext cx="698500" cy="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147331</xdr:rowOff>
    </xdr:from>
    <xdr:to>
      <xdr:col>22</xdr:col>
      <xdr:colOff>114300</xdr:colOff>
      <xdr:row>35</xdr:row>
      <xdr:rowOff>199558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757681"/>
          <a:ext cx="698500" cy="52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199558</xdr:rowOff>
    </xdr:from>
    <xdr:to>
      <xdr:col>18</xdr:col>
      <xdr:colOff>177800</xdr:colOff>
      <xdr:row>35</xdr:row>
      <xdr:rowOff>238827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09908"/>
          <a:ext cx="698500" cy="39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72699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81599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139781</xdr:rowOff>
    </xdr:from>
    <xdr:to>
      <xdr:col>29</xdr:col>
      <xdr:colOff>177800</xdr:colOff>
      <xdr:row>35</xdr:row>
      <xdr:rowOff>241381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50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327758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96366</xdr:rowOff>
    </xdr:from>
    <xdr:to>
      <xdr:col>26</xdr:col>
      <xdr:colOff>101600</xdr:colOff>
      <xdr:row>35</xdr:row>
      <xdr:rowOff>197966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06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208143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75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96531</xdr:rowOff>
    </xdr:from>
    <xdr:to>
      <xdr:col>22</xdr:col>
      <xdr:colOff>165100</xdr:colOff>
      <xdr:row>35</xdr:row>
      <xdr:rowOff>198131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06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208308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47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148758</xdr:rowOff>
    </xdr:from>
    <xdr:to>
      <xdr:col>19</xdr:col>
      <xdr:colOff>38100</xdr:colOff>
      <xdr:row>35</xdr:row>
      <xdr:rowOff>250358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59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260535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2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188027</xdr:rowOff>
    </xdr:from>
    <xdr:to>
      <xdr:col>15</xdr:col>
      <xdr:colOff>101600</xdr:colOff>
      <xdr:row>35</xdr:row>
      <xdr:rowOff>289627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798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299804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6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1,231
1,224
175.66
3,332,699
3,017,879
292,982
1,551,922
3,682,279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112526</xdr:rowOff>
    </xdr:from>
    <xdr:to>
      <xdr:col>24</xdr:col>
      <xdr:colOff>63500</xdr:colOff>
      <xdr:row>35</xdr:row>
      <xdr:rowOff>118189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113276"/>
          <a:ext cx="838200" cy="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94788</xdr:rowOff>
    </xdr:from>
    <xdr:to>
      <xdr:col>19</xdr:col>
      <xdr:colOff>177800</xdr:colOff>
      <xdr:row>35</xdr:row>
      <xdr:rowOff>118189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6095538"/>
          <a:ext cx="889000" cy="2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94788</xdr:rowOff>
    </xdr:from>
    <xdr:to>
      <xdr:col>15</xdr:col>
      <xdr:colOff>50800</xdr:colOff>
      <xdr:row>35</xdr:row>
      <xdr:rowOff>135553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095538"/>
          <a:ext cx="889000" cy="4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135553</xdr:rowOff>
    </xdr:from>
    <xdr:to>
      <xdr:col>10</xdr:col>
      <xdr:colOff>114300</xdr:colOff>
      <xdr:row>36</xdr:row>
      <xdr:rowOff>97406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136303"/>
          <a:ext cx="889000" cy="13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91844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127440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61726</xdr:rowOff>
    </xdr:from>
    <xdr:to>
      <xdr:col>24</xdr:col>
      <xdr:colOff>114300</xdr:colOff>
      <xdr:row>35</xdr:row>
      <xdr:rowOff>163326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06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84603</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9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67389</xdr:rowOff>
    </xdr:from>
    <xdr:to>
      <xdr:col>20</xdr:col>
      <xdr:colOff>38100</xdr:colOff>
      <xdr:row>35</xdr:row>
      <xdr:rowOff>168989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06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14066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84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43988</xdr:rowOff>
    </xdr:from>
    <xdr:to>
      <xdr:col>15</xdr:col>
      <xdr:colOff>101600</xdr:colOff>
      <xdr:row>35</xdr:row>
      <xdr:rowOff>145588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04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162115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819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84753</xdr:rowOff>
    </xdr:from>
    <xdr:to>
      <xdr:col>10</xdr:col>
      <xdr:colOff>165100</xdr:colOff>
      <xdr:row>36</xdr:row>
      <xdr:rowOff>14903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08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31430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86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46606</xdr:rowOff>
    </xdr:from>
    <xdr:to>
      <xdr:col>6</xdr:col>
      <xdr:colOff>38100</xdr:colOff>
      <xdr:row>36</xdr:row>
      <xdr:rowOff>148206</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1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164733</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99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40263</xdr:rowOff>
    </xdr:from>
    <xdr:to>
      <xdr:col>24</xdr:col>
      <xdr:colOff>63500</xdr:colOff>
      <xdr:row>57</xdr:row>
      <xdr:rowOff>52589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12913"/>
          <a:ext cx="838200" cy="1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97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52589</xdr:rowOff>
    </xdr:from>
    <xdr:to>
      <xdr:col>19</xdr:col>
      <xdr:colOff>177800</xdr:colOff>
      <xdr:row>57</xdr:row>
      <xdr:rowOff>75305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25239"/>
          <a:ext cx="889000" cy="2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47917</xdr:rowOff>
    </xdr:from>
    <xdr:to>
      <xdr:col>15</xdr:col>
      <xdr:colOff>50800</xdr:colOff>
      <xdr:row>57</xdr:row>
      <xdr:rowOff>75305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820567"/>
          <a:ext cx="889000" cy="2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47917</xdr:rowOff>
    </xdr:from>
    <xdr:to>
      <xdr:col>10</xdr:col>
      <xdr:colOff>114300</xdr:colOff>
      <xdr:row>57</xdr:row>
      <xdr:rowOff>50352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20567"/>
          <a:ext cx="889000" cy="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112710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4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107250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3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160913</xdr:rowOff>
    </xdr:from>
    <xdr:to>
      <xdr:col>24</xdr:col>
      <xdr:colOff>114300</xdr:colOff>
      <xdr:row>57</xdr:row>
      <xdr:rowOff>91063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6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123481</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24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1789</xdr:rowOff>
    </xdr:from>
    <xdr:to>
      <xdr:col>20</xdr:col>
      <xdr:colOff>38100</xdr:colOff>
      <xdr:row>57</xdr:row>
      <xdr:rowOff>103389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7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94516</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8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24505</xdr:rowOff>
    </xdr:from>
    <xdr:to>
      <xdr:col>15</xdr:col>
      <xdr:colOff>101600</xdr:colOff>
      <xdr:row>57</xdr:row>
      <xdr:rowOff>126105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117232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88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168567</xdr:rowOff>
    </xdr:from>
    <xdr:to>
      <xdr:col>10</xdr:col>
      <xdr:colOff>165100</xdr:colOff>
      <xdr:row>57</xdr:row>
      <xdr:rowOff>98717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89844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86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171002</xdr:rowOff>
    </xdr:from>
    <xdr:to>
      <xdr:col>6</xdr:col>
      <xdr:colOff>38100</xdr:colOff>
      <xdr:row>57</xdr:row>
      <xdr:rowOff>101152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7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92279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86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115162</xdr:rowOff>
    </xdr:from>
    <xdr:to>
      <xdr:col>24</xdr:col>
      <xdr:colOff>63500</xdr:colOff>
      <xdr:row>78</xdr:row>
      <xdr:rowOff>126898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88262"/>
          <a:ext cx="838200" cy="1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115162</xdr:rowOff>
    </xdr:from>
    <xdr:to>
      <xdr:col>19</xdr:col>
      <xdr:colOff>177800</xdr:colOff>
      <xdr:row>78</xdr:row>
      <xdr:rowOff>120621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88262"/>
          <a:ext cx="889000" cy="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120621</xdr:rowOff>
    </xdr:from>
    <xdr:to>
      <xdr:col>15</xdr:col>
      <xdr:colOff>50800</xdr:colOff>
      <xdr:row>78</xdr:row>
      <xdr:rowOff>126372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93721"/>
          <a:ext cx="889000" cy="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106649</xdr:rowOff>
    </xdr:from>
    <xdr:to>
      <xdr:col>10</xdr:col>
      <xdr:colOff>114300</xdr:colOff>
      <xdr:row>78</xdr:row>
      <xdr:rowOff>126372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79749"/>
          <a:ext cx="889000" cy="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102187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112895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76098</xdr:rowOff>
    </xdr:from>
    <xdr:to>
      <xdr:col>24</xdr:col>
      <xdr:colOff>114300</xdr:colOff>
      <xdr:row>79</xdr:row>
      <xdr:rowOff>6248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4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162475</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6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64362</xdr:rowOff>
    </xdr:from>
    <xdr:to>
      <xdr:col>20</xdr:col>
      <xdr:colOff>38100</xdr:colOff>
      <xdr:row>78</xdr:row>
      <xdr:rowOff>165962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3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157089</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3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69821</xdr:rowOff>
    </xdr:from>
    <xdr:to>
      <xdr:col>15</xdr:col>
      <xdr:colOff>101600</xdr:colOff>
      <xdr:row>78</xdr:row>
      <xdr:rowOff>171421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4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162548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3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75572</xdr:rowOff>
    </xdr:from>
    <xdr:to>
      <xdr:col>10</xdr:col>
      <xdr:colOff>165100</xdr:colOff>
      <xdr:row>79</xdr:row>
      <xdr:rowOff>5722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4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168299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4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55849</xdr:rowOff>
    </xdr:from>
    <xdr:to>
      <xdr:col>6</xdr:col>
      <xdr:colOff>38100</xdr:colOff>
      <xdr:row>78</xdr:row>
      <xdr:rowOff>157449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2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148576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2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166560</xdr:rowOff>
    </xdr:from>
    <xdr:to>
      <xdr:col>24</xdr:col>
      <xdr:colOff>63500</xdr:colOff>
      <xdr:row>95</xdr:row>
      <xdr:rowOff>151442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282860"/>
          <a:ext cx="838200" cy="15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24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151442</xdr:rowOff>
    </xdr:from>
    <xdr:to>
      <xdr:col>19</xdr:col>
      <xdr:colOff>177800</xdr:colOff>
      <xdr:row>96</xdr:row>
      <xdr:rowOff>96799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439192"/>
          <a:ext cx="889000" cy="11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96799</xdr:rowOff>
    </xdr:from>
    <xdr:to>
      <xdr:col>15</xdr:col>
      <xdr:colOff>50800</xdr:colOff>
      <xdr:row>96</xdr:row>
      <xdr:rowOff>102248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555999"/>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102248</xdr:rowOff>
    </xdr:from>
    <xdr:to>
      <xdr:col>10</xdr:col>
      <xdr:colOff>114300</xdr:colOff>
      <xdr:row>96</xdr:row>
      <xdr:rowOff>103474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561448"/>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115760</xdr:rowOff>
    </xdr:from>
    <xdr:to>
      <xdr:col>24</xdr:col>
      <xdr:colOff>114300</xdr:colOff>
      <xdr:row>95</xdr:row>
      <xdr:rowOff>45910</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2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138637</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08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100642</xdr:rowOff>
    </xdr:from>
    <xdr:to>
      <xdr:col>20</xdr:col>
      <xdr:colOff>38100</xdr:colOff>
      <xdr:row>96</xdr:row>
      <xdr:rowOff>30792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38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21919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4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45999</xdr:rowOff>
    </xdr:from>
    <xdr:to>
      <xdr:col>15</xdr:col>
      <xdr:colOff>101600</xdr:colOff>
      <xdr:row>96</xdr:row>
      <xdr:rowOff>147599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5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138726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59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51448</xdr:rowOff>
    </xdr:from>
    <xdr:to>
      <xdr:col>10</xdr:col>
      <xdr:colOff>165100</xdr:colOff>
      <xdr:row>96</xdr:row>
      <xdr:rowOff>153048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5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144175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6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52674</xdr:rowOff>
    </xdr:from>
    <xdr:to>
      <xdr:col>6</xdr:col>
      <xdr:colOff>38100</xdr:colOff>
      <xdr:row>96</xdr:row>
      <xdr:rowOff>154274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5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145401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6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28153</xdr:rowOff>
    </xdr:from>
    <xdr:to>
      <xdr:col>55</xdr:col>
      <xdr:colOff>0</xdr:colOff>
      <xdr:row>37</xdr:row>
      <xdr:rowOff>59194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9639300" y="6371803"/>
          <a:ext cx="838200" cy="3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28153</xdr:rowOff>
    </xdr:from>
    <xdr:to>
      <xdr:col>50</xdr:col>
      <xdr:colOff>114300</xdr:colOff>
      <xdr:row>37</xdr:row>
      <xdr:rowOff>75053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371803"/>
          <a:ext cx="889000" cy="4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150897</xdr:rowOff>
    </xdr:from>
    <xdr:to>
      <xdr:col>45</xdr:col>
      <xdr:colOff>177800</xdr:colOff>
      <xdr:row>37</xdr:row>
      <xdr:rowOff>75053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323097"/>
          <a:ext cx="889000" cy="9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150897</xdr:rowOff>
    </xdr:from>
    <xdr:to>
      <xdr:col>41</xdr:col>
      <xdr:colOff>50800</xdr:colOff>
      <xdr:row>37</xdr:row>
      <xdr:rowOff>129144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323097"/>
          <a:ext cx="889000" cy="14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54541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39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5358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52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8394</xdr:rowOff>
    </xdr:from>
    <xdr:to>
      <xdr:col>55</xdr:col>
      <xdr:colOff>50800</xdr:colOff>
      <xdr:row>37</xdr:row>
      <xdr:rowOff>109994</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3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31271</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2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148803</xdr:rowOff>
    </xdr:from>
    <xdr:to>
      <xdr:col>50</xdr:col>
      <xdr:colOff>165100</xdr:colOff>
      <xdr:row>37</xdr:row>
      <xdr:rowOff>78953</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32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95480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09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24253</xdr:rowOff>
    </xdr:from>
    <xdr:to>
      <xdr:col>46</xdr:col>
      <xdr:colOff>38100</xdr:colOff>
      <xdr:row>37</xdr:row>
      <xdr:rowOff>125853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36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142380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14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100097</xdr:rowOff>
    </xdr:from>
    <xdr:to>
      <xdr:col>41</xdr:col>
      <xdr:colOff>101600</xdr:colOff>
      <xdr:row>37</xdr:row>
      <xdr:rowOff>30247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27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46774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04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78344</xdr:rowOff>
    </xdr:from>
    <xdr:to>
      <xdr:col>36</xdr:col>
      <xdr:colOff>165100</xdr:colOff>
      <xdr:row>38</xdr:row>
      <xdr:rowOff>8494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2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25021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19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146342</xdr:rowOff>
    </xdr:from>
    <xdr:to>
      <xdr:col>55</xdr:col>
      <xdr:colOff>0</xdr:colOff>
      <xdr:row>58</xdr:row>
      <xdr:rowOff>100123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9918992"/>
          <a:ext cx="838200" cy="12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940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86112</xdr:rowOff>
    </xdr:from>
    <xdr:to>
      <xdr:col>50</xdr:col>
      <xdr:colOff>114300</xdr:colOff>
      <xdr:row>58</xdr:row>
      <xdr:rowOff>100123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10030212"/>
          <a:ext cx="889000" cy="1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53780</xdr:rowOff>
    </xdr:from>
    <xdr:to>
      <xdr:col>45</xdr:col>
      <xdr:colOff>177800</xdr:colOff>
      <xdr:row>58</xdr:row>
      <xdr:rowOff>86112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9997880"/>
          <a:ext cx="889000" cy="3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53780</xdr:rowOff>
    </xdr:from>
    <xdr:to>
      <xdr:col>41</xdr:col>
      <xdr:colOff>50800</xdr:colOff>
      <xdr:row>58</xdr:row>
      <xdr:rowOff>57191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9997880"/>
          <a:ext cx="889000" cy="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109175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95542</xdr:rowOff>
    </xdr:from>
    <xdr:to>
      <xdr:col>55</xdr:col>
      <xdr:colOff>50800</xdr:colOff>
      <xdr:row>58</xdr:row>
      <xdr:rowOff>25692</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86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118419</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71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49323</xdr:rowOff>
    </xdr:from>
    <xdr:to>
      <xdr:col>50</xdr:col>
      <xdr:colOff>165100</xdr:colOff>
      <xdr:row>58</xdr:row>
      <xdr:rowOff>150923</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9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142050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1008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35312</xdr:rowOff>
    </xdr:from>
    <xdr:to>
      <xdr:col>46</xdr:col>
      <xdr:colOff>38100</xdr:colOff>
      <xdr:row>58</xdr:row>
      <xdr:rowOff>136912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128039</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072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2980</xdr:rowOff>
    </xdr:from>
    <xdr:to>
      <xdr:col>41</xdr:col>
      <xdr:colOff>101600</xdr:colOff>
      <xdr:row>58</xdr:row>
      <xdr:rowOff>104580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121107</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72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6391</xdr:rowOff>
    </xdr:from>
    <xdr:to>
      <xdr:col>36</xdr:col>
      <xdr:colOff>165100</xdr:colOff>
      <xdr:row>58</xdr:row>
      <xdr:rowOff>107991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5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124518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72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166038</xdr:rowOff>
    </xdr:from>
    <xdr:to>
      <xdr:col>55</xdr:col>
      <xdr:colOff>0</xdr:colOff>
      <xdr:row>78</xdr:row>
      <xdr:rowOff>109744</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024788"/>
          <a:ext cx="838200" cy="45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131515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333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109744</xdr:rowOff>
    </xdr:from>
    <xdr:to>
      <xdr:col>50</xdr:col>
      <xdr:colOff>114300</xdr:colOff>
      <xdr:row>78</xdr:row>
      <xdr:rowOff>127722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482844"/>
          <a:ext cx="889000" cy="1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82167</xdr:rowOff>
    </xdr:from>
    <xdr:to>
      <xdr:col>45</xdr:col>
      <xdr:colOff>177800</xdr:colOff>
      <xdr:row>78</xdr:row>
      <xdr:rowOff>127722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283817"/>
          <a:ext cx="889000" cy="21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64802</xdr:rowOff>
    </xdr:from>
    <xdr:to>
      <xdr:col>41</xdr:col>
      <xdr:colOff>50800</xdr:colOff>
      <xdr:row>77</xdr:row>
      <xdr:rowOff>82167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266452"/>
          <a:ext cx="889000" cy="1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74674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44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69744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44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115239</xdr:rowOff>
    </xdr:from>
    <xdr:to>
      <xdr:col>55</xdr:col>
      <xdr:colOff>50800</xdr:colOff>
      <xdr:row>76</xdr:row>
      <xdr:rowOff>45389</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297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138116</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282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58944</xdr:rowOff>
    </xdr:from>
    <xdr:to>
      <xdr:col>50</xdr:col>
      <xdr:colOff>165100</xdr:colOff>
      <xdr:row>78</xdr:row>
      <xdr:rowOff>160544</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3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151671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52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76922</xdr:rowOff>
    </xdr:from>
    <xdr:to>
      <xdr:col>46</xdr:col>
      <xdr:colOff>38100</xdr:colOff>
      <xdr:row>79</xdr:row>
      <xdr:rowOff>7072</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5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169649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4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31367</xdr:rowOff>
    </xdr:from>
    <xdr:to>
      <xdr:col>41</xdr:col>
      <xdr:colOff>101600</xdr:colOff>
      <xdr:row>77</xdr:row>
      <xdr:rowOff>132967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23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149494</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300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14002</xdr:rowOff>
    </xdr:from>
    <xdr:to>
      <xdr:col>36</xdr:col>
      <xdr:colOff>165100</xdr:colOff>
      <xdr:row>77</xdr:row>
      <xdr:rowOff>115602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21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132129</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299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105178</xdr:rowOff>
    </xdr:from>
    <xdr:to>
      <xdr:col>55</xdr:col>
      <xdr:colOff>0</xdr:colOff>
      <xdr:row>98</xdr:row>
      <xdr:rowOff>110748</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6907278"/>
          <a:ext cx="838200" cy="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110748</xdr:rowOff>
    </xdr:from>
    <xdr:to>
      <xdr:col>50</xdr:col>
      <xdr:colOff>114300</xdr:colOff>
      <xdr:row>98</xdr:row>
      <xdr:rowOff>117190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912848"/>
          <a:ext cx="889000" cy="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114195</xdr:rowOff>
    </xdr:from>
    <xdr:to>
      <xdr:col>45</xdr:col>
      <xdr:colOff>177800</xdr:colOff>
      <xdr:row>98</xdr:row>
      <xdr:rowOff>117190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7861300" y="16916295"/>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114195</xdr:rowOff>
    </xdr:from>
    <xdr:to>
      <xdr:col>41</xdr:col>
      <xdr:colOff>50800</xdr:colOff>
      <xdr:row>98</xdr:row>
      <xdr:rowOff>122520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916295"/>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162696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62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168146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6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54378</xdr:rowOff>
    </xdr:from>
    <xdr:to>
      <xdr:col>55</xdr:col>
      <xdr:colOff>50800</xdr:colOff>
      <xdr:row>98</xdr:row>
      <xdr:rowOff>155978</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28296</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59948</xdr:rowOff>
    </xdr:from>
    <xdr:to>
      <xdr:col>50</xdr:col>
      <xdr:colOff>165100</xdr:colOff>
      <xdr:row>98</xdr:row>
      <xdr:rowOff>161548</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6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152675</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954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66390</xdr:rowOff>
    </xdr:from>
    <xdr:to>
      <xdr:col>46</xdr:col>
      <xdr:colOff>38100</xdr:colOff>
      <xdr:row>98</xdr:row>
      <xdr:rowOff>167990</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159117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96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63395</xdr:rowOff>
    </xdr:from>
    <xdr:to>
      <xdr:col>41</xdr:col>
      <xdr:colOff>101600</xdr:colOff>
      <xdr:row>98</xdr:row>
      <xdr:rowOff>164995</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156122</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958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71720</xdr:rowOff>
    </xdr:from>
    <xdr:to>
      <xdr:col>36</xdr:col>
      <xdr:colOff>165100</xdr:colOff>
      <xdr:row>99</xdr:row>
      <xdr:rowOff>1870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7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164447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96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152395</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667495"/>
          <a:ext cx="838200" cy="6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107391</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622491"/>
          <a:ext cx="889000" cy="10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107391</xdr:rowOff>
    </xdr:from>
    <xdr:to>
      <xdr:col>71</xdr:col>
      <xdr:colOff>177800</xdr:colOff>
      <xdr:row>38</xdr:row>
      <xdr:rowOff>113392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622491"/>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159354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67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18757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7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1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68527</xdr:rowOff>
    </xdr:from>
    <xdr:ext cx="534377"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56591</xdr:rowOff>
    </xdr:from>
    <xdr:to>
      <xdr:col>72</xdr:col>
      <xdr:colOff>38100</xdr:colOff>
      <xdr:row>38</xdr:row>
      <xdr:rowOff>158191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57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3268</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4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62592</xdr:rowOff>
    </xdr:from>
    <xdr:to>
      <xdr:col>67</xdr:col>
      <xdr:colOff>101600</xdr:colOff>
      <xdr:row>38</xdr:row>
      <xdr:rowOff>164192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57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9269</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158883</xdr:rowOff>
    </xdr:from>
    <xdr:to>
      <xdr:col>85</xdr:col>
      <xdr:colOff>127000</xdr:colOff>
      <xdr:row>76</xdr:row>
      <xdr:rowOff>19847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017633"/>
          <a:ext cx="838200" cy="3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19847</xdr:rowOff>
    </xdr:from>
    <xdr:to>
      <xdr:col>81</xdr:col>
      <xdr:colOff>50800</xdr:colOff>
      <xdr:row>76</xdr:row>
      <xdr:rowOff>48972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050047"/>
          <a:ext cx="889000" cy="2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48972</xdr:rowOff>
    </xdr:from>
    <xdr:to>
      <xdr:col>76</xdr:col>
      <xdr:colOff>114300</xdr:colOff>
      <xdr:row>76</xdr:row>
      <xdr:rowOff>92988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079172"/>
          <a:ext cx="889000" cy="4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92988</xdr:rowOff>
    </xdr:from>
    <xdr:to>
      <xdr:col>71</xdr:col>
      <xdr:colOff>177800</xdr:colOff>
      <xdr:row>76</xdr:row>
      <xdr:rowOff>166691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123188"/>
          <a:ext cx="889000" cy="7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113544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108083</xdr:rowOff>
    </xdr:from>
    <xdr:to>
      <xdr:col>85</xdr:col>
      <xdr:colOff>177800</xdr:colOff>
      <xdr:row>76</xdr:row>
      <xdr:rowOff>38233</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296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130960</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81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140497</xdr:rowOff>
    </xdr:from>
    <xdr:to>
      <xdr:col>81</xdr:col>
      <xdr:colOff>101600</xdr:colOff>
      <xdr:row>76</xdr:row>
      <xdr:rowOff>70647</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299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87174</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77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169622</xdr:rowOff>
    </xdr:from>
    <xdr:to>
      <xdr:col>76</xdr:col>
      <xdr:colOff>165100</xdr:colOff>
      <xdr:row>76</xdr:row>
      <xdr:rowOff>99772</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02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116299</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80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42188</xdr:rowOff>
    </xdr:from>
    <xdr:to>
      <xdr:col>72</xdr:col>
      <xdr:colOff>38100</xdr:colOff>
      <xdr:row>76</xdr:row>
      <xdr:rowOff>143788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0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160314</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84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115891</xdr:rowOff>
    </xdr:from>
    <xdr:to>
      <xdr:col>67</xdr:col>
      <xdr:colOff>101600</xdr:colOff>
      <xdr:row>77</xdr:row>
      <xdr:rowOff>46041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14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62567</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292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167811</xdr:rowOff>
    </xdr:from>
    <xdr:to>
      <xdr:col>85</xdr:col>
      <xdr:colOff>127000</xdr:colOff>
      <xdr:row>97</xdr:row>
      <xdr:rowOff>169943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798461"/>
          <a:ext cx="838200" cy="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5078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07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78324</xdr:rowOff>
    </xdr:from>
    <xdr:to>
      <xdr:col>81</xdr:col>
      <xdr:colOff>50800</xdr:colOff>
      <xdr:row>97</xdr:row>
      <xdr:rowOff>169943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708974"/>
          <a:ext cx="889000" cy="9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86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78324</xdr:rowOff>
    </xdr:from>
    <xdr:to>
      <xdr:col>76</xdr:col>
      <xdr:colOff>114300</xdr:colOff>
      <xdr:row>97</xdr:row>
      <xdr:rowOff>169503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708974"/>
          <a:ext cx="889000" cy="9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143141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77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169503</xdr:rowOff>
    </xdr:from>
    <xdr:to>
      <xdr:col>71</xdr:col>
      <xdr:colOff>177800</xdr:colOff>
      <xdr:row>99</xdr:row>
      <xdr:rowOff>33223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800153"/>
          <a:ext cx="889000" cy="20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161772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9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117011</xdr:rowOff>
    </xdr:from>
    <xdr:to>
      <xdr:col>85</xdr:col>
      <xdr:colOff>177800</xdr:colOff>
      <xdr:row>98</xdr:row>
      <xdr:rowOff>47161</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74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139888</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59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119143</xdr:rowOff>
    </xdr:from>
    <xdr:to>
      <xdr:col>81</xdr:col>
      <xdr:colOff>101600</xdr:colOff>
      <xdr:row>98</xdr:row>
      <xdr:rowOff>49293</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7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65820</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525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27524</xdr:rowOff>
    </xdr:from>
    <xdr:to>
      <xdr:col>76</xdr:col>
      <xdr:colOff>165100</xdr:colOff>
      <xdr:row>97</xdr:row>
      <xdr:rowOff>129124</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6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145651</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43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118703</xdr:rowOff>
    </xdr:from>
    <xdr:to>
      <xdr:col>72</xdr:col>
      <xdr:colOff>38100</xdr:colOff>
      <xdr:row>98</xdr:row>
      <xdr:rowOff>48853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74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65380</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03795" y="1652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153873</xdr:rowOff>
    </xdr:from>
    <xdr:to>
      <xdr:col>67</xdr:col>
      <xdr:colOff>101600</xdr:colOff>
      <xdr:row>99</xdr:row>
      <xdr:rowOff>84023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5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75150</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704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23095</xdr:rowOff>
    </xdr:from>
    <xdr:to>
      <xdr:col>116</xdr:col>
      <xdr:colOff>63500</xdr:colOff>
      <xdr:row>76</xdr:row>
      <xdr:rowOff>27882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053295"/>
          <a:ext cx="838200" cy="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27882</xdr:rowOff>
    </xdr:from>
    <xdr:to>
      <xdr:col>111</xdr:col>
      <xdr:colOff>177800</xdr:colOff>
      <xdr:row>76</xdr:row>
      <xdr:rowOff>40429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058082"/>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29688</xdr:rowOff>
    </xdr:from>
    <xdr:to>
      <xdr:col>107</xdr:col>
      <xdr:colOff>50800</xdr:colOff>
      <xdr:row>76</xdr:row>
      <xdr:rowOff>40429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059888"/>
          <a:ext cx="889000" cy="1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29688</xdr:rowOff>
    </xdr:from>
    <xdr:to>
      <xdr:col>102</xdr:col>
      <xdr:colOff>114300</xdr:colOff>
      <xdr:row>76</xdr:row>
      <xdr:rowOff>43489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059888"/>
          <a:ext cx="889000" cy="1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79159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81190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143745</xdr:rowOff>
    </xdr:from>
    <xdr:to>
      <xdr:col>116</xdr:col>
      <xdr:colOff>114300</xdr:colOff>
      <xdr:row>76</xdr:row>
      <xdr:rowOff>73895</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00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166622</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85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148532</xdr:rowOff>
    </xdr:from>
    <xdr:to>
      <xdr:col>112</xdr:col>
      <xdr:colOff>38100</xdr:colOff>
      <xdr:row>76</xdr:row>
      <xdr:rowOff>78682</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00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95209</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78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161079</xdr:rowOff>
    </xdr:from>
    <xdr:to>
      <xdr:col>107</xdr:col>
      <xdr:colOff>101600</xdr:colOff>
      <xdr:row>76</xdr:row>
      <xdr:rowOff>91229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01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107756</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79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150338</xdr:rowOff>
    </xdr:from>
    <xdr:to>
      <xdr:col>102</xdr:col>
      <xdr:colOff>165100</xdr:colOff>
      <xdr:row>76</xdr:row>
      <xdr:rowOff>80488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0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97015</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78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164139</xdr:rowOff>
    </xdr:from>
    <xdr:to>
      <xdr:col>98</xdr:col>
      <xdr:colOff>38100</xdr:colOff>
      <xdr:row>76</xdr:row>
      <xdr:rowOff>94289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02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110816</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79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住民一人当たりの行政コストは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項目が全国平均・奈良県平均・類似団体平均値を上回っている。本村における平成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年国勢調査では、人口が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減少しており、今後も減少は続くと見込まれる。定住・移住促進、雇用対策を積極的に取り組み、人口減少幅を出来る限り小さくする必要がある。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天川村では、空き家空き店舗利活用推進事業、定住促進住宅の整備、子育て支援の充実化、地域おこし協力隊制度等に取り組んでいる。人件費については、人口減少の影響を大きく受けており、令和元年～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年度まで増加している。令和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年度は退職者が複数名いたため、前年度より減少しているが、</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定期昇給等の影響により増加している。扶助費は電力・ガス・食料品等物価高騰対応の非課税・均等割世帯及び低所得の子育て世帯等への給付金事業等を実施した為、前年度より増加した。普通建設事業費（新規整備）では、令和元年度に火葬場整備事業等を実施、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年度に老人福祉施設建設事業費等大きな建設事業が続いていた。令和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観光施設整備事業（洞川温泉ビジターセンター整備事業）を実施し、事業費が大きく増加している。災害復旧事業費については林道３路線及び河川施設に係る災害復旧費の支出があり、前年度より増額している。公債費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年度にかけて実施した庁舎等耐震事業、観光施設大規模改修事業、平成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実施した火葬場整備事業の償還が開始したことにより年々増加している。今後は、村の行財政規模を適切に把握し、事務事業や定員管理について、実態に即した運用が図れるよう、常に見直しを行い行財政改革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1,231
1,224
175.66
3,332,699
3,017,879
292,982
1,551,922
3,682,279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156553</xdr:rowOff>
    </xdr:from>
    <xdr:to>
      <xdr:col>24</xdr:col>
      <xdr:colOff>63500</xdr:colOff>
      <xdr:row>37</xdr:row>
      <xdr:rowOff>11684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28753"/>
          <a:ext cx="838200" cy="2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11684</xdr:rowOff>
    </xdr:from>
    <xdr:to>
      <xdr:col>19</xdr:col>
      <xdr:colOff>177800</xdr:colOff>
      <xdr:row>37</xdr:row>
      <xdr:rowOff>25552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55334"/>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3149</xdr:rowOff>
    </xdr:from>
    <xdr:to>
      <xdr:col>15</xdr:col>
      <xdr:colOff>50800</xdr:colOff>
      <xdr:row>37</xdr:row>
      <xdr:rowOff>25552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46799"/>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2591</xdr:rowOff>
    </xdr:from>
    <xdr:to>
      <xdr:col>10</xdr:col>
      <xdr:colOff>114300</xdr:colOff>
      <xdr:row>37</xdr:row>
      <xdr:rowOff>3149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46241"/>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105753</xdr:rowOff>
    </xdr:from>
    <xdr:to>
      <xdr:col>24</xdr:col>
      <xdr:colOff>114300</xdr:colOff>
      <xdr:row>37</xdr:row>
      <xdr:rowOff>35903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7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128630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2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132334</xdr:rowOff>
    </xdr:from>
    <xdr:to>
      <xdr:col>20</xdr:col>
      <xdr:colOff>38100</xdr:colOff>
      <xdr:row>37</xdr:row>
      <xdr:rowOff>62484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79011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7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146202</xdr:rowOff>
    </xdr:from>
    <xdr:to>
      <xdr:col>15</xdr:col>
      <xdr:colOff>101600</xdr:colOff>
      <xdr:row>37</xdr:row>
      <xdr:rowOff>76352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1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92879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9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123799</xdr:rowOff>
    </xdr:from>
    <xdr:to>
      <xdr:col>10</xdr:col>
      <xdr:colOff>165100</xdr:colOff>
      <xdr:row>37</xdr:row>
      <xdr:rowOff>53949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70476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7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123241</xdr:rowOff>
    </xdr:from>
    <xdr:to>
      <xdr:col>6</xdr:col>
      <xdr:colOff>38100</xdr:colOff>
      <xdr:row>37</xdr:row>
      <xdr:rowOff>53391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69918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22192</xdr:rowOff>
    </xdr:from>
    <xdr:to>
      <xdr:col>24</xdr:col>
      <xdr:colOff>63500</xdr:colOff>
      <xdr:row>58</xdr:row>
      <xdr:rowOff>23224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66292"/>
          <a:ext cx="838200" cy="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6157</xdr:rowOff>
    </xdr:from>
    <xdr:to>
      <xdr:col>19</xdr:col>
      <xdr:colOff>177800</xdr:colOff>
      <xdr:row>58</xdr:row>
      <xdr:rowOff>23224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50257"/>
          <a:ext cx="889000" cy="1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6157</xdr:rowOff>
    </xdr:from>
    <xdr:to>
      <xdr:col>15</xdr:col>
      <xdr:colOff>50800</xdr:colOff>
      <xdr:row>58</xdr:row>
      <xdr:rowOff>14387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50257"/>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14387</xdr:rowOff>
    </xdr:from>
    <xdr:to>
      <xdr:col>10</xdr:col>
      <xdr:colOff>114300</xdr:colOff>
      <xdr:row>58</xdr:row>
      <xdr:rowOff>76133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58487"/>
          <a:ext cx="889000" cy="6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76155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131277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3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142842</xdr:rowOff>
    </xdr:from>
    <xdr:to>
      <xdr:col>24</xdr:col>
      <xdr:colOff>114300</xdr:colOff>
      <xdr:row>58</xdr:row>
      <xdr:rowOff>72992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1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102219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0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143874</xdr:rowOff>
    </xdr:from>
    <xdr:to>
      <xdr:col>20</xdr:col>
      <xdr:colOff>38100</xdr:colOff>
      <xdr:row>58</xdr:row>
      <xdr:rowOff>74024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90551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9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126807</xdr:rowOff>
    </xdr:from>
    <xdr:to>
      <xdr:col>15</xdr:col>
      <xdr:colOff>101600</xdr:colOff>
      <xdr:row>58</xdr:row>
      <xdr:rowOff>56957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9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73484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7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135037</xdr:rowOff>
    </xdr:from>
    <xdr:to>
      <xdr:col>10</xdr:col>
      <xdr:colOff>165100</xdr:colOff>
      <xdr:row>58</xdr:row>
      <xdr:rowOff>65187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0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81714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8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25333</xdr:rowOff>
    </xdr:from>
    <xdr:to>
      <xdr:col>6</xdr:col>
      <xdr:colOff>38100</xdr:colOff>
      <xdr:row>58</xdr:row>
      <xdr:rowOff>126933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6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118060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62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162402</xdr:rowOff>
    </xdr:from>
    <xdr:to>
      <xdr:col>24</xdr:col>
      <xdr:colOff>63500</xdr:colOff>
      <xdr:row>76</xdr:row>
      <xdr:rowOff>124116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21152"/>
          <a:ext cx="838200" cy="13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115929</xdr:rowOff>
    </xdr:from>
    <xdr:to>
      <xdr:col>19</xdr:col>
      <xdr:colOff>177800</xdr:colOff>
      <xdr:row>76</xdr:row>
      <xdr:rowOff>124116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974679"/>
          <a:ext cx="889000" cy="17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39515</xdr:rowOff>
    </xdr:from>
    <xdr:to>
      <xdr:col>15</xdr:col>
      <xdr:colOff>50800</xdr:colOff>
      <xdr:row>75</xdr:row>
      <xdr:rowOff>115929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2555365"/>
          <a:ext cx="889000" cy="41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39515</xdr:rowOff>
    </xdr:from>
    <xdr:to>
      <xdr:col>10</xdr:col>
      <xdr:colOff>114300</xdr:colOff>
      <xdr:row>77</xdr:row>
      <xdr:rowOff>27670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555365"/>
          <a:ext cx="889000" cy="67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67261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111603</xdr:rowOff>
    </xdr:from>
    <xdr:to>
      <xdr:col>24</xdr:col>
      <xdr:colOff>114300</xdr:colOff>
      <xdr:row>76</xdr:row>
      <xdr:rowOff>41752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703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134480</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82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73316</xdr:rowOff>
    </xdr:from>
    <xdr:to>
      <xdr:col>20</xdr:col>
      <xdr:colOff>38100</xdr:colOff>
      <xdr:row>77</xdr:row>
      <xdr:rowOff>3466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0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166043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19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65129</xdr:rowOff>
    </xdr:from>
    <xdr:to>
      <xdr:col>15</xdr:col>
      <xdr:colOff>101600</xdr:colOff>
      <xdr:row>75</xdr:row>
      <xdr:rowOff>166728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238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11806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69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160165</xdr:rowOff>
    </xdr:from>
    <xdr:to>
      <xdr:col>10</xdr:col>
      <xdr:colOff>165100</xdr:colOff>
      <xdr:row>73</xdr:row>
      <xdr:rowOff>90315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50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106842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279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148320</xdr:rowOff>
    </xdr:from>
    <xdr:to>
      <xdr:col>6</xdr:col>
      <xdr:colOff>38100</xdr:colOff>
      <xdr:row>77</xdr:row>
      <xdr:rowOff>78470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7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69597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27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104804</xdr:rowOff>
    </xdr:from>
    <xdr:to>
      <xdr:col>24</xdr:col>
      <xdr:colOff>63500</xdr:colOff>
      <xdr:row>95</xdr:row>
      <xdr:rowOff>144219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6392554"/>
          <a:ext cx="838200" cy="3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53106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512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104804</xdr:rowOff>
    </xdr:from>
    <xdr:to>
      <xdr:col>19</xdr:col>
      <xdr:colOff>177800</xdr:colOff>
      <xdr:row>96</xdr:row>
      <xdr:rowOff>130332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392554"/>
          <a:ext cx="889000" cy="19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6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62038</xdr:rowOff>
    </xdr:from>
    <xdr:to>
      <xdr:col>15</xdr:col>
      <xdr:colOff>50800</xdr:colOff>
      <xdr:row>96</xdr:row>
      <xdr:rowOff>130332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019300" y="16521238"/>
          <a:ext cx="889000" cy="6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21012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65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9604</xdr:rowOff>
    </xdr:from>
    <xdr:to>
      <xdr:col>10</xdr:col>
      <xdr:colOff>114300</xdr:colOff>
      <xdr:row>96</xdr:row>
      <xdr:rowOff>62038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6297354"/>
          <a:ext cx="889000" cy="22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44195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67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42229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67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93419</xdr:rowOff>
    </xdr:from>
    <xdr:to>
      <xdr:col>24</xdr:col>
      <xdr:colOff>114300</xdr:colOff>
      <xdr:row>96</xdr:row>
      <xdr:rowOff>23569</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38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116296</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23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54004</xdr:rowOff>
    </xdr:from>
    <xdr:to>
      <xdr:col>20</xdr:col>
      <xdr:colOff>38100</xdr:colOff>
      <xdr:row>95</xdr:row>
      <xdr:rowOff>155604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34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681</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116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79532</xdr:rowOff>
    </xdr:from>
    <xdr:to>
      <xdr:col>15</xdr:col>
      <xdr:colOff>101600</xdr:colOff>
      <xdr:row>97</xdr:row>
      <xdr:rowOff>9682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53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26209</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31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11238</xdr:rowOff>
    </xdr:from>
    <xdr:to>
      <xdr:col>10</xdr:col>
      <xdr:colOff>165100</xdr:colOff>
      <xdr:row>96</xdr:row>
      <xdr:rowOff>112838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47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129365</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24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130254</xdr:rowOff>
    </xdr:from>
    <xdr:to>
      <xdr:col>6</xdr:col>
      <xdr:colOff>38100</xdr:colOff>
      <xdr:row>95</xdr:row>
      <xdr:rowOff>60404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24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76931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0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44336</xdr:rowOff>
    </xdr:from>
    <xdr:to>
      <xdr:col>55</xdr:col>
      <xdr:colOff>0</xdr:colOff>
      <xdr:row>39</xdr:row>
      <xdr:rowOff>44355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730886"/>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44355</xdr:rowOff>
    </xdr:from>
    <xdr:to>
      <xdr:col>50</xdr:col>
      <xdr:colOff>114300</xdr:colOff>
      <xdr:row>39</xdr:row>
      <xdr:rowOff>44412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730905"/>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44412</xdr:rowOff>
    </xdr:from>
    <xdr:to>
      <xdr:col>45</xdr:col>
      <xdr:colOff>177800</xdr:colOff>
      <xdr:row>39</xdr:row>
      <xdr:rowOff>44431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730962"/>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44431</xdr:rowOff>
    </xdr:from>
    <xdr:to>
      <xdr:col>41</xdr:col>
      <xdr:colOff>50800</xdr:colOff>
      <xdr:row>39</xdr:row>
      <xdr:rowOff>44431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0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164986</xdr:rowOff>
    </xdr:from>
    <xdr:to>
      <xdr:col>55</xdr:col>
      <xdr:colOff>50800</xdr:colOff>
      <xdr:row>39</xdr:row>
      <xdr:rowOff>95136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165005</xdr:rowOff>
    </xdr:from>
    <xdr:to>
      <xdr:col>50</xdr:col>
      <xdr:colOff>165100</xdr:colOff>
      <xdr:row>39</xdr:row>
      <xdr:rowOff>95155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86282</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165062</xdr:rowOff>
    </xdr:from>
    <xdr:to>
      <xdr:col>46</xdr:col>
      <xdr:colOff>38100</xdr:colOff>
      <xdr:row>39</xdr:row>
      <xdr:rowOff>95212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86339</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165081</xdr:rowOff>
    </xdr:from>
    <xdr:to>
      <xdr:col>41</xdr:col>
      <xdr:colOff>101600</xdr:colOff>
      <xdr:row>39</xdr:row>
      <xdr:rowOff>95231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86358</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165081</xdr:rowOff>
    </xdr:from>
    <xdr:to>
      <xdr:col>36</xdr:col>
      <xdr:colOff>165100</xdr:colOff>
      <xdr:row>39</xdr:row>
      <xdr:rowOff>95231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86358</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101581</xdr:rowOff>
    </xdr:from>
    <xdr:to>
      <xdr:col>55</xdr:col>
      <xdr:colOff>0</xdr:colOff>
      <xdr:row>58</xdr:row>
      <xdr:rowOff>134661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45681"/>
          <a:ext cx="838200" cy="3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134661</xdr:rowOff>
    </xdr:from>
    <xdr:to>
      <xdr:col>50</xdr:col>
      <xdr:colOff>114300</xdr:colOff>
      <xdr:row>58</xdr:row>
      <xdr:rowOff>136314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78761"/>
          <a:ext cx="889000" cy="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136314</xdr:rowOff>
    </xdr:from>
    <xdr:to>
      <xdr:col>45</xdr:col>
      <xdr:colOff>177800</xdr:colOff>
      <xdr:row>58</xdr:row>
      <xdr:rowOff>143978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80414"/>
          <a:ext cx="889000" cy="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143978</xdr:rowOff>
    </xdr:from>
    <xdr:to>
      <xdr:col>41</xdr:col>
      <xdr:colOff>50800</xdr:colOff>
      <xdr:row>58</xdr:row>
      <xdr:rowOff>159462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88078"/>
          <a:ext cx="889000" cy="1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25673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9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40216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50781</xdr:rowOff>
    </xdr:from>
    <xdr:to>
      <xdr:col>55</xdr:col>
      <xdr:colOff>50800</xdr:colOff>
      <xdr:row>58</xdr:row>
      <xdr:rowOff>152381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9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73658</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4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83861</xdr:rowOff>
    </xdr:from>
    <xdr:to>
      <xdr:col>50</xdr:col>
      <xdr:colOff>165100</xdr:colOff>
      <xdr:row>59</xdr:row>
      <xdr:rowOff>14011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2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30538</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80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85514</xdr:rowOff>
    </xdr:from>
    <xdr:to>
      <xdr:col>46</xdr:col>
      <xdr:colOff>38100</xdr:colOff>
      <xdr:row>59</xdr:row>
      <xdr:rowOff>15664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2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32191</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80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93178</xdr:rowOff>
    </xdr:from>
    <xdr:to>
      <xdr:col>41</xdr:col>
      <xdr:colOff>101600</xdr:colOff>
      <xdr:row>59</xdr:row>
      <xdr:rowOff>23328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3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14455</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1013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108662</xdr:rowOff>
    </xdr:from>
    <xdr:to>
      <xdr:col>36</xdr:col>
      <xdr:colOff>165100</xdr:colOff>
      <xdr:row>59</xdr:row>
      <xdr:rowOff>38812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5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29939</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1014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149702</xdr:rowOff>
    </xdr:from>
    <xdr:to>
      <xdr:col>55</xdr:col>
      <xdr:colOff>0</xdr:colOff>
      <xdr:row>78</xdr:row>
      <xdr:rowOff>47202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008452"/>
          <a:ext cx="838200" cy="41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47202</xdr:rowOff>
    </xdr:from>
    <xdr:to>
      <xdr:col>50</xdr:col>
      <xdr:colOff>114300</xdr:colOff>
      <xdr:row>78</xdr:row>
      <xdr:rowOff>70410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20302"/>
          <a:ext cx="889000" cy="2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59570</xdr:rowOff>
    </xdr:from>
    <xdr:to>
      <xdr:col>45</xdr:col>
      <xdr:colOff>177800</xdr:colOff>
      <xdr:row>78</xdr:row>
      <xdr:rowOff>70410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32670"/>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48095</xdr:rowOff>
    </xdr:from>
    <xdr:to>
      <xdr:col>41</xdr:col>
      <xdr:colOff>50800</xdr:colOff>
      <xdr:row>78</xdr:row>
      <xdr:rowOff>59570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21195"/>
          <a:ext cx="889000" cy="1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111817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14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107765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98902</xdr:rowOff>
    </xdr:from>
    <xdr:to>
      <xdr:col>55</xdr:col>
      <xdr:colOff>50800</xdr:colOff>
      <xdr:row>76</xdr:row>
      <xdr:rowOff>29052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95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121779</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809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167852</xdr:rowOff>
    </xdr:from>
    <xdr:to>
      <xdr:col>50</xdr:col>
      <xdr:colOff>165100</xdr:colOff>
      <xdr:row>78</xdr:row>
      <xdr:rowOff>98002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6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114529</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3144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19610</xdr:rowOff>
    </xdr:from>
    <xdr:to>
      <xdr:col>46</xdr:col>
      <xdr:colOff>38100</xdr:colOff>
      <xdr:row>78</xdr:row>
      <xdr:rowOff>121210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112337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8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8770</xdr:rowOff>
    </xdr:from>
    <xdr:to>
      <xdr:col>41</xdr:col>
      <xdr:colOff>101600</xdr:colOff>
      <xdr:row>78</xdr:row>
      <xdr:rowOff>110370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101497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7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168745</xdr:rowOff>
    </xdr:from>
    <xdr:to>
      <xdr:col>36</xdr:col>
      <xdr:colOff>165100</xdr:colOff>
      <xdr:row>78</xdr:row>
      <xdr:rowOff>98895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115422</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314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112827</xdr:rowOff>
    </xdr:from>
    <xdr:to>
      <xdr:col>55</xdr:col>
      <xdr:colOff>0</xdr:colOff>
      <xdr:row>98</xdr:row>
      <xdr:rowOff>136475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914927"/>
          <a:ext cx="838200" cy="2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119089</xdr:rowOff>
    </xdr:from>
    <xdr:to>
      <xdr:col>50</xdr:col>
      <xdr:colOff>114300</xdr:colOff>
      <xdr:row>98</xdr:row>
      <xdr:rowOff>136475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921189"/>
          <a:ext cx="889000" cy="1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79432</xdr:rowOff>
    </xdr:from>
    <xdr:to>
      <xdr:col>45</xdr:col>
      <xdr:colOff>177800</xdr:colOff>
      <xdr:row>98</xdr:row>
      <xdr:rowOff>119089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881532"/>
          <a:ext cx="889000" cy="3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79432</xdr:rowOff>
    </xdr:from>
    <xdr:to>
      <xdr:col>41</xdr:col>
      <xdr:colOff>50800</xdr:colOff>
      <xdr:row>98</xdr:row>
      <xdr:rowOff>101718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81532"/>
          <a:ext cx="889000" cy="2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133721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93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156012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1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62027</xdr:rowOff>
    </xdr:from>
    <xdr:to>
      <xdr:col>55</xdr:col>
      <xdr:colOff>50800</xdr:colOff>
      <xdr:row>98</xdr:row>
      <xdr:rowOff>163627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6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17839</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1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85675</xdr:rowOff>
    </xdr:from>
    <xdr:to>
      <xdr:col>50</xdr:col>
      <xdr:colOff>165100</xdr:colOff>
      <xdr:row>99</xdr:row>
      <xdr:rowOff>15825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8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6952</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980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68289</xdr:rowOff>
    </xdr:from>
    <xdr:to>
      <xdr:col>46</xdr:col>
      <xdr:colOff>38100</xdr:colOff>
      <xdr:row>98</xdr:row>
      <xdr:rowOff>169889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161016</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96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28632</xdr:rowOff>
    </xdr:from>
    <xdr:to>
      <xdr:col>41</xdr:col>
      <xdr:colOff>101600</xdr:colOff>
      <xdr:row>98</xdr:row>
      <xdr:rowOff>130232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146759</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60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50918</xdr:rowOff>
    </xdr:from>
    <xdr:to>
      <xdr:col>36</xdr:col>
      <xdr:colOff>165100</xdr:colOff>
      <xdr:row>98</xdr:row>
      <xdr:rowOff>152518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5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143645</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94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34068</xdr:rowOff>
    </xdr:from>
    <xdr:to>
      <xdr:col>85</xdr:col>
      <xdr:colOff>127000</xdr:colOff>
      <xdr:row>36</xdr:row>
      <xdr:rowOff>87776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206268"/>
          <a:ext cx="838200" cy="5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108562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8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87776</xdr:rowOff>
    </xdr:from>
    <xdr:to>
      <xdr:col>81</xdr:col>
      <xdr:colOff>50800</xdr:colOff>
      <xdr:row>36</xdr:row>
      <xdr:rowOff>133084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259976"/>
          <a:ext cx="889000" cy="4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75442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74014</xdr:rowOff>
    </xdr:from>
    <xdr:to>
      <xdr:col>76</xdr:col>
      <xdr:colOff>114300</xdr:colOff>
      <xdr:row>36</xdr:row>
      <xdr:rowOff>133084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246214"/>
          <a:ext cx="889000" cy="5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54740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9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74014</xdr:rowOff>
    </xdr:from>
    <xdr:to>
      <xdr:col>71</xdr:col>
      <xdr:colOff>177800</xdr:colOff>
      <xdr:row>36</xdr:row>
      <xdr:rowOff>118687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246214"/>
          <a:ext cx="889000" cy="4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154718</xdr:rowOff>
    </xdr:from>
    <xdr:to>
      <xdr:col>85</xdr:col>
      <xdr:colOff>177800</xdr:colOff>
      <xdr:row>36</xdr:row>
      <xdr:rowOff>84868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15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6145</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00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36976</xdr:rowOff>
    </xdr:from>
    <xdr:to>
      <xdr:col>81</xdr:col>
      <xdr:colOff>101600</xdr:colOff>
      <xdr:row>36</xdr:row>
      <xdr:rowOff>138576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0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155103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8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82284</xdr:rowOff>
    </xdr:from>
    <xdr:to>
      <xdr:col>76</xdr:col>
      <xdr:colOff>165100</xdr:colOff>
      <xdr:row>37</xdr:row>
      <xdr:rowOff>12434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5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28961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02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23214</xdr:rowOff>
    </xdr:from>
    <xdr:to>
      <xdr:col>72</xdr:col>
      <xdr:colOff>38100</xdr:colOff>
      <xdr:row>36</xdr:row>
      <xdr:rowOff>124814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1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141341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97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67887</xdr:rowOff>
    </xdr:from>
    <xdr:to>
      <xdr:col>67</xdr:col>
      <xdr:colOff>101600</xdr:colOff>
      <xdr:row>36</xdr:row>
      <xdr:rowOff>169487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4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14564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01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112465</xdr:rowOff>
    </xdr:from>
    <xdr:to>
      <xdr:col>85</xdr:col>
      <xdr:colOff>127000</xdr:colOff>
      <xdr:row>58</xdr:row>
      <xdr:rowOff>117256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10056565"/>
          <a:ext cx="838200" cy="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111199</xdr:rowOff>
    </xdr:from>
    <xdr:to>
      <xdr:col>81</xdr:col>
      <xdr:colOff>50800</xdr:colOff>
      <xdr:row>58</xdr:row>
      <xdr:rowOff>117256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10055299"/>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107651</xdr:rowOff>
    </xdr:from>
    <xdr:to>
      <xdr:col>76</xdr:col>
      <xdr:colOff>114300</xdr:colOff>
      <xdr:row>58</xdr:row>
      <xdr:rowOff>111199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051751"/>
          <a:ext cx="889000" cy="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107651</xdr:rowOff>
    </xdr:from>
    <xdr:to>
      <xdr:col>71</xdr:col>
      <xdr:colOff>177800</xdr:colOff>
      <xdr:row>58</xdr:row>
      <xdr:rowOff>113832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51751"/>
          <a:ext cx="889000" cy="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157567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1010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905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77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61665</xdr:rowOff>
    </xdr:from>
    <xdr:to>
      <xdr:col>85</xdr:col>
      <xdr:colOff>177800</xdr:colOff>
      <xdr:row>58</xdr:row>
      <xdr:rowOff>163265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0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18391</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6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66456</xdr:rowOff>
    </xdr:from>
    <xdr:to>
      <xdr:col>81</xdr:col>
      <xdr:colOff>101600</xdr:colOff>
      <xdr:row>58</xdr:row>
      <xdr:rowOff>168056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1001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159183</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10103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60399</xdr:rowOff>
    </xdr:from>
    <xdr:to>
      <xdr:col>76</xdr:col>
      <xdr:colOff>165100</xdr:colOff>
      <xdr:row>58</xdr:row>
      <xdr:rowOff>161999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0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153126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1009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56851</xdr:rowOff>
    </xdr:from>
    <xdr:to>
      <xdr:col>72</xdr:col>
      <xdr:colOff>38100</xdr:colOff>
      <xdr:row>58</xdr:row>
      <xdr:rowOff>158451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3528</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77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63032</xdr:rowOff>
    </xdr:from>
    <xdr:to>
      <xdr:col>67</xdr:col>
      <xdr:colOff>101600</xdr:colOff>
      <xdr:row>58</xdr:row>
      <xdr:rowOff>164632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0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155759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1009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152395</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25495"/>
          <a:ext cx="838200" cy="6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107392</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480492"/>
          <a:ext cx="889000" cy="10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107392</xdr:rowOff>
    </xdr:from>
    <xdr:to>
      <xdr:col>71</xdr:col>
      <xdr:colOff>177800</xdr:colOff>
      <xdr:row>78</xdr:row>
      <xdr:rowOff>113392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480492"/>
          <a:ext cx="889000" cy="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159266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5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18758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56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7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68527</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4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56592</xdr:rowOff>
    </xdr:from>
    <xdr:to>
      <xdr:col>72</xdr:col>
      <xdr:colOff>38100</xdr:colOff>
      <xdr:row>78</xdr:row>
      <xdr:rowOff>158192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2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3269</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320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62592</xdr:rowOff>
    </xdr:from>
    <xdr:to>
      <xdr:col>67</xdr:col>
      <xdr:colOff>101600</xdr:colOff>
      <xdr:row>78</xdr:row>
      <xdr:rowOff>164192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3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9269</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21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158883</xdr:rowOff>
    </xdr:from>
    <xdr:to>
      <xdr:col>85</xdr:col>
      <xdr:colOff>127000</xdr:colOff>
      <xdr:row>96</xdr:row>
      <xdr:rowOff>19847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446633"/>
          <a:ext cx="838200" cy="3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19847</xdr:rowOff>
    </xdr:from>
    <xdr:to>
      <xdr:col>81</xdr:col>
      <xdr:colOff>50800</xdr:colOff>
      <xdr:row>96</xdr:row>
      <xdr:rowOff>48972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479047"/>
          <a:ext cx="889000" cy="2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48972</xdr:rowOff>
    </xdr:from>
    <xdr:to>
      <xdr:col>76</xdr:col>
      <xdr:colOff>114300</xdr:colOff>
      <xdr:row>96</xdr:row>
      <xdr:rowOff>92988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508172"/>
          <a:ext cx="889000" cy="4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92988</xdr:rowOff>
    </xdr:from>
    <xdr:to>
      <xdr:col>71</xdr:col>
      <xdr:colOff>177800</xdr:colOff>
      <xdr:row>96</xdr:row>
      <xdr:rowOff>166691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552188"/>
          <a:ext cx="889000" cy="7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138873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113445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108083</xdr:rowOff>
    </xdr:from>
    <xdr:to>
      <xdr:col>85</xdr:col>
      <xdr:colOff>177800</xdr:colOff>
      <xdr:row>96</xdr:row>
      <xdr:rowOff>38233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39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130960</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24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140497</xdr:rowOff>
    </xdr:from>
    <xdr:to>
      <xdr:col>81</xdr:col>
      <xdr:colOff>101600</xdr:colOff>
      <xdr:row>96</xdr:row>
      <xdr:rowOff>70647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2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87174</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20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169622</xdr:rowOff>
    </xdr:from>
    <xdr:to>
      <xdr:col>76</xdr:col>
      <xdr:colOff>165100</xdr:colOff>
      <xdr:row>96</xdr:row>
      <xdr:rowOff>99772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4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116299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23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42188</xdr:rowOff>
    </xdr:from>
    <xdr:to>
      <xdr:col>72</xdr:col>
      <xdr:colOff>38100</xdr:colOff>
      <xdr:row>96</xdr:row>
      <xdr:rowOff>143788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160315</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27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115891</xdr:rowOff>
    </xdr:from>
    <xdr:to>
      <xdr:col>67</xdr:col>
      <xdr:colOff>101600</xdr:colOff>
      <xdr:row>97</xdr:row>
      <xdr:rowOff>46041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7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62568</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35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住民一人当たりの行政コストは、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項目が全国平均、奈良県平均、類似団体平均値を上回っている。本村における平成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年国勢調査では、人口が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減少しており、今後も減少は続くと見込まれる。定住・移住促進、雇用対策を積極的に取り組み、人口減少幅を出来る限り小さくする必要がある。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目別では、総務費はコミュニティバス購入事業や旧学校施設整備事業（耐震工事）実施に伴い増加している。民生費については、電力・ガス・食料品等価格高騰重点支援地方交付金事業等の実施に伴い増加している。衛生費では、火葬場整備事業（火葬場解体）の完了に伴い減少している。農林水産業費については、森林地籍調査実施に伴い増加している。商工費についても、洞川温泉ビジターセンター整備事業（建設工事）の実施に伴い大きく増加している。消防費については、奈良県広域消防への負担金の増加や防火水槽施設整備事業を実施したことにより増加している。災害復旧費は、林道３路線及び河川施設にかかる復旧事業実施により増加している。公債費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年度及び令和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年度借入の過疎対策事業債や辺地対策事業の起債償還開始により増加している。公債費は年々増加し続けており、現在は令和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年度をピークとし見込んでいるが、令和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も洞川温泉ビジターセンター事業（駐車場整備）や薬湯センターみずはの湯大規模改修、定住促進住宅建設などを予定しており今後も公債費は増加していく。減少している費目もあるが全体的に増加となっており、村の行財政規模を適切に把握し、事務事業や定員管理について実態に即した運用が図られるよう、常に見直しを行い行財政改革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年度の行財政改革（人件費の抑制、定員管理、補助金等の削減）、平成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年度にかけての地方債発行の抑制などの効果により、ここ数年は単年度収支が黒字であり、余剰金の積立により財政調整基金残高は増加している。令和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減債基金への積立により実質単年度収支がマイナスとなっている。令和元年以降大型の建設事業等の実施が続いており地方債発行額が増加している。今後は単年度収支も厳しくなることが見込まれるため、行財政改革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連結実質赤字比率は、近年は黒字で推移している。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特別会計ごとでは、国民健康保険直診勘定、国民健康保険事業勘定、介護保険事業、簡易水道事業の特別会計への繰出金が減少している。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下水道・簡易水道事業特別会計への繰出については、公債費繰出が下水道事業では令和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年度まで、簡易水道事業では令和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年度まで続く一方、人口減により収入の減少傾向であり、今後同水準あるいは微増の見込みである。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民健康保険直診勘定特別会計（病院）については、同様に人口減により診療収入が減少するなか、歳出については人件費などの割合が大きく削減することは困難である。当面の繰出金は同水準が続くと見込ま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各事業における経常経費の効率的な削減に努める。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実質公債費比率（分子）の構造について、公債費の元利償還金は令和元年度から増加に転じている。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年度にかけて実施した庁舎等耐震事業、観光施設大規模改修事業、平成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令和元年度にかけて実施した火葬場整備事業の償還が開始したためである。その他令和元年度事業では、小規模多機能型居宅介護施設整備事業や洞川夏いちご試験栽培事業等の償還も開始し増加し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公営企業債の元利償還金について、近年は大きな借り入れはないものの、水道・下水道事業など長期にわたる償還が続くため、引き続き経営改革に努める。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将来負担比率（分子）の構造については、平成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年度地方債借入分が満了したことから一般会計における地方債現在高が減少している。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また単年度収支の黒字により、その余剰金を財政調整基金に積み立てたことで充当可能財源等も増加しており、将来負担比率の分子として、ここ</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年では減少傾向にある。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本村においては、税収等自主財源に乏しく、今後も交付金等に依存した状況が続くと思われることから、不断の行財政改革に努めると共に、財源対策債など有利な財源の活用を図ることで、安定した財政運営を行う。</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奈良県天川村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基金残高全体としては、令和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年から令和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年にかけて、おおよそ</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近く増加しており、その主な要因は減債基金の積立てである。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特定目的基金では、森林環境整備促進基金が森林環境譲与税の増額に伴い、毎年度増加している。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年度以降は、財政調整基金の積立の見込みはなく、基金全体としてほぼ横ばいで推移すると考える。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中期的には、今後人件費や普通建設費（公営住宅建設）、公債費の増が見込まれるため、効率的な行財政運営に努め基金現在高を維持していきたい。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特定目的基金のうち、ふるさと創生基金については、「観光商工振興事業」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山癒の里基金については、「観光施設・登山道遊歩道等整備」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文教施設整備基金については、「学校・幼稚園等の教育施設整備」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退職金手当基金については、「職員退職金」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森林環境整備促進基金については、「森林整備」に充てることが出来る。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山癒の里基金は、山癒の里寄付金（指定寄付金）を積み立てるもので、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百万円の取崩しをおこなったが積み立てが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百万円あったことから</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基金残高は増となっている。森林環境整備促進基金は、森林環境譲与税を積み立てるもので、取崩しが無かったことから基金残高は増となっている。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ふるさと創生基金については、観光趣向振興事業の財源不足の補てんとして各年度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百万円程度の取り崩しを予定している。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山癒の里基金については、指定寄付金の積立により増が見込まれる。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年から令和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年度にかけては、ほぼ横ばいで推移している。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年度以降は、地方交付税の減等の要因により余剰金は発生しない見込みである。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長期的な視点では、今後職員の平均年齢の上昇により給与費の増加が見込まれる。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また公債費についても、平成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年度にかけて実施した庁舎耐震事業、定住促進住宅整備事業、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令和元年に実施した火葬場整備事業等大きな事業に係る償還金が始まる等の要因により、</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効率的な行財政運営を行い経常経費の削減により基金現在高を減らさないように努める。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減債基金については、公債費の増加が見込むため令和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年度にかけて残高が大きく増加している。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積立金は、令和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今後、中長期的な視点では公債費が大きく増加することを見込むため、基金残高を減らさないよう効率的な行財政運営に努める。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3332699</v>
      </c>
      <c r="BO4" s="371"/>
      <c r="BP4" s="371"/>
      <c r="BQ4" s="371"/>
      <c r="BR4" s="371"/>
      <c r="BS4" s="371"/>
      <c r="BT4" s="371"/>
      <c r="BU4" s="372"/>
      <c r="BV4" s="370">
        <v>2672727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18.899999999999999</v>
      </c>
      <c r="CU4" s="377"/>
      <c r="CV4" s="377"/>
      <c r="CW4" s="377"/>
      <c r="CX4" s="377"/>
      <c r="CY4" s="377"/>
      <c r="CZ4" s="377"/>
      <c r="DA4" s="378"/>
      <c r="DB4" s="376">
        <v>20.6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3017879</v>
      </c>
      <c r="BO5" s="408"/>
      <c r="BP5" s="408"/>
      <c r="BQ5" s="408"/>
      <c r="BR5" s="408"/>
      <c r="BS5" s="408"/>
      <c r="BT5" s="408"/>
      <c r="BU5" s="409"/>
      <c r="BV5" s="407">
        <v>2350226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88.4</v>
      </c>
      <c r="CU5" s="405"/>
      <c r="CV5" s="405"/>
      <c r="CW5" s="405"/>
      <c r="CX5" s="405"/>
      <c r="CY5" s="405"/>
      <c r="CZ5" s="405"/>
      <c r="DA5" s="406"/>
      <c r="DB5" s="404">
        <v>84.3</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314820</v>
      </c>
      <c r="BO6" s="408"/>
      <c r="BP6" s="408"/>
      <c r="BQ6" s="408"/>
      <c r="BR6" s="408"/>
      <c r="BS6" s="408"/>
      <c r="BT6" s="408"/>
      <c r="BU6" s="409"/>
      <c r="BV6" s="407">
        <v>322501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88.4</v>
      </c>
      <c r="CU6" s="445"/>
      <c r="CV6" s="445"/>
      <c r="CW6" s="445"/>
      <c r="CX6" s="445"/>
      <c r="CY6" s="445"/>
      <c r="CZ6" s="445"/>
      <c r="DA6" s="446"/>
      <c r="DB6" s="444">
        <v>84.9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21838</v>
      </c>
      <c r="BO7" s="408"/>
      <c r="BP7" s="408"/>
      <c r="BQ7" s="408"/>
      <c r="BR7" s="408"/>
      <c r="BS7" s="408"/>
      <c r="BT7" s="408"/>
      <c r="BU7" s="409"/>
      <c r="BV7" s="407">
        <v>1096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1551922</v>
      </c>
      <c r="CU7" s="408"/>
      <c r="CV7" s="408"/>
      <c r="CW7" s="408"/>
      <c r="CX7" s="408"/>
      <c r="CY7" s="408"/>
      <c r="CZ7" s="408"/>
      <c r="DA7" s="409"/>
      <c r="DB7" s="407">
        <v>1562303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292982</v>
      </c>
      <c r="BO8" s="408"/>
      <c r="BP8" s="408"/>
      <c r="BQ8" s="408"/>
      <c r="BR8" s="408"/>
      <c r="BS8" s="408"/>
      <c r="BT8" s="408"/>
      <c r="BU8" s="409"/>
      <c r="BV8" s="407">
        <v>321405</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0.14000000000000001</v>
      </c>
      <c r="CU8" s="448"/>
      <c r="CV8" s="448"/>
      <c r="CW8" s="448"/>
      <c r="CX8" s="448"/>
      <c r="CY8" s="448"/>
      <c r="CZ8" s="448"/>
      <c r="DA8" s="449"/>
      <c r="DB8" s="447">
        <v>0.14000000000000001</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1176</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-28423</v>
      </c>
      <c r="BO9" s="408"/>
      <c r="BP9" s="408"/>
      <c r="BQ9" s="408"/>
      <c r="BR9" s="408"/>
      <c r="BS9" s="408"/>
      <c r="BT9" s="408"/>
      <c r="BU9" s="409"/>
      <c r="BV9" s="407">
        <v>97368</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17.399999999999999</v>
      </c>
      <c r="CU9" s="405"/>
      <c r="CV9" s="405"/>
      <c r="CW9" s="405"/>
      <c r="CX9" s="405"/>
      <c r="CY9" s="405"/>
      <c r="CZ9" s="405"/>
      <c r="DA9" s="406"/>
      <c r="DB9" s="404">
        <v>17.3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1354</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104</v>
      </c>
      <c r="AV10" s="440"/>
      <c r="AW10" s="440"/>
      <c r="AX10" s="440"/>
      <c r="AY10" s="441" t="s">
        <v>115</v>
      </c>
      <c r="AZ10" s="442"/>
      <c r="BA10" s="442"/>
      <c r="BB10" s="442"/>
      <c r="BC10" s="442"/>
      <c r="BD10" s="442"/>
      <c r="BE10" s="442"/>
      <c r="BF10" s="442"/>
      <c r="BG10" s="442"/>
      <c r="BH10" s="442"/>
      <c r="BI10" s="442"/>
      <c r="BJ10" s="442"/>
      <c r="BK10" s="442"/>
      <c r="BL10" s="442"/>
      <c r="BM10" s="443"/>
      <c r="BN10" s="407">
        <v>667</v>
      </c>
      <c r="BO10" s="408"/>
      <c r="BP10" s="408"/>
      <c r="BQ10" s="408"/>
      <c r="BR10" s="408"/>
      <c r="BS10" s="408"/>
      <c r="BT10" s="408"/>
      <c r="BU10" s="409"/>
      <c r="BV10" s="407">
        <v>662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1231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1224</v>
      </c>
      <c r="S13" s="492"/>
      <c r="T13" s="492"/>
      <c r="U13" s="492"/>
      <c r="V13" s="493"/>
      <c r="W13" s="423" t="s">
        <v>131</v>
      </c>
      <c r="X13" s="424"/>
      <c r="Y13" s="424"/>
      <c r="Z13" s="424"/>
      <c r="AA13" s="424"/>
      <c r="AB13" s="414"/>
      <c r="AC13" s="458">
        <v>38</v>
      </c>
      <c r="AD13" s="459"/>
      <c r="AE13" s="459"/>
      <c r="AF13" s="459"/>
      <c r="AG13" s="501"/>
      <c r="AH13" s="458">
        <v>42</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-27756</v>
      </c>
      <c r="BO13" s="408"/>
      <c r="BP13" s="408"/>
      <c r="BQ13" s="408"/>
      <c r="BR13" s="408"/>
      <c r="BS13" s="408"/>
      <c r="BT13" s="408"/>
      <c r="BU13" s="409"/>
      <c r="BV13" s="407">
        <v>98030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10.199999999999999</v>
      </c>
      <c r="CU13" s="405"/>
      <c r="CV13" s="405"/>
      <c r="CW13" s="405"/>
      <c r="CX13" s="405"/>
      <c r="CY13" s="405"/>
      <c r="CZ13" s="405"/>
      <c r="DA13" s="406"/>
      <c r="DB13" s="404">
        <v>10.7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1265</v>
      </c>
      <c r="S14" s="492"/>
      <c r="T14" s="492"/>
      <c r="U14" s="492"/>
      <c r="V14" s="493"/>
      <c r="W14" s="397"/>
      <c r="X14" s="398"/>
      <c r="Y14" s="398"/>
      <c r="Z14" s="398"/>
      <c r="AA14" s="398"/>
      <c r="AB14" s="387"/>
      <c r="AC14" s="494">
        <v>6.4</v>
      </c>
      <c r="AD14" s="495"/>
      <c r="AE14" s="495"/>
      <c r="AF14" s="495"/>
      <c r="AG14" s="496"/>
      <c r="AH14" s="494">
        <v>6.3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1261</v>
      </c>
      <c r="S15" s="492"/>
      <c r="T15" s="492"/>
      <c r="U15" s="492"/>
      <c r="V15" s="493"/>
      <c r="W15" s="423" t="s">
        <v>137</v>
      </c>
      <c r="X15" s="424"/>
      <c r="Y15" s="424"/>
      <c r="Z15" s="424"/>
      <c r="AA15" s="424"/>
      <c r="AB15" s="414"/>
      <c r="AC15" s="458">
        <v>70</v>
      </c>
      <c r="AD15" s="459"/>
      <c r="AE15" s="459"/>
      <c r="AF15" s="459"/>
      <c r="AG15" s="501"/>
      <c r="AH15" s="458">
        <v>113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214519</v>
      </c>
      <c r="BO15" s="371"/>
      <c r="BP15" s="371"/>
      <c r="BQ15" s="371"/>
      <c r="BR15" s="371"/>
      <c r="BS15" s="371"/>
      <c r="BT15" s="371"/>
      <c r="BU15" s="372"/>
      <c r="BV15" s="370">
        <v>210323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11.9</v>
      </c>
      <c r="AD16" s="495"/>
      <c r="AE16" s="495"/>
      <c r="AF16" s="495"/>
      <c r="AG16" s="496"/>
      <c r="AH16" s="494">
        <v>16.899999999999999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1503070</v>
      </c>
      <c r="BO16" s="408"/>
      <c r="BP16" s="408"/>
      <c r="BQ16" s="408"/>
      <c r="BR16" s="408"/>
      <c r="BS16" s="408"/>
      <c r="BT16" s="408"/>
      <c r="BU16" s="409"/>
      <c r="BV16" s="407">
        <v>1510345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482</v>
      </c>
      <c r="AD17" s="459"/>
      <c r="AE17" s="459"/>
      <c r="AF17" s="459"/>
      <c r="AG17" s="501"/>
      <c r="AH17" s="458">
        <v>514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258108</v>
      </c>
      <c r="BO17" s="408"/>
      <c r="BP17" s="408"/>
      <c r="BQ17" s="408"/>
      <c r="BR17" s="408"/>
      <c r="BS17" s="408"/>
      <c r="BT17" s="408"/>
      <c r="BU17" s="409"/>
      <c r="BV17" s="407">
        <v>252259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147</v>
      </c>
      <c r="C18" s="450"/>
      <c r="D18" s="450"/>
      <c r="E18" s="533"/>
      <c r="F18" s="533"/>
      <c r="G18" s="533"/>
      <c r="H18" s="533"/>
      <c r="I18" s="533"/>
      <c r="J18" s="533"/>
      <c r="K18" s="533"/>
      <c r="L18" s="534">
        <v>175.66</v>
      </c>
      <c r="M18" s="534"/>
      <c r="N18" s="534"/>
      <c r="O18" s="534"/>
      <c r="P18" s="534"/>
      <c r="Q18" s="534"/>
      <c r="R18" s="535"/>
      <c r="S18" s="535"/>
      <c r="T18" s="535"/>
      <c r="U18" s="535"/>
      <c r="V18" s="536"/>
      <c r="W18" s="425"/>
      <c r="X18" s="426"/>
      <c r="Y18" s="426"/>
      <c r="Z18" s="426"/>
      <c r="AA18" s="426"/>
      <c r="AB18" s="417"/>
      <c r="AC18" s="537">
        <v>81.7</v>
      </c>
      <c r="AD18" s="538"/>
      <c r="AE18" s="538"/>
      <c r="AF18" s="538"/>
      <c r="AG18" s="539"/>
      <c r="AH18" s="537">
        <v>76.8</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1383053</v>
      </c>
      <c r="BO18" s="408"/>
      <c r="BP18" s="408"/>
      <c r="BQ18" s="408"/>
      <c r="BR18" s="408"/>
      <c r="BS18" s="408"/>
      <c r="BT18" s="408"/>
      <c r="BU18" s="409"/>
      <c r="BV18" s="407">
        <v>1331432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149</v>
      </c>
      <c r="C19" s="450"/>
      <c r="D19" s="450"/>
      <c r="E19" s="533"/>
      <c r="F19" s="533"/>
      <c r="G19" s="533"/>
      <c r="H19" s="533"/>
      <c r="I19" s="533"/>
      <c r="J19" s="533"/>
      <c r="K19" s="533"/>
      <c r="L19" s="541">
        <v>7</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2119578</v>
      </c>
      <c r="BO19" s="408"/>
      <c r="BP19" s="408"/>
      <c r="BQ19" s="408"/>
      <c r="BR19" s="408"/>
      <c r="BS19" s="408"/>
      <c r="BT19" s="408"/>
      <c r="BU19" s="409"/>
      <c r="BV19" s="407">
        <v>2066097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151</v>
      </c>
      <c r="C20" s="450"/>
      <c r="D20" s="450"/>
      <c r="E20" s="533"/>
      <c r="F20" s="533"/>
      <c r="G20" s="533"/>
      <c r="H20" s="533"/>
      <c r="I20" s="533"/>
      <c r="J20" s="533"/>
      <c r="K20" s="533"/>
      <c r="L20" s="541">
        <v>561</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3682279</v>
      </c>
      <c r="BO22" s="371"/>
      <c r="BP22" s="371"/>
      <c r="BQ22" s="371"/>
      <c r="BR22" s="371"/>
      <c r="BS22" s="371"/>
      <c r="BT22" s="371"/>
      <c r="BU22" s="372"/>
      <c r="BV22" s="370">
        <v>3409399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3530251</v>
      </c>
      <c r="BO23" s="408"/>
      <c r="BP23" s="408"/>
      <c r="BQ23" s="408"/>
      <c r="BR23" s="408"/>
      <c r="BS23" s="408"/>
      <c r="BT23" s="408"/>
      <c r="BU23" s="409"/>
      <c r="BV23" s="407">
        <v>3225906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6800</v>
      </c>
      <c r="R24" s="459"/>
      <c r="S24" s="459"/>
      <c r="T24" s="459"/>
      <c r="U24" s="459"/>
      <c r="V24" s="501"/>
      <c r="W24" s="553"/>
      <c r="X24" s="554"/>
      <c r="Y24" s="555"/>
      <c r="Z24" s="457" t="s">
        <v>162</v>
      </c>
      <c r="AA24" s="437"/>
      <c r="AB24" s="437"/>
      <c r="AC24" s="437"/>
      <c r="AD24" s="437"/>
      <c r="AE24" s="437"/>
      <c r="AF24" s="437"/>
      <c r="AG24" s="438"/>
      <c r="AH24" s="458">
        <v>46</v>
      </c>
      <c r="AI24" s="459"/>
      <c r="AJ24" s="459"/>
      <c r="AK24" s="459"/>
      <c r="AL24" s="501"/>
      <c r="AM24" s="458">
        <v>121210</v>
      </c>
      <c r="AN24" s="459"/>
      <c r="AO24" s="459"/>
      <c r="AP24" s="459"/>
      <c r="AQ24" s="459"/>
      <c r="AR24" s="501"/>
      <c r="AS24" s="458">
        <v>2635</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3051174</v>
      </c>
      <c r="BO24" s="408"/>
      <c r="BP24" s="408"/>
      <c r="BQ24" s="408"/>
      <c r="BR24" s="408"/>
      <c r="BS24" s="408"/>
      <c r="BT24" s="408"/>
      <c r="BU24" s="409"/>
      <c r="BV24" s="407">
        <v>2698601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5700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t="s">
        <v>122</v>
      </c>
      <c r="BO25" s="371"/>
      <c r="BP25" s="371"/>
      <c r="BQ25" s="371"/>
      <c r="BR25" s="371"/>
      <c r="BS25" s="371"/>
      <c r="BT25" s="371"/>
      <c r="BU25" s="372"/>
      <c r="BV25" s="370" t="s">
        <v>122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5000</v>
      </c>
      <c r="R26" s="459"/>
      <c r="S26" s="459"/>
      <c r="T26" s="459"/>
      <c r="U26" s="459"/>
      <c r="V26" s="501"/>
      <c r="W26" s="553"/>
      <c r="X26" s="554"/>
      <c r="Y26" s="555"/>
      <c r="Z26" s="457" t="s">
        <v>168</v>
      </c>
      <c r="AA26" s="559"/>
      <c r="AB26" s="559"/>
      <c r="AC26" s="559"/>
      <c r="AD26" s="559"/>
      <c r="AE26" s="559"/>
      <c r="AF26" s="559"/>
      <c r="AG26" s="560"/>
      <c r="AH26" s="458">
        <v>7</v>
      </c>
      <c r="AI26" s="459"/>
      <c r="AJ26" s="459"/>
      <c r="AK26" s="459"/>
      <c r="AL26" s="501"/>
      <c r="AM26" s="458">
        <v>14028</v>
      </c>
      <c r="AN26" s="459"/>
      <c r="AO26" s="459"/>
      <c r="AP26" s="459"/>
      <c r="AQ26" s="459"/>
      <c r="AR26" s="501"/>
      <c r="AS26" s="458">
        <v>2004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2450</v>
      </c>
      <c r="R27" s="459"/>
      <c r="S27" s="459"/>
      <c r="T27" s="459"/>
      <c r="U27" s="459"/>
      <c r="V27" s="501"/>
      <c r="W27" s="553"/>
      <c r="X27" s="554"/>
      <c r="Y27" s="555"/>
      <c r="Z27" s="457" t="s">
        <v>171</v>
      </c>
      <c r="AA27" s="437"/>
      <c r="AB27" s="437"/>
      <c r="AC27" s="437"/>
      <c r="AD27" s="437"/>
      <c r="AE27" s="437"/>
      <c r="AF27" s="437"/>
      <c r="AG27" s="438"/>
      <c r="AH27" s="458">
        <v>1</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9">
        <v>149310</v>
      </c>
      <c r="BO27" s="530"/>
      <c r="BP27" s="530"/>
      <c r="BQ27" s="530"/>
      <c r="BR27" s="530"/>
      <c r="BS27" s="530"/>
      <c r="BT27" s="530"/>
      <c r="BU27" s="531"/>
      <c r="BV27" s="529">
        <v>149261</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1950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1575410</v>
      </c>
      <c r="BO28" s="371"/>
      <c r="BP28" s="371"/>
      <c r="BQ28" s="371"/>
      <c r="BR28" s="371"/>
      <c r="BS28" s="371"/>
      <c r="BT28" s="371"/>
      <c r="BU28" s="372"/>
      <c r="BV28" s="370">
        <v>1574743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5</v>
      </c>
      <c r="M29" s="459"/>
      <c r="N29" s="459"/>
      <c r="O29" s="459"/>
      <c r="P29" s="501"/>
      <c r="Q29" s="458">
        <v>1850</v>
      </c>
      <c r="R29" s="459"/>
      <c r="S29" s="459"/>
      <c r="T29" s="459"/>
      <c r="U29" s="459"/>
      <c r="V29" s="501"/>
      <c r="W29" s="556"/>
      <c r="X29" s="557"/>
      <c r="Y29" s="558"/>
      <c r="Z29" s="457" t="s">
        <v>178</v>
      </c>
      <c r="AA29" s="437"/>
      <c r="AB29" s="437"/>
      <c r="AC29" s="437"/>
      <c r="AD29" s="437"/>
      <c r="AE29" s="437"/>
      <c r="AF29" s="437"/>
      <c r="AG29" s="438"/>
      <c r="AH29" s="458">
        <v>47</v>
      </c>
      <c r="AI29" s="459"/>
      <c r="AJ29" s="459"/>
      <c r="AK29" s="459"/>
      <c r="AL29" s="501"/>
      <c r="AM29" s="458">
        <v>125334</v>
      </c>
      <c r="AN29" s="459"/>
      <c r="AO29" s="459"/>
      <c r="AP29" s="459"/>
      <c r="AQ29" s="459"/>
      <c r="AR29" s="501"/>
      <c r="AS29" s="458">
        <v>2667</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839341</v>
      </c>
      <c r="BO29" s="408"/>
      <c r="BP29" s="408"/>
      <c r="BQ29" s="408"/>
      <c r="BR29" s="408"/>
      <c r="BS29" s="408"/>
      <c r="BT29" s="408"/>
      <c r="BU29" s="409"/>
      <c r="BV29" s="407">
        <v>636511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7">
        <v>90</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258416</v>
      </c>
      <c r="BO30" s="530"/>
      <c r="BP30" s="530"/>
      <c r="BQ30" s="530"/>
      <c r="BR30" s="530"/>
      <c r="BS30" s="530"/>
      <c r="BT30" s="530"/>
      <c r="BU30" s="531"/>
      <c r="BV30" s="529">
        <v>253316</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国民健康保険事業勘定特別会計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奈良県市町村総合事務組合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国民健康保険直診勘定特別会計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IF('各会計、関係団体の財政状況及び健全化判断比率'!B33="","",'各会計、関係団体の財政状況及び健全化判断比率'!B33)</f>
        <v>簡易水道事業特別会計</v>
      </c>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南和広域衛生組合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奈良広域水質検査センター組合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奈良県後期高齢者医療広域連合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奈良県広域消防組合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さくら広域環境衛生組合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南和広域医療企業団</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iOwUg+icAbU3Xq7QUMgI10fvkjjCaXlDqweCrG2C1+u6lYWxUGrbZhtwZzrZFh8sWBCR70txkp1ELIh1Kidm3w==" saltValue="TPOMCXwUWllK6ei9nuR3p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169118</v>
      </c>
      <c r="S5" s="613"/>
      <c r="T5" s="613"/>
      <c r="U5" s="613"/>
      <c r="V5" s="613"/>
      <c r="W5" s="613"/>
      <c r="X5" s="613"/>
      <c r="Y5" s="614"/>
      <c r="Z5" s="615">
        <v>5.0999999999999996</v>
      </c>
      <c r="AA5" s="615"/>
      <c r="AB5" s="615"/>
      <c r="AC5" s="615"/>
      <c r="AD5" s="616">
        <v>169118</v>
      </c>
      <c r="AE5" s="616"/>
      <c r="AF5" s="616"/>
      <c r="AG5" s="616"/>
      <c r="AH5" s="616"/>
      <c r="AI5" s="616"/>
      <c r="AJ5" s="616"/>
      <c r="AK5" s="616"/>
      <c r="AL5" s="617">
        <v>10.8</v>
      </c>
      <c r="AM5" s="618"/>
      <c r="AN5" s="618"/>
      <c r="AO5" s="619"/>
      <c r="AP5" s="609" t="s">
        <v>217</v>
      </c>
      <c r="AQ5" s="610"/>
      <c r="AR5" s="610"/>
      <c r="AS5" s="610"/>
      <c r="AT5" s="610"/>
      <c r="AU5" s="610"/>
      <c r="AV5" s="610"/>
      <c r="AW5" s="610"/>
      <c r="AX5" s="610"/>
      <c r="AY5" s="610"/>
      <c r="AZ5" s="610"/>
      <c r="BA5" s="610"/>
      <c r="BB5" s="610"/>
      <c r="BC5" s="610"/>
      <c r="BD5" s="610"/>
      <c r="BE5" s="610"/>
      <c r="BF5" s="611"/>
      <c r="BG5" s="623">
        <v>158316</v>
      </c>
      <c r="BH5" s="624"/>
      <c r="BI5" s="624"/>
      <c r="BJ5" s="624"/>
      <c r="BK5" s="624"/>
      <c r="BL5" s="624"/>
      <c r="BM5" s="624"/>
      <c r="BN5" s="625"/>
      <c r="BO5" s="626">
        <v>93.6</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59852</v>
      </c>
      <c r="S6" s="624"/>
      <c r="T6" s="624"/>
      <c r="U6" s="624"/>
      <c r="V6" s="624"/>
      <c r="W6" s="624"/>
      <c r="X6" s="624"/>
      <c r="Y6" s="625"/>
      <c r="Z6" s="626">
        <v>1.8</v>
      </c>
      <c r="AA6" s="626"/>
      <c r="AB6" s="626"/>
      <c r="AC6" s="626"/>
      <c r="AD6" s="627">
        <v>59852</v>
      </c>
      <c r="AE6" s="627"/>
      <c r="AF6" s="627"/>
      <c r="AG6" s="627"/>
      <c r="AH6" s="627"/>
      <c r="AI6" s="627"/>
      <c r="AJ6" s="627"/>
      <c r="AK6" s="627"/>
      <c r="AL6" s="628">
        <v>3.8</v>
      </c>
      <c r="AM6" s="629"/>
      <c r="AN6" s="629"/>
      <c r="AO6" s="630"/>
      <c r="AP6" s="620" t="s">
        <v>222</v>
      </c>
      <c r="AQ6" s="621"/>
      <c r="AR6" s="621"/>
      <c r="AS6" s="621"/>
      <c r="AT6" s="621"/>
      <c r="AU6" s="621"/>
      <c r="AV6" s="621"/>
      <c r="AW6" s="621"/>
      <c r="AX6" s="621"/>
      <c r="AY6" s="621"/>
      <c r="AZ6" s="621"/>
      <c r="BA6" s="621"/>
      <c r="BB6" s="621"/>
      <c r="BC6" s="621"/>
      <c r="BD6" s="621"/>
      <c r="BE6" s="621"/>
      <c r="BF6" s="622"/>
      <c r="BG6" s="623">
        <v>158316</v>
      </c>
      <c r="BH6" s="624"/>
      <c r="BI6" s="624"/>
      <c r="BJ6" s="624"/>
      <c r="BK6" s="624"/>
      <c r="BL6" s="624"/>
      <c r="BM6" s="624"/>
      <c r="BN6" s="625"/>
      <c r="BO6" s="626">
        <v>93.6</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38989</v>
      </c>
      <c r="CS6" s="624"/>
      <c r="CT6" s="624"/>
      <c r="CU6" s="624"/>
      <c r="CV6" s="624"/>
      <c r="CW6" s="624"/>
      <c r="CX6" s="624"/>
      <c r="CY6" s="625"/>
      <c r="CZ6" s="617">
        <v>1.3</v>
      </c>
      <c r="DA6" s="618"/>
      <c r="DB6" s="618"/>
      <c r="DC6" s="634"/>
      <c r="DD6" s="632" t="s">
        <v>122</v>
      </c>
      <c r="DE6" s="624"/>
      <c r="DF6" s="624"/>
      <c r="DG6" s="624"/>
      <c r="DH6" s="624"/>
      <c r="DI6" s="624"/>
      <c r="DJ6" s="624"/>
      <c r="DK6" s="624"/>
      <c r="DL6" s="624"/>
      <c r="DM6" s="624"/>
      <c r="DN6" s="624"/>
      <c r="DO6" s="624"/>
      <c r="DP6" s="625"/>
      <c r="DQ6" s="632">
        <v>38989</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45</v>
      </c>
      <c r="S7" s="624"/>
      <c r="T7" s="624"/>
      <c r="U7" s="624"/>
      <c r="V7" s="624"/>
      <c r="W7" s="624"/>
      <c r="X7" s="624"/>
      <c r="Y7" s="625"/>
      <c r="Z7" s="626">
        <v>0</v>
      </c>
      <c r="AA7" s="626"/>
      <c r="AB7" s="626"/>
      <c r="AC7" s="626"/>
      <c r="AD7" s="627">
        <v>45</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48261</v>
      </c>
      <c r="BH7" s="624"/>
      <c r="BI7" s="624"/>
      <c r="BJ7" s="624"/>
      <c r="BK7" s="624"/>
      <c r="BL7" s="624"/>
      <c r="BM7" s="624"/>
      <c r="BN7" s="625"/>
      <c r="BO7" s="626">
        <v>28.5</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632772</v>
      </c>
      <c r="CS7" s="624"/>
      <c r="CT7" s="624"/>
      <c r="CU7" s="624"/>
      <c r="CV7" s="624"/>
      <c r="CW7" s="624"/>
      <c r="CX7" s="624"/>
      <c r="CY7" s="625"/>
      <c r="CZ7" s="626">
        <v>21</v>
      </c>
      <c r="DA7" s="626"/>
      <c r="DB7" s="626"/>
      <c r="DC7" s="626"/>
      <c r="DD7" s="632">
        <v>52428</v>
      </c>
      <c r="DE7" s="624"/>
      <c r="DF7" s="624"/>
      <c r="DG7" s="624"/>
      <c r="DH7" s="624"/>
      <c r="DI7" s="624"/>
      <c r="DJ7" s="624"/>
      <c r="DK7" s="624"/>
      <c r="DL7" s="624"/>
      <c r="DM7" s="624"/>
      <c r="DN7" s="624"/>
      <c r="DO7" s="624"/>
      <c r="DP7" s="625"/>
      <c r="DQ7" s="632">
        <v>544915</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1304</v>
      </c>
      <c r="S8" s="624"/>
      <c r="T8" s="624"/>
      <c r="U8" s="624"/>
      <c r="V8" s="624"/>
      <c r="W8" s="624"/>
      <c r="X8" s="624"/>
      <c r="Y8" s="625"/>
      <c r="Z8" s="626">
        <v>0</v>
      </c>
      <c r="AA8" s="626"/>
      <c r="AB8" s="626"/>
      <c r="AC8" s="626"/>
      <c r="AD8" s="627">
        <v>1304</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1982</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357664</v>
      </c>
      <c r="CS8" s="624"/>
      <c r="CT8" s="624"/>
      <c r="CU8" s="624"/>
      <c r="CV8" s="624"/>
      <c r="CW8" s="624"/>
      <c r="CX8" s="624"/>
      <c r="CY8" s="625"/>
      <c r="CZ8" s="626">
        <v>11.9</v>
      </c>
      <c r="DA8" s="626"/>
      <c r="DB8" s="626"/>
      <c r="DC8" s="626"/>
      <c r="DD8" s="632" t="s">
        <v>122</v>
      </c>
      <c r="DE8" s="624"/>
      <c r="DF8" s="624"/>
      <c r="DG8" s="624"/>
      <c r="DH8" s="624"/>
      <c r="DI8" s="624"/>
      <c r="DJ8" s="624"/>
      <c r="DK8" s="624"/>
      <c r="DL8" s="624"/>
      <c r="DM8" s="624"/>
      <c r="DN8" s="624"/>
      <c r="DO8" s="624"/>
      <c r="DP8" s="625"/>
      <c r="DQ8" s="632">
        <v>244015</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1428</v>
      </c>
      <c r="S9" s="624"/>
      <c r="T9" s="624"/>
      <c r="U9" s="624"/>
      <c r="V9" s="624"/>
      <c r="W9" s="624"/>
      <c r="X9" s="624"/>
      <c r="Y9" s="625"/>
      <c r="Z9" s="626">
        <v>0</v>
      </c>
      <c r="AA9" s="626"/>
      <c r="AB9" s="626"/>
      <c r="AC9" s="626"/>
      <c r="AD9" s="627">
        <v>1428</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40457</v>
      </c>
      <c r="BH9" s="624"/>
      <c r="BI9" s="624"/>
      <c r="BJ9" s="624"/>
      <c r="BK9" s="624"/>
      <c r="BL9" s="624"/>
      <c r="BM9" s="624"/>
      <c r="BN9" s="625"/>
      <c r="BO9" s="626">
        <v>23.9</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274541</v>
      </c>
      <c r="CS9" s="624"/>
      <c r="CT9" s="624"/>
      <c r="CU9" s="624"/>
      <c r="CV9" s="624"/>
      <c r="CW9" s="624"/>
      <c r="CX9" s="624"/>
      <c r="CY9" s="625"/>
      <c r="CZ9" s="626">
        <v>9.1</v>
      </c>
      <c r="DA9" s="626"/>
      <c r="DB9" s="626"/>
      <c r="DC9" s="626"/>
      <c r="DD9" s="632">
        <v>46289</v>
      </c>
      <c r="DE9" s="624"/>
      <c r="DF9" s="624"/>
      <c r="DG9" s="624"/>
      <c r="DH9" s="624"/>
      <c r="DI9" s="624"/>
      <c r="DJ9" s="624"/>
      <c r="DK9" s="624"/>
      <c r="DL9" s="624"/>
      <c r="DM9" s="624"/>
      <c r="DN9" s="624"/>
      <c r="DO9" s="624"/>
      <c r="DP9" s="625"/>
      <c r="DQ9" s="632">
        <v>113130</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4933</v>
      </c>
      <c r="BH10" s="624"/>
      <c r="BI10" s="624"/>
      <c r="BJ10" s="624"/>
      <c r="BK10" s="624"/>
      <c r="BL10" s="624"/>
      <c r="BM10" s="624"/>
      <c r="BN10" s="625"/>
      <c r="BO10" s="626">
        <v>2.9</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8</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8</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32737</v>
      </c>
      <c r="S11" s="624"/>
      <c r="T11" s="624"/>
      <c r="U11" s="624"/>
      <c r="V11" s="624"/>
      <c r="W11" s="624"/>
      <c r="X11" s="624"/>
      <c r="Y11" s="625"/>
      <c r="Z11" s="628">
        <v>1</v>
      </c>
      <c r="AA11" s="629"/>
      <c r="AB11" s="629"/>
      <c r="AC11" s="635"/>
      <c r="AD11" s="632">
        <v>32737</v>
      </c>
      <c r="AE11" s="624"/>
      <c r="AF11" s="624"/>
      <c r="AG11" s="624"/>
      <c r="AH11" s="624"/>
      <c r="AI11" s="624"/>
      <c r="AJ11" s="624"/>
      <c r="AK11" s="625"/>
      <c r="AL11" s="628">
        <v>2.1</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889</v>
      </c>
      <c r="BH11" s="624"/>
      <c r="BI11" s="624"/>
      <c r="BJ11" s="624"/>
      <c r="BK11" s="624"/>
      <c r="BL11" s="624"/>
      <c r="BM11" s="624"/>
      <c r="BN11" s="625"/>
      <c r="BO11" s="626">
        <v>0.5</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190827</v>
      </c>
      <c r="CS11" s="624"/>
      <c r="CT11" s="624"/>
      <c r="CU11" s="624"/>
      <c r="CV11" s="624"/>
      <c r="CW11" s="624"/>
      <c r="CX11" s="624"/>
      <c r="CY11" s="625"/>
      <c r="CZ11" s="626">
        <v>6.3</v>
      </c>
      <c r="DA11" s="626"/>
      <c r="DB11" s="626"/>
      <c r="DC11" s="626"/>
      <c r="DD11" s="632">
        <v>63395</v>
      </c>
      <c r="DE11" s="624"/>
      <c r="DF11" s="624"/>
      <c r="DG11" s="624"/>
      <c r="DH11" s="624"/>
      <c r="DI11" s="624"/>
      <c r="DJ11" s="624"/>
      <c r="DK11" s="624"/>
      <c r="DL11" s="624"/>
      <c r="DM11" s="624"/>
      <c r="DN11" s="624"/>
      <c r="DO11" s="624"/>
      <c r="DP11" s="625"/>
      <c r="DQ11" s="632">
        <v>90193</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99991</v>
      </c>
      <c r="BH12" s="624"/>
      <c r="BI12" s="624"/>
      <c r="BJ12" s="624"/>
      <c r="BK12" s="624"/>
      <c r="BL12" s="624"/>
      <c r="BM12" s="624"/>
      <c r="BN12" s="625"/>
      <c r="BO12" s="626">
        <v>59.1</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678971</v>
      </c>
      <c r="CS12" s="624"/>
      <c r="CT12" s="624"/>
      <c r="CU12" s="624"/>
      <c r="CV12" s="624"/>
      <c r="CW12" s="624"/>
      <c r="CX12" s="624"/>
      <c r="CY12" s="625"/>
      <c r="CZ12" s="626">
        <v>22.5</v>
      </c>
      <c r="DA12" s="626"/>
      <c r="DB12" s="626"/>
      <c r="DC12" s="626"/>
      <c r="DD12" s="632">
        <v>613874</v>
      </c>
      <c r="DE12" s="624"/>
      <c r="DF12" s="624"/>
      <c r="DG12" s="624"/>
      <c r="DH12" s="624"/>
      <c r="DI12" s="624"/>
      <c r="DJ12" s="624"/>
      <c r="DK12" s="624"/>
      <c r="DL12" s="624"/>
      <c r="DM12" s="624"/>
      <c r="DN12" s="624"/>
      <c r="DO12" s="624"/>
      <c r="DP12" s="625"/>
      <c r="DQ12" s="632">
        <v>45811</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98056</v>
      </c>
      <c r="BH13" s="624"/>
      <c r="BI13" s="624"/>
      <c r="BJ13" s="624"/>
      <c r="BK13" s="624"/>
      <c r="BL13" s="624"/>
      <c r="BM13" s="624"/>
      <c r="BN13" s="625"/>
      <c r="BO13" s="626">
        <v>58</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166512</v>
      </c>
      <c r="CS13" s="624"/>
      <c r="CT13" s="624"/>
      <c r="CU13" s="624"/>
      <c r="CV13" s="624"/>
      <c r="CW13" s="624"/>
      <c r="CX13" s="624"/>
      <c r="CY13" s="625"/>
      <c r="CZ13" s="626">
        <v>5.5</v>
      </c>
      <c r="DA13" s="626"/>
      <c r="DB13" s="626"/>
      <c r="DC13" s="626"/>
      <c r="DD13" s="632">
        <v>91908</v>
      </c>
      <c r="DE13" s="624"/>
      <c r="DF13" s="624"/>
      <c r="DG13" s="624"/>
      <c r="DH13" s="624"/>
      <c r="DI13" s="624"/>
      <c r="DJ13" s="624"/>
      <c r="DK13" s="624"/>
      <c r="DL13" s="624"/>
      <c r="DM13" s="624"/>
      <c r="DN13" s="624"/>
      <c r="DO13" s="624"/>
      <c r="DP13" s="625"/>
      <c r="DQ13" s="632">
        <v>90717</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307</v>
      </c>
      <c r="S14" s="624"/>
      <c r="T14" s="624"/>
      <c r="U14" s="624"/>
      <c r="V14" s="624"/>
      <c r="W14" s="624"/>
      <c r="X14" s="624"/>
      <c r="Y14" s="625"/>
      <c r="Z14" s="626">
        <v>0</v>
      </c>
      <c r="AA14" s="626"/>
      <c r="AB14" s="626"/>
      <c r="AC14" s="626"/>
      <c r="AD14" s="627">
        <v>307</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6009</v>
      </c>
      <c r="BH14" s="624"/>
      <c r="BI14" s="624"/>
      <c r="BJ14" s="624"/>
      <c r="BK14" s="624"/>
      <c r="BL14" s="624"/>
      <c r="BM14" s="624"/>
      <c r="BN14" s="625"/>
      <c r="BO14" s="626">
        <v>3.6</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120766</v>
      </c>
      <c r="CS14" s="624"/>
      <c r="CT14" s="624"/>
      <c r="CU14" s="624"/>
      <c r="CV14" s="624"/>
      <c r="CW14" s="624"/>
      <c r="CX14" s="624"/>
      <c r="CY14" s="625"/>
      <c r="CZ14" s="626">
        <v>4</v>
      </c>
      <c r="DA14" s="626"/>
      <c r="DB14" s="626"/>
      <c r="DC14" s="626"/>
      <c r="DD14" s="632">
        <v>11743</v>
      </c>
      <c r="DE14" s="624"/>
      <c r="DF14" s="624"/>
      <c r="DG14" s="624"/>
      <c r="DH14" s="624"/>
      <c r="DI14" s="624"/>
      <c r="DJ14" s="624"/>
      <c r="DK14" s="624"/>
      <c r="DL14" s="624"/>
      <c r="DM14" s="624"/>
      <c r="DN14" s="624"/>
      <c r="DO14" s="624"/>
      <c r="DP14" s="625"/>
      <c r="DQ14" s="632">
        <v>106957</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4055</v>
      </c>
      <c r="BH15" s="624"/>
      <c r="BI15" s="624"/>
      <c r="BJ15" s="624"/>
      <c r="BK15" s="624"/>
      <c r="BL15" s="624"/>
      <c r="BM15" s="624"/>
      <c r="BN15" s="625"/>
      <c r="BO15" s="626">
        <v>2.4</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167097</v>
      </c>
      <c r="CS15" s="624"/>
      <c r="CT15" s="624"/>
      <c r="CU15" s="624"/>
      <c r="CV15" s="624"/>
      <c r="CW15" s="624"/>
      <c r="CX15" s="624"/>
      <c r="CY15" s="625"/>
      <c r="CZ15" s="626">
        <v>5.5</v>
      </c>
      <c r="DA15" s="626"/>
      <c r="DB15" s="626"/>
      <c r="DC15" s="626"/>
      <c r="DD15" s="632">
        <v>7846</v>
      </c>
      <c r="DE15" s="624"/>
      <c r="DF15" s="624"/>
      <c r="DG15" s="624"/>
      <c r="DH15" s="624"/>
      <c r="DI15" s="624"/>
      <c r="DJ15" s="624"/>
      <c r="DK15" s="624"/>
      <c r="DL15" s="624"/>
      <c r="DM15" s="624"/>
      <c r="DN15" s="624"/>
      <c r="DO15" s="624"/>
      <c r="DP15" s="625"/>
      <c r="DQ15" s="632">
        <v>156231</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2249</v>
      </c>
      <c r="S16" s="624"/>
      <c r="T16" s="624"/>
      <c r="U16" s="624"/>
      <c r="V16" s="624"/>
      <c r="W16" s="624"/>
      <c r="X16" s="624"/>
      <c r="Y16" s="625"/>
      <c r="Z16" s="626">
        <v>0.1</v>
      </c>
      <c r="AA16" s="626"/>
      <c r="AB16" s="626"/>
      <c r="AC16" s="626"/>
      <c r="AD16" s="627">
        <v>2249</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20518</v>
      </c>
      <c r="CS16" s="624"/>
      <c r="CT16" s="624"/>
      <c r="CU16" s="624"/>
      <c r="CV16" s="624"/>
      <c r="CW16" s="624"/>
      <c r="CX16" s="624"/>
      <c r="CY16" s="625"/>
      <c r="CZ16" s="626">
        <v>0.7</v>
      </c>
      <c r="DA16" s="626"/>
      <c r="DB16" s="626"/>
      <c r="DC16" s="626"/>
      <c r="DD16" s="632" t="s">
        <v>122</v>
      </c>
      <c r="DE16" s="624"/>
      <c r="DF16" s="624"/>
      <c r="DG16" s="624"/>
      <c r="DH16" s="624"/>
      <c r="DI16" s="624"/>
      <c r="DJ16" s="624"/>
      <c r="DK16" s="624"/>
      <c r="DL16" s="624"/>
      <c r="DM16" s="624"/>
      <c r="DN16" s="624"/>
      <c r="DO16" s="624"/>
      <c r="DP16" s="625"/>
      <c r="DQ16" s="632">
        <v>4649</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3059</v>
      </c>
      <c r="S17" s="624"/>
      <c r="T17" s="624"/>
      <c r="U17" s="624"/>
      <c r="V17" s="624"/>
      <c r="W17" s="624"/>
      <c r="X17" s="624"/>
      <c r="Y17" s="625"/>
      <c r="Z17" s="626">
        <v>0.1</v>
      </c>
      <c r="AA17" s="626"/>
      <c r="AB17" s="626"/>
      <c r="AC17" s="626"/>
      <c r="AD17" s="627">
        <v>3059</v>
      </c>
      <c r="AE17" s="627"/>
      <c r="AF17" s="627"/>
      <c r="AG17" s="627"/>
      <c r="AH17" s="627"/>
      <c r="AI17" s="627"/>
      <c r="AJ17" s="627"/>
      <c r="AK17" s="627"/>
      <c r="AL17" s="628">
        <v>0.2</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369214</v>
      </c>
      <c r="CS17" s="624"/>
      <c r="CT17" s="624"/>
      <c r="CU17" s="624"/>
      <c r="CV17" s="624"/>
      <c r="CW17" s="624"/>
      <c r="CX17" s="624"/>
      <c r="CY17" s="625"/>
      <c r="CZ17" s="626">
        <v>12.2</v>
      </c>
      <c r="DA17" s="626"/>
      <c r="DB17" s="626"/>
      <c r="DC17" s="626"/>
      <c r="DD17" s="632" t="s">
        <v>122</v>
      </c>
      <c r="DE17" s="624"/>
      <c r="DF17" s="624"/>
      <c r="DG17" s="624"/>
      <c r="DH17" s="624"/>
      <c r="DI17" s="624"/>
      <c r="DJ17" s="624"/>
      <c r="DK17" s="624"/>
      <c r="DL17" s="624"/>
      <c r="DM17" s="624"/>
      <c r="DN17" s="624"/>
      <c r="DO17" s="624"/>
      <c r="DP17" s="625"/>
      <c r="DQ17" s="632">
        <v>369214</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53</v>
      </c>
      <c r="S18" s="624"/>
      <c r="T18" s="624"/>
      <c r="U18" s="624"/>
      <c r="V18" s="624"/>
      <c r="W18" s="624"/>
      <c r="X18" s="624"/>
      <c r="Y18" s="625"/>
      <c r="Z18" s="626">
        <v>0</v>
      </c>
      <c r="AA18" s="626"/>
      <c r="AB18" s="626"/>
      <c r="AC18" s="626"/>
      <c r="AD18" s="627">
        <v>53</v>
      </c>
      <c r="AE18" s="627"/>
      <c r="AF18" s="627"/>
      <c r="AG18" s="627"/>
      <c r="AH18" s="627"/>
      <c r="AI18" s="627"/>
      <c r="AJ18" s="627"/>
      <c r="AK18" s="627"/>
      <c r="AL18" s="628">
        <v>0</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v>1</v>
      </c>
      <c r="AE19" s="627"/>
      <c r="AF19" s="627"/>
      <c r="AG19" s="627"/>
      <c r="AH19" s="627"/>
      <c r="AI19" s="627"/>
      <c r="AJ19" s="627"/>
      <c r="AK19" s="627"/>
      <c r="AL19" s="628">
        <v>0</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10802</v>
      </c>
      <c r="BH19" s="624"/>
      <c r="BI19" s="624"/>
      <c r="BJ19" s="624"/>
      <c r="BK19" s="624"/>
      <c r="BL19" s="624"/>
      <c r="BM19" s="624"/>
      <c r="BN19" s="625"/>
      <c r="BO19" s="626">
        <v>6.4</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52</v>
      </c>
      <c r="S20" s="624"/>
      <c r="T20" s="624"/>
      <c r="U20" s="624"/>
      <c r="V20" s="624"/>
      <c r="W20" s="624"/>
      <c r="X20" s="624"/>
      <c r="Y20" s="625"/>
      <c r="Z20" s="626">
        <v>0</v>
      </c>
      <c r="AA20" s="626"/>
      <c r="AB20" s="626"/>
      <c r="AC20" s="626"/>
      <c r="AD20" s="627">
        <v>52</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10802</v>
      </c>
      <c r="BH20" s="624"/>
      <c r="BI20" s="624"/>
      <c r="BJ20" s="624"/>
      <c r="BK20" s="624"/>
      <c r="BL20" s="624"/>
      <c r="BM20" s="624"/>
      <c r="BN20" s="625"/>
      <c r="BO20" s="626">
        <v>6.4</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3017879</v>
      </c>
      <c r="CS20" s="624"/>
      <c r="CT20" s="624"/>
      <c r="CU20" s="624"/>
      <c r="CV20" s="624"/>
      <c r="CW20" s="624"/>
      <c r="CX20" s="624"/>
      <c r="CY20" s="625"/>
      <c r="CZ20" s="626">
        <v>100</v>
      </c>
      <c r="DA20" s="626"/>
      <c r="DB20" s="626"/>
      <c r="DC20" s="626"/>
      <c r="DD20" s="632">
        <v>887483</v>
      </c>
      <c r="DE20" s="624"/>
      <c r="DF20" s="624"/>
      <c r="DG20" s="624"/>
      <c r="DH20" s="624"/>
      <c r="DI20" s="624"/>
      <c r="DJ20" s="624"/>
      <c r="DK20" s="624"/>
      <c r="DL20" s="624"/>
      <c r="DM20" s="624"/>
      <c r="DN20" s="624"/>
      <c r="DO20" s="624"/>
      <c r="DP20" s="625"/>
      <c r="DQ20" s="632">
        <v>1804829</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1465433</v>
      </c>
      <c r="S21" s="624"/>
      <c r="T21" s="624"/>
      <c r="U21" s="624"/>
      <c r="V21" s="624"/>
      <c r="W21" s="624"/>
      <c r="X21" s="624"/>
      <c r="Y21" s="625"/>
      <c r="Z21" s="626">
        <v>44</v>
      </c>
      <c r="AA21" s="626"/>
      <c r="AB21" s="626"/>
      <c r="AC21" s="626"/>
      <c r="AD21" s="627">
        <v>1288396</v>
      </c>
      <c r="AE21" s="627"/>
      <c r="AF21" s="627"/>
      <c r="AG21" s="627"/>
      <c r="AH21" s="627"/>
      <c r="AI21" s="627"/>
      <c r="AJ21" s="627"/>
      <c r="AK21" s="627"/>
      <c r="AL21" s="628">
        <v>82.3</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10802</v>
      </c>
      <c r="BH21" s="624"/>
      <c r="BI21" s="624"/>
      <c r="BJ21" s="624"/>
      <c r="BK21" s="624"/>
      <c r="BL21" s="624"/>
      <c r="BM21" s="624"/>
      <c r="BN21" s="625"/>
      <c r="BO21" s="626">
        <v>6.4</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1288396</v>
      </c>
      <c r="S22" s="624"/>
      <c r="T22" s="624"/>
      <c r="U22" s="624"/>
      <c r="V22" s="624"/>
      <c r="W22" s="624"/>
      <c r="X22" s="624"/>
      <c r="Y22" s="625"/>
      <c r="Z22" s="626">
        <v>38.700000000000003</v>
      </c>
      <c r="AA22" s="626"/>
      <c r="AB22" s="626"/>
      <c r="AC22" s="626"/>
      <c r="AD22" s="627">
        <v>1288396</v>
      </c>
      <c r="AE22" s="627"/>
      <c r="AF22" s="627"/>
      <c r="AG22" s="627"/>
      <c r="AH22" s="627"/>
      <c r="AI22" s="627"/>
      <c r="AJ22" s="627"/>
      <c r="AK22" s="627"/>
      <c r="AL22" s="628">
        <v>82.3</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177037</v>
      </c>
      <c r="S23" s="624"/>
      <c r="T23" s="624"/>
      <c r="U23" s="624"/>
      <c r="V23" s="624"/>
      <c r="W23" s="624"/>
      <c r="X23" s="624"/>
      <c r="Y23" s="625"/>
      <c r="Z23" s="626">
        <v>5.3</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994706</v>
      </c>
      <c r="CS24" s="613"/>
      <c r="CT24" s="613"/>
      <c r="CU24" s="613"/>
      <c r="CV24" s="613"/>
      <c r="CW24" s="613"/>
      <c r="CX24" s="613"/>
      <c r="CY24" s="614"/>
      <c r="CZ24" s="617">
        <v>33</v>
      </c>
      <c r="DA24" s="618"/>
      <c r="DB24" s="618"/>
      <c r="DC24" s="634"/>
      <c r="DD24" s="657">
        <v>916619</v>
      </c>
      <c r="DE24" s="613"/>
      <c r="DF24" s="613"/>
      <c r="DG24" s="613"/>
      <c r="DH24" s="613"/>
      <c r="DI24" s="613"/>
      <c r="DJ24" s="613"/>
      <c r="DK24" s="614"/>
      <c r="DL24" s="657">
        <v>876780</v>
      </c>
      <c r="DM24" s="613"/>
      <c r="DN24" s="613"/>
      <c r="DO24" s="613"/>
      <c r="DP24" s="613"/>
      <c r="DQ24" s="613"/>
      <c r="DR24" s="613"/>
      <c r="DS24" s="613"/>
      <c r="DT24" s="613"/>
      <c r="DU24" s="613"/>
      <c r="DV24" s="614"/>
      <c r="DW24" s="617">
        <v>56</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1735585</v>
      </c>
      <c r="S25" s="624"/>
      <c r="T25" s="624"/>
      <c r="U25" s="624"/>
      <c r="V25" s="624"/>
      <c r="W25" s="624"/>
      <c r="X25" s="624"/>
      <c r="Y25" s="625"/>
      <c r="Z25" s="626">
        <v>52.1</v>
      </c>
      <c r="AA25" s="626"/>
      <c r="AB25" s="626"/>
      <c r="AC25" s="626"/>
      <c r="AD25" s="627">
        <v>1558548</v>
      </c>
      <c r="AE25" s="627"/>
      <c r="AF25" s="627"/>
      <c r="AG25" s="627"/>
      <c r="AH25" s="627"/>
      <c r="AI25" s="627"/>
      <c r="AJ25" s="627"/>
      <c r="AK25" s="627"/>
      <c r="AL25" s="628">
        <v>99.6</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506731</v>
      </c>
      <c r="CS25" s="653"/>
      <c r="CT25" s="653"/>
      <c r="CU25" s="653"/>
      <c r="CV25" s="653"/>
      <c r="CW25" s="653"/>
      <c r="CX25" s="653"/>
      <c r="CY25" s="654"/>
      <c r="CZ25" s="628">
        <v>16.8</v>
      </c>
      <c r="DA25" s="655"/>
      <c r="DB25" s="655"/>
      <c r="DC25" s="658"/>
      <c r="DD25" s="632">
        <v>484477</v>
      </c>
      <c r="DE25" s="653"/>
      <c r="DF25" s="653"/>
      <c r="DG25" s="653"/>
      <c r="DH25" s="653"/>
      <c r="DI25" s="653"/>
      <c r="DJ25" s="653"/>
      <c r="DK25" s="654"/>
      <c r="DL25" s="632">
        <v>484103</v>
      </c>
      <c r="DM25" s="653"/>
      <c r="DN25" s="653"/>
      <c r="DO25" s="653"/>
      <c r="DP25" s="653"/>
      <c r="DQ25" s="653"/>
      <c r="DR25" s="653"/>
      <c r="DS25" s="653"/>
      <c r="DT25" s="653"/>
      <c r="DU25" s="653"/>
      <c r="DV25" s="654"/>
      <c r="DW25" s="628">
        <v>30.9</v>
      </c>
      <c r="DX25" s="655"/>
      <c r="DY25" s="655"/>
      <c r="DZ25" s="655"/>
      <c r="EA25" s="655"/>
      <c r="EB25" s="655"/>
      <c r="EC25" s="656"/>
    </row>
    <row r="26" spans="2:133" ht="11.25" customHeight="1" x14ac:dyDescent="0.15">
      <c r="B26" s="620" t="s">
        <v>284</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247604</v>
      </c>
      <c r="CS26" s="624"/>
      <c r="CT26" s="624"/>
      <c r="CU26" s="624"/>
      <c r="CV26" s="624"/>
      <c r="CW26" s="624"/>
      <c r="CX26" s="624"/>
      <c r="CY26" s="625"/>
      <c r="CZ26" s="628">
        <v>8.1999999999999993</v>
      </c>
      <c r="DA26" s="655"/>
      <c r="DB26" s="655"/>
      <c r="DC26" s="658"/>
      <c r="DD26" s="632">
        <v>236073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15">
      <c r="B27" s="620" t="s">
        <v>287</v>
      </c>
      <c r="C27" s="621"/>
      <c r="D27" s="621"/>
      <c r="E27" s="621"/>
      <c r="F27" s="621"/>
      <c r="G27" s="621"/>
      <c r="H27" s="621"/>
      <c r="I27" s="621"/>
      <c r="J27" s="621"/>
      <c r="K27" s="621"/>
      <c r="L27" s="621"/>
      <c r="M27" s="621"/>
      <c r="N27" s="621"/>
      <c r="O27" s="621"/>
      <c r="P27" s="621"/>
      <c r="Q27" s="622"/>
      <c r="R27" s="623">
        <v>2295</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169118</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118761</v>
      </c>
      <c r="CS27" s="653"/>
      <c r="CT27" s="653"/>
      <c r="CU27" s="653"/>
      <c r="CV27" s="653"/>
      <c r="CW27" s="653"/>
      <c r="CX27" s="653"/>
      <c r="CY27" s="654"/>
      <c r="CZ27" s="628">
        <v>3.9</v>
      </c>
      <c r="DA27" s="655"/>
      <c r="DB27" s="655"/>
      <c r="DC27" s="658"/>
      <c r="DD27" s="632">
        <v>62928</v>
      </c>
      <c r="DE27" s="653"/>
      <c r="DF27" s="653"/>
      <c r="DG27" s="653"/>
      <c r="DH27" s="653"/>
      <c r="DI27" s="653"/>
      <c r="DJ27" s="653"/>
      <c r="DK27" s="654"/>
      <c r="DL27" s="632">
        <v>23463</v>
      </c>
      <c r="DM27" s="653"/>
      <c r="DN27" s="653"/>
      <c r="DO27" s="653"/>
      <c r="DP27" s="653"/>
      <c r="DQ27" s="653"/>
      <c r="DR27" s="653"/>
      <c r="DS27" s="653"/>
      <c r="DT27" s="653"/>
      <c r="DU27" s="653"/>
      <c r="DV27" s="654"/>
      <c r="DW27" s="628">
        <v>1.5</v>
      </c>
      <c r="DX27" s="655"/>
      <c r="DY27" s="655"/>
      <c r="DZ27" s="655"/>
      <c r="EA27" s="655"/>
      <c r="EB27" s="655"/>
      <c r="EC27" s="656"/>
    </row>
    <row r="28" spans="2:133" ht="11.25" customHeight="1" x14ac:dyDescent="0.15">
      <c r="B28" s="620" t="s">
        <v>290</v>
      </c>
      <c r="C28" s="621"/>
      <c r="D28" s="621"/>
      <c r="E28" s="621"/>
      <c r="F28" s="621"/>
      <c r="G28" s="621"/>
      <c r="H28" s="621"/>
      <c r="I28" s="621"/>
      <c r="J28" s="621"/>
      <c r="K28" s="621"/>
      <c r="L28" s="621"/>
      <c r="M28" s="621"/>
      <c r="N28" s="621"/>
      <c r="O28" s="621"/>
      <c r="P28" s="621"/>
      <c r="Q28" s="622"/>
      <c r="R28" s="623">
        <v>16552</v>
      </c>
      <c r="S28" s="624"/>
      <c r="T28" s="624"/>
      <c r="U28" s="624"/>
      <c r="V28" s="624"/>
      <c r="W28" s="624"/>
      <c r="X28" s="624"/>
      <c r="Y28" s="625"/>
      <c r="Z28" s="626">
        <v>0.5</v>
      </c>
      <c r="AA28" s="626"/>
      <c r="AB28" s="626"/>
      <c r="AC28" s="626"/>
      <c r="AD28" s="627">
        <v>6358</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369214</v>
      </c>
      <c r="CS28" s="624"/>
      <c r="CT28" s="624"/>
      <c r="CU28" s="624"/>
      <c r="CV28" s="624"/>
      <c r="CW28" s="624"/>
      <c r="CX28" s="624"/>
      <c r="CY28" s="625"/>
      <c r="CZ28" s="628">
        <v>12.2</v>
      </c>
      <c r="DA28" s="655"/>
      <c r="DB28" s="655"/>
      <c r="DC28" s="658"/>
      <c r="DD28" s="632">
        <v>369214</v>
      </c>
      <c r="DE28" s="624"/>
      <c r="DF28" s="624"/>
      <c r="DG28" s="624"/>
      <c r="DH28" s="624"/>
      <c r="DI28" s="624"/>
      <c r="DJ28" s="624"/>
      <c r="DK28" s="625"/>
      <c r="DL28" s="632">
        <v>369214</v>
      </c>
      <c r="DM28" s="624"/>
      <c r="DN28" s="624"/>
      <c r="DO28" s="624"/>
      <c r="DP28" s="624"/>
      <c r="DQ28" s="624"/>
      <c r="DR28" s="624"/>
      <c r="DS28" s="624"/>
      <c r="DT28" s="624"/>
      <c r="DU28" s="624"/>
      <c r="DV28" s="625"/>
      <c r="DW28" s="628">
        <v>23.6</v>
      </c>
      <c r="DX28" s="655"/>
      <c r="DY28" s="655"/>
      <c r="DZ28" s="655"/>
      <c r="EA28" s="655"/>
      <c r="EB28" s="655"/>
      <c r="EC28" s="656"/>
    </row>
    <row r="29" spans="2:133" ht="11.25" customHeight="1" x14ac:dyDescent="0.15">
      <c r="B29" s="620" t="s">
        <v>292</v>
      </c>
      <c r="C29" s="621"/>
      <c r="D29" s="621"/>
      <c r="E29" s="621"/>
      <c r="F29" s="621"/>
      <c r="G29" s="621"/>
      <c r="H29" s="621"/>
      <c r="I29" s="621"/>
      <c r="J29" s="621"/>
      <c r="K29" s="621"/>
      <c r="L29" s="621"/>
      <c r="M29" s="621"/>
      <c r="N29" s="621"/>
      <c r="O29" s="621"/>
      <c r="P29" s="621"/>
      <c r="Q29" s="622"/>
      <c r="R29" s="623">
        <v>5991</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369056</v>
      </c>
      <c r="CS29" s="653"/>
      <c r="CT29" s="653"/>
      <c r="CU29" s="653"/>
      <c r="CV29" s="653"/>
      <c r="CW29" s="653"/>
      <c r="CX29" s="653"/>
      <c r="CY29" s="654"/>
      <c r="CZ29" s="628">
        <v>12.2</v>
      </c>
      <c r="DA29" s="655"/>
      <c r="DB29" s="655"/>
      <c r="DC29" s="658"/>
      <c r="DD29" s="632">
        <v>369056</v>
      </c>
      <c r="DE29" s="653"/>
      <c r="DF29" s="653"/>
      <c r="DG29" s="653"/>
      <c r="DH29" s="653"/>
      <c r="DI29" s="653"/>
      <c r="DJ29" s="653"/>
      <c r="DK29" s="654"/>
      <c r="DL29" s="632">
        <v>369056</v>
      </c>
      <c r="DM29" s="653"/>
      <c r="DN29" s="653"/>
      <c r="DO29" s="653"/>
      <c r="DP29" s="653"/>
      <c r="DQ29" s="653"/>
      <c r="DR29" s="653"/>
      <c r="DS29" s="653"/>
      <c r="DT29" s="653"/>
      <c r="DU29" s="653"/>
      <c r="DV29" s="654"/>
      <c r="DW29" s="628">
        <v>23.6</v>
      </c>
      <c r="DX29" s="655"/>
      <c r="DY29" s="655"/>
      <c r="DZ29" s="655"/>
      <c r="EA29" s="655"/>
      <c r="EB29" s="655"/>
      <c r="EC29" s="656"/>
    </row>
    <row r="30" spans="2:133" ht="11.25" customHeight="1" x14ac:dyDescent="0.15">
      <c r="B30" s="620" t="s">
        <v>294</v>
      </c>
      <c r="C30" s="621"/>
      <c r="D30" s="621"/>
      <c r="E30" s="621"/>
      <c r="F30" s="621"/>
      <c r="G30" s="621"/>
      <c r="H30" s="621"/>
      <c r="I30" s="621"/>
      <c r="J30" s="621"/>
      <c r="K30" s="621"/>
      <c r="L30" s="621"/>
      <c r="M30" s="621"/>
      <c r="N30" s="621"/>
      <c r="O30" s="621"/>
      <c r="P30" s="621"/>
      <c r="Q30" s="622"/>
      <c r="R30" s="623">
        <v>461174</v>
      </c>
      <c r="S30" s="624"/>
      <c r="T30" s="624"/>
      <c r="U30" s="624"/>
      <c r="V30" s="624"/>
      <c r="W30" s="624"/>
      <c r="X30" s="624"/>
      <c r="Y30" s="625"/>
      <c r="Z30" s="626">
        <v>13.8</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363491</v>
      </c>
      <c r="CS30" s="624"/>
      <c r="CT30" s="624"/>
      <c r="CU30" s="624"/>
      <c r="CV30" s="624"/>
      <c r="CW30" s="624"/>
      <c r="CX30" s="624"/>
      <c r="CY30" s="625"/>
      <c r="CZ30" s="628">
        <v>12</v>
      </c>
      <c r="DA30" s="655"/>
      <c r="DB30" s="655"/>
      <c r="DC30" s="658"/>
      <c r="DD30" s="632">
        <v>363491</v>
      </c>
      <c r="DE30" s="624"/>
      <c r="DF30" s="624"/>
      <c r="DG30" s="624"/>
      <c r="DH30" s="624"/>
      <c r="DI30" s="624"/>
      <c r="DJ30" s="624"/>
      <c r="DK30" s="625"/>
      <c r="DL30" s="632">
        <v>363491</v>
      </c>
      <c r="DM30" s="624"/>
      <c r="DN30" s="624"/>
      <c r="DO30" s="624"/>
      <c r="DP30" s="624"/>
      <c r="DQ30" s="624"/>
      <c r="DR30" s="624"/>
      <c r="DS30" s="624"/>
      <c r="DT30" s="624"/>
      <c r="DU30" s="624"/>
      <c r="DV30" s="625"/>
      <c r="DW30" s="628">
        <v>23.2</v>
      </c>
      <c r="DX30" s="655"/>
      <c r="DY30" s="655"/>
      <c r="DZ30" s="655"/>
      <c r="EA30" s="655"/>
      <c r="EB30" s="655"/>
      <c r="EC30" s="656"/>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99.6</v>
      </c>
      <c r="BH31" s="667"/>
      <c r="BI31" s="667"/>
      <c r="BJ31" s="667"/>
      <c r="BK31" s="667"/>
      <c r="BL31" s="667"/>
      <c r="BM31" s="618">
        <v>93.4</v>
      </c>
      <c r="BN31" s="667"/>
      <c r="BO31" s="667"/>
      <c r="BP31" s="667"/>
      <c r="BQ31" s="668"/>
      <c r="BR31" s="670">
        <v>99.4</v>
      </c>
      <c r="BS31" s="667"/>
      <c r="BT31" s="667"/>
      <c r="BU31" s="667"/>
      <c r="BV31" s="667"/>
      <c r="BW31" s="667"/>
      <c r="BX31" s="618">
        <v>93</v>
      </c>
      <c r="BY31" s="667"/>
      <c r="BZ31" s="667"/>
      <c r="CA31" s="667"/>
      <c r="CB31" s="668"/>
      <c r="CD31" s="663"/>
      <c r="CE31" s="664"/>
      <c r="CF31" s="620" t="s">
        <v>301</v>
      </c>
      <c r="CG31" s="621"/>
      <c r="CH31" s="621"/>
      <c r="CI31" s="621"/>
      <c r="CJ31" s="621"/>
      <c r="CK31" s="621"/>
      <c r="CL31" s="621"/>
      <c r="CM31" s="621"/>
      <c r="CN31" s="621"/>
      <c r="CO31" s="621"/>
      <c r="CP31" s="621"/>
      <c r="CQ31" s="622"/>
      <c r="CR31" s="623">
        <v>5565</v>
      </c>
      <c r="CS31" s="653"/>
      <c r="CT31" s="653"/>
      <c r="CU31" s="653"/>
      <c r="CV31" s="653"/>
      <c r="CW31" s="653"/>
      <c r="CX31" s="653"/>
      <c r="CY31" s="654"/>
      <c r="CZ31" s="628">
        <v>0.2</v>
      </c>
      <c r="DA31" s="655"/>
      <c r="DB31" s="655"/>
      <c r="DC31" s="658"/>
      <c r="DD31" s="632">
        <v>5565</v>
      </c>
      <c r="DE31" s="653"/>
      <c r="DF31" s="653"/>
      <c r="DG31" s="653"/>
      <c r="DH31" s="653"/>
      <c r="DI31" s="653"/>
      <c r="DJ31" s="653"/>
      <c r="DK31" s="654"/>
      <c r="DL31" s="632">
        <v>5565</v>
      </c>
      <c r="DM31" s="653"/>
      <c r="DN31" s="653"/>
      <c r="DO31" s="653"/>
      <c r="DP31" s="653"/>
      <c r="DQ31" s="653"/>
      <c r="DR31" s="653"/>
      <c r="DS31" s="653"/>
      <c r="DT31" s="653"/>
      <c r="DU31" s="653"/>
      <c r="DV31" s="654"/>
      <c r="DW31" s="628">
        <v>0.4</v>
      </c>
      <c r="DX31" s="655"/>
      <c r="DY31" s="655"/>
      <c r="DZ31" s="655"/>
      <c r="EA31" s="655"/>
      <c r="EB31" s="655"/>
      <c r="EC31" s="656"/>
    </row>
    <row r="32" spans="2:133" ht="11.25" customHeight="1" x14ac:dyDescent="0.15">
      <c r="B32" s="620" t="s">
        <v>302</v>
      </c>
      <c r="C32" s="621"/>
      <c r="D32" s="621"/>
      <c r="E32" s="621"/>
      <c r="F32" s="621"/>
      <c r="G32" s="621"/>
      <c r="H32" s="621"/>
      <c r="I32" s="621"/>
      <c r="J32" s="621"/>
      <c r="K32" s="621"/>
      <c r="L32" s="621"/>
      <c r="M32" s="621"/>
      <c r="N32" s="621"/>
      <c r="O32" s="621"/>
      <c r="P32" s="621"/>
      <c r="Q32" s="622"/>
      <c r="R32" s="623">
        <v>98650</v>
      </c>
      <c r="S32" s="624"/>
      <c r="T32" s="624"/>
      <c r="U32" s="624"/>
      <c r="V32" s="624"/>
      <c r="W32" s="624"/>
      <c r="X32" s="624"/>
      <c r="Y32" s="625"/>
      <c r="Z32" s="626">
        <v>3</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99.9</v>
      </c>
      <c r="BH32" s="653"/>
      <c r="BI32" s="653"/>
      <c r="BJ32" s="653"/>
      <c r="BK32" s="653"/>
      <c r="BL32" s="653"/>
      <c r="BM32" s="629">
        <v>85.1</v>
      </c>
      <c r="BN32" s="653"/>
      <c r="BO32" s="653"/>
      <c r="BP32" s="653"/>
      <c r="BQ32" s="669"/>
      <c r="BR32" s="680">
        <v>99.7</v>
      </c>
      <c r="BS32" s="653"/>
      <c r="BT32" s="653"/>
      <c r="BU32" s="653"/>
      <c r="BV32" s="653"/>
      <c r="BW32" s="653"/>
      <c r="BX32" s="629">
        <v>84.8</v>
      </c>
      <c r="BY32" s="653"/>
      <c r="BZ32" s="653"/>
      <c r="CA32" s="653"/>
      <c r="CB32" s="669"/>
      <c r="CD32" s="665"/>
      <c r="CE32" s="666"/>
      <c r="CF32" s="620" t="s">
        <v>305</v>
      </c>
      <c r="CG32" s="621"/>
      <c r="CH32" s="621"/>
      <c r="CI32" s="621"/>
      <c r="CJ32" s="621"/>
      <c r="CK32" s="621"/>
      <c r="CL32" s="621"/>
      <c r="CM32" s="621"/>
      <c r="CN32" s="621"/>
      <c r="CO32" s="621"/>
      <c r="CP32" s="621"/>
      <c r="CQ32" s="622"/>
      <c r="CR32" s="623">
        <v>158</v>
      </c>
      <c r="CS32" s="624"/>
      <c r="CT32" s="624"/>
      <c r="CU32" s="624"/>
      <c r="CV32" s="624"/>
      <c r="CW32" s="624"/>
      <c r="CX32" s="624"/>
      <c r="CY32" s="625"/>
      <c r="CZ32" s="628">
        <v>0</v>
      </c>
      <c r="DA32" s="655"/>
      <c r="DB32" s="655"/>
      <c r="DC32" s="658"/>
      <c r="DD32" s="632">
        <v>158</v>
      </c>
      <c r="DE32" s="624"/>
      <c r="DF32" s="624"/>
      <c r="DG32" s="624"/>
      <c r="DH32" s="624"/>
      <c r="DI32" s="624"/>
      <c r="DJ32" s="624"/>
      <c r="DK32" s="625"/>
      <c r="DL32" s="632">
        <v>158</v>
      </c>
      <c r="DM32" s="624"/>
      <c r="DN32" s="624"/>
      <c r="DO32" s="624"/>
      <c r="DP32" s="624"/>
      <c r="DQ32" s="624"/>
      <c r="DR32" s="624"/>
      <c r="DS32" s="624"/>
      <c r="DT32" s="624"/>
      <c r="DU32" s="624"/>
      <c r="DV32" s="625"/>
      <c r="DW32" s="628">
        <v>0</v>
      </c>
      <c r="DX32" s="655"/>
      <c r="DY32" s="655"/>
      <c r="DZ32" s="655"/>
      <c r="EA32" s="655"/>
      <c r="EB32" s="655"/>
      <c r="EC32" s="656"/>
    </row>
    <row r="33" spans="2:133" ht="11.25" customHeight="1" x14ac:dyDescent="0.15">
      <c r="B33" s="620" t="s">
        <v>306</v>
      </c>
      <c r="C33" s="621"/>
      <c r="D33" s="621"/>
      <c r="E33" s="621"/>
      <c r="F33" s="621"/>
      <c r="G33" s="621"/>
      <c r="H33" s="621"/>
      <c r="I33" s="621"/>
      <c r="J33" s="621"/>
      <c r="K33" s="621"/>
      <c r="L33" s="621"/>
      <c r="M33" s="621"/>
      <c r="N33" s="621"/>
      <c r="O33" s="621"/>
      <c r="P33" s="621"/>
      <c r="Q33" s="622"/>
      <c r="R33" s="623">
        <v>4412</v>
      </c>
      <c r="S33" s="624"/>
      <c r="T33" s="624"/>
      <c r="U33" s="624"/>
      <c r="V33" s="624"/>
      <c r="W33" s="624"/>
      <c r="X33" s="624"/>
      <c r="Y33" s="625"/>
      <c r="Z33" s="626">
        <v>0.1</v>
      </c>
      <c r="AA33" s="626"/>
      <c r="AB33" s="626"/>
      <c r="AC33" s="626"/>
      <c r="AD33" s="627">
        <v>275</v>
      </c>
      <c r="AE33" s="627"/>
      <c r="AF33" s="627"/>
      <c r="AG33" s="627"/>
      <c r="AH33" s="627"/>
      <c r="AI33" s="627"/>
      <c r="AJ33" s="627"/>
      <c r="AK33" s="627"/>
      <c r="AL33" s="628">
        <v>0</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99.4</v>
      </c>
      <c r="BH33" s="682"/>
      <c r="BI33" s="682"/>
      <c r="BJ33" s="682"/>
      <c r="BK33" s="682"/>
      <c r="BL33" s="682"/>
      <c r="BM33" s="683">
        <v>97.1</v>
      </c>
      <c r="BN33" s="682"/>
      <c r="BO33" s="682"/>
      <c r="BP33" s="682"/>
      <c r="BQ33" s="684"/>
      <c r="BR33" s="681">
        <v>99.2</v>
      </c>
      <c r="BS33" s="682"/>
      <c r="BT33" s="682"/>
      <c r="BU33" s="682"/>
      <c r="BV33" s="682"/>
      <c r="BW33" s="682"/>
      <c r="BX33" s="683">
        <v>96.5</v>
      </c>
      <c r="BY33" s="682"/>
      <c r="BZ33" s="682"/>
      <c r="CA33" s="682"/>
      <c r="CB33" s="684"/>
      <c r="CD33" s="620" t="s">
        <v>308</v>
      </c>
      <c r="CE33" s="621"/>
      <c r="CF33" s="621"/>
      <c r="CG33" s="621"/>
      <c r="CH33" s="621"/>
      <c r="CI33" s="621"/>
      <c r="CJ33" s="621"/>
      <c r="CK33" s="621"/>
      <c r="CL33" s="621"/>
      <c r="CM33" s="621"/>
      <c r="CN33" s="621"/>
      <c r="CO33" s="621"/>
      <c r="CP33" s="621"/>
      <c r="CQ33" s="622"/>
      <c r="CR33" s="623">
        <v>1115172</v>
      </c>
      <c r="CS33" s="653"/>
      <c r="CT33" s="653"/>
      <c r="CU33" s="653"/>
      <c r="CV33" s="653"/>
      <c r="CW33" s="653"/>
      <c r="CX33" s="653"/>
      <c r="CY33" s="654"/>
      <c r="CZ33" s="628">
        <v>37</v>
      </c>
      <c r="DA33" s="655"/>
      <c r="DB33" s="655"/>
      <c r="DC33" s="658"/>
      <c r="DD33" s="632">
        <v>858440</v>
      </c>
      <c r="DE33" s="653"/>
      <c r="DF33" s="653"/>
      <c r="DG33" s="653"/>
      <c r="DH33" s="653"/>
      <c r="DI33" s="653"/>
      <c r="DJ33" s="653"/>
      <c r="DK33" s="654"/>
      <c r="DL33" s="632">
        <v>506273</v>
      </c>
      <c r="DM33" s="653"/>
      <c r="DN33" s="653"/>
      <c r="DO33" s="653"/>
      <c r="DP33" s="653"/>
      <c r="DQ33" s="653"/>
      <c r="DR33" s="653"/>
      <c r="DS33" s="653"/>
      <c r="DT33" s="653"/>
      <c r="DU33" s="653"/>
      <c r="DV33" s="654"/>
      <c r="DW33" s="628">
        <v>32.299999999999997</v>
      </c>
      <c r="DX33" s="655"/>
      <c r="DY33" s="655"/>
      <c r="DZ33" s="655"/>
      <c r="EA33" s="655"/>
      <c r="EB33" s="655"/>
      <c r="EC33" s="656"/>
    </row>
    <row r="34" spans="2:133" ht="11.25" customHeight="1" x14ac:dyDescent="0.15">
      <c r="B34" s="620" t="s">
        <v>309</v>
      </c>
      <c r="C34" s="621"/>
      <c r="D34" s="621"/>
      <c r="E34" s="621"/>
      <c r="F34" s="621"/>
      <c r="G34" s="621"/>
      <c r="H34" s="621"/>
      <c r="I34" s="621"/>
      <c r="J34" s="621"/>
      <c r="K34" s="621"/>
      <c r="L34" s="621"/>
      <c r="M34" s="621"/>
      <c r="N34" s="621"/>
      <c r="O34" s="621"/>
      <c r="P34" s="621"/>
      <c r="Q34" s="622"/>
      <c r="R34" s="623">
        <v>5382</v>
      </c>
      <c r="S34" s="624"/>
      <c r="T34" s="624"/>
      <c r="U34" s="624"/>
      <c r="V34" s="624"/>
      <c r="W34" s="624"/>
      <c r="X34" s="624"/>
      <c r="Y34" s="625"/>
      <c r="Z34" s="626">
        <v>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337286</v>
      </c>
      <c r="CS34" s="624"/>
      <c r="CT34" s="624"/>
      <c r="CU34" s="624"/>
      <c r="CV34" s="624"/>
      <c r="CW34" s="624"/>
      <c r="CX34" s="624"/>
      <c r="CY34" s="625"/>
      <c r="CZ34" s="628">
        <v>11.2</v>
      </c>
      <c r="DA34" s="655"/>
      <c r="DB34" s="655"/>
      <c r="DC34" s="658"/>
      <c r="DD34" s="632">
        <v>265712</v>
      </c>
      <c r="DE34" s="624"/>
      <c r="DF34" s="624"/>
      <c r="DG34" s="624"/>
      <c r="DH34" s="624"/>
      <c r="DI34" s="624"/>
      <c r="DJ34" s="624"/>
      <c r="DK34" s="625"/>
      <c r="DL34" s="632">
        <v>208755</v>
      </c>
      <c r="DM34" s="624"/>
      <c r="DN34" s="624"/>
      <c r="DO34" s="624"/>
      <c r="DP34" s="624"/>
      <c r="DQ34" s="624"/>
      <c r="DR34" s="624"/>
      <c r="DS34" s="624"/>
      <c r="DT34" s="624"/>
      <c r="DU34" s="624"/>
      <c r="DV34" s="625"/>
      <c r="DW34" s="628">
        <v>13.3</v>
      </c>
      <c r="DX34" s="655"/>
      <c r="DY34" s="655"/>
      <c r="DZ34" s="655"/>
      <c r="EA34" s="655"/>
      <c r="EB34" s="655"/>
      <c r="EC34" s="656"/>
    </row>
    <row r="35" spans="2:133" ht="11.25" customHeight="1" x14ac:dyDescent="0.15">
      <c r="B35" s="620" t="s">
        <v>311</v>
      </c>
      <c r="C35" s="621"/>
      <c r="D35" s="621"/>
      <c r="E35" s="621"/>
      <c r="F35" s="621"/>
      <c r="G35" s="621"/>
      <c r="H35" s="621"/>
      <c r="I35" s="621"/>
      <c r="J35" s="621"/>
      <c r="K35" s="621"/>
      <c r="L35" s="621"/>
      <c r="M35" s="621"/>
      <c r="N35" s="621"/>
      <c r="O35" s="621"/>
      <c r="P35" s="621"/>
      <c r="Q35" s="622"/>
      <c r="R35" s="623">
        <v>5200</v>
      </c>
      <c r="S35" s="624"/>
      <c r="T35" s="624"/>
      <c r="U35" s="624"/>
      <c r="V35" s="624"/>
      <c r="W35" s="624"/>
      <c r="X35" s="624"/>
      <c r="Y35" s="625"/>
      <c r="Z35" s="626">
        <v>0.2</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3447</v>
      </c>
      <c r="CS35" s="653"/>
      <c r="CT35" s="653"/>
      <c r="CU35" s="653"/>
      <c r="CV35" s="653"/>
      <c r="CW35" s="653"/>
      <c r="CX35" s="653"/>
      <c r="CY35" s="654"/>
      <c r="CZ35" s="628">
        <v>0.1</v>
      </c>
      <c r="DA35" s="655"/>
      <c r="DB35" s="655"/>
      <c r="DC35" s="658"/>
      <c r="DD35" s="632">
        <v>2951</v>
      </c>
      <c r="DE35" s="653"/>
      <c r="DF35" s="653"/>
      <c r="DG35" s="653"/>
      <c r="DH35" s="653"/>
      <c r="DI35" s="653"/>
      <c r="DJ35" s="653"/>
      <c r="DK35" s="654"/>
      <c r="DL35" s="632">
        <v>2078</v>
      </c>
      <c r="DM35" s="653"/>
      <c r="DN35" s="653"/>
      <c r="DO35" s="653"/>
      <c r="DP35" s="653"/>
      <c r="DQ35" s="653"/>
      <c r="DR35" s="653"/>
      <c r="DS35" s="653"/>
      <c r="DT35" s="653"/>
      <c r="DU35" s="653"/>
      <c r="DV35" s="654"/>
      <c r="DW35" s="628">
        <v>0.1</v>
      </c>
      <c r="DX35" s="655"/>
      <c r="DY35" s="655"/>
      <c r="DZ35" s="655"/>
      <c r="EA35" s="655"/>
      <c r="EB35" s="655"/>
      <c r="EC35" s="656"/>
    </row>
    <row r="36" spans="2:133" ht="11.25" customHeight="1" x14ac:dyDescent="0.15">
      <c r="B36" s="620" t="s">
        <v>315</v>
      </c>
      <c r="C36" s="621"/>
      <c r="D36" s="621"/>
      <c r="E36" s="621"/>
      <c r="F36" s="621"/>
      <c r="G36" s="621"/>
      <c r="H36" s="621"/>
      <c r="I36" s="621"/>
      <c r="J36" s="621"/>
      <c r="K36" s="621"/>
      <c r="L36" s="621"/>
      <c r="M36" s="621"/>
      <c r="N36" s="621"/>
      <c r="O36" s="621"/>
      <c r="P36" s="621"/>
      <c r="Q36" s="622"/>
      <c r="R36" s="623">
        <v>322501</v>
      </c>
      <c r="S36" s="624"/>
      <c r="T36" s="624"/>
      <c r="U36" s="624"/>
      <c r="V36" s="624"/>
      <c r="W36" s="624"/>
      <c r="X36" s="624"/>
      <c r="Y36" s="625"/>
      <c r="Z36" s="626">
        <v>9.6999999999999993</v>
      </c>
      <c r="AA36" s="626"/>
      <c r="AB36" s="626"/>
      <c r="AC36" s="626"/>
      <c r="AD36" s="627" t="s">
        <v>122</v>
      </c>
      <c r="AE36" s="627"/>
      <c r="AF36" s="627"/>
      <c r="AG36" s="627"/>
      <c r="AH36" s="627"/>
      <c r="AI36" s="627"/>
      <c r="AJ36" s="627"/>
      <c r="AK36" s="627"/>
      <c r="AL36" s="628" t="s">
        <v>122</v>
      </c>
      <c r="AM36" s="629"/>
      <c r="AN36" s="629"/>
      <c r="AO36" s="630"/>
      <c r="AP36" s="222"/>
      <c r="AQ36" s="685" t="s">
        <v>316</v>
      </c>
      <c r="AR36" s="686"/>
      <c r="AS36" s="686"/>
      <c r="AT36" s="686"/>
      <c r="AU36" s="686"/>
      <c r="AV36" s="686"/>
      <c r="AW36" s="686"/>
      <c r="AX36" s="686"/>
      <c r="AY36" s="687"/>
      <c r="AZ36" s="612">
        <v>272417</v>
      </c>
      <c r="BA36" s="613"/>
      <c r="BB36" s="613"/>
      <c r="BC36" s="613"/>
      <c r="BD36" s="613"/>
      <c r="BE36" s="613"/>
      <c r="BF36" s="688"/>
      <c r="BG36" s="609" t="s">
        <v>317</v>
      </c>
      <c r="BH36" s="610"/>
      <c r="BI36" s="610"/>
      <c r="BJ36" s="610"/>
      <c r="BK36" s="610"/>
      <c r="BL36" s="610"/>
      <c r="BM36" s="610"/>
      <c r="BN36" s="610"/>
      <c r="BO36" s="610"/>
      <c r="BP36" s="610"/>
      <c r="BQ36" s="610"/>
      <c r="BR36" s="610"/>
      <c r="BS36" s="610"/>
      <c r="BT36" s="610"/>
      <c r="BU36" s="611"/>
      <c r="BV36" s="612">
        <v>9374</v>
      </c>
      <c r="BW36" s="613"/>
      <c r="BX36" s="613"/>
      <c r="BY36" s="613"/>
      <c r="BZ36" s="613"/>
      <c r="CA36" s="613"/>
      <c r="CB36" s="688"/>
      <c r="CD36" s="620" t="s">
        <v>318</v>
      </c>
      <c r="CE36" s="621"/>
      <c r="CF36" s="621"/>
      <c r="CG36" s="621"/>
      <c r="CH36" s="621"/>
      <c r="CI36" s="621"/>
      <c r="CJ36" s="621"/>
      <c r="CK36" s="621"/>
      <c r="CL36" s="621"/>
      <c r="CM36" s="621"/>
      <c r="CN36" s="621"/>
      <c r="CO36" s="621"/>
      <c r="CP36" s="621"/>
      <c r="CQ36" s="622"/>
      <c r="CR36" s="623">
        <v>339193</v>
      </c>
      <c r="CS36" s="624"/>
      <c r="CT36" s="624"/>
      <c r="CU36" s="624"/>
      <c r="CV36" s="624"/>
      <c r="CW36" s="624"/>
      <c r="CX36" s="624"/>
      <c r="CY36" s="625"/>
      <c r="CZ36" s="628">
        <v>11.2</v>
      </c>
      <c r="DA36" s="655"/>
      <c r="DB36" s="655"/>
      <c r="DC36" s="658"/>
      <c r="DD36" s="632">
        <v>179676</v>
      </c>
      <c r="DE36" s="624"/>
      <c r="DF36" s="624"/>
      <c r="DG36" s="624"/>
      <c r="DH36" s="624"/>
      <c r="DI36" s="624"/>
      <c r="DJ36" s="624"/>
      <c r="DK36" s="625"/>
      <c r="DL36" s="632">
        <v>143943</v>
      </c>
      <c r="DM36" s="624"/>
      <c r="DN36" s="624"/>
      <c r="DO36" s="624"/>
      <c r="DP36" s="624"/>
      <c r="DQ36" s="624"/>
      <c r="DR36" s="624"/>
      <c r="DS36" s="624"/>
      <c r="DT36" s="624"/>
      <c r="DU36" s="624"/>
      <c r="DV36" s="625"/>
      <c r="DW36" s="628">
        <v>9.1999999999999993</v>
      </c>
      <c r="DX36" s="655"/>
      <c r="DY36" s="655"/>
      <c r="DZ36" s="655"/>
      <c r="EA36" s="655"/>
      <c r="EB36" s="655"/>
      <c r="EC36" s="656"/>
    </row>
    <row r="37" spans="2:133" ht="11.25" customHeight="1" x14ac:dyDescent="0.15">
      <c r="B37" s="620" t="s">
        <v>319</v>
      </c>
      <c r="C37" s="621"/>
      <c r="D37" s="621"/>
      <c r="E37" s="621"/>
      <c r="F37" s="621"/>
      <c r="G37" s="621"/>
      <c r="H37" s="621"/>
      <c r="I37" s="621"/>
      <c r="J37" s="621"/>
      <c r="K37" s="621"/>
      <c r="L37" s="621"/>
      <c r="M37" s="621"/>
      <c r="N37" s="621"/>
      <c r="O37" s="621"/>
      <c r="P37" s="621"/>
      <c r="Q37" s="622"/>
      <c r="R37" s="623">
        <v>38657</v>
      </c>
      <c r="S37" s="624"/>
      <c r="T37" s="624"/>
      <c r="U37" s="624"/>
      <c r="V37" s="624"/>
      <c r="W37" s="624"/>
      <c r="X37" s="624"/>
      <c r="Y37" s="625"/>
      <c r="Z37" s="626">
        <v>1.2</v>
      </c>
      <c r="AA37" s="626"/>
      <c r="AB37" s="626"/>
      <c r="AC37" s="626"/>
      <c r="AD37" s="627">
        <v>90</v>
      </c>
      <c r="AE37" s="627"/>
      <c r="AF37" s="627"/>
      <c r="AG37" s="627"/>
      <c r="AH37" s="627"/>
      <c r="AI37" s="627"/>
      <c r="AJ37" s="627"/>
      <c r="AK37" s="627"/>
      <c r="AL37" s="628">
        <v>0</v>
      </c>
      <c r="AM37" s="629"/>
      <c r="AN37" s="629"/>
      <c r="AO37" s="630"/>
      <c r="AQ37" s="689" t="s">
        <v>320</v>
      </c>
      <c r="AR37" s="690"/>
      <c r="AS37" s="690"/>
      <c r="AT37" s="690"/>
      <c r="AU37" s="690"/>
      <c r="AV37" s="690"/>
      <c r="AW37" s="690"/>
      <c r="AX37" s="690"/>
      <c r="AY37" s="691"/>
      <c r="AZ37" s="623">
        <v>53993</v>
      </c>
      <c r="BA37" s="624"/>
      <c r="BB37" s="624"/>
      <c r="BC37" s="624"/>
      <c r="BD37" s="653"/>
      <c r="BE37" s="653"/>
      <c r="BF37" s="669"/>
      <c r="BG37" s="620" t="s">
        <v>321</v>
      </c>
      <c r="BH37" s="621"/>
      <c r="BI37" s="621"/>
      <c r="BJ37" s="621"/>
      <c r="BK37" s="621"/>
      <c r="BL37" s="621"/>
      <c r="BM37" s="621"/>
      <c r="BN37" s="621"/>
      <c r="BO37" s="621"/>
      <c r="BP37" s="621"/>
      <c r="BQ37" s="621"/>
      <c r="BR37" s="621"/>
      <c r="BS37" s="621"/>
      <c r="BT37" s="621"/>
      <c r="BU37" s="622"/>
      <c r="BV37" s="623">
        <v>8586</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165633</v>
      </c>
      <c r="CS37" s="653"/>
      <c r="CT37" s="653"/>
      <c r="CU37" s="653"/>
      <c r="CV37" s="653"/>
      <c r="CW37" s="653"/>
      <c r="CX37" s="653"/>
      <c r="CY37" s="654"/>
      <c r="CZ37" s="628">
        <v>5.5</v>
      </c>
      <c r="DA37" s="655"/>
      <c r="DB37" s="655"/>
      <c r="DC37" s="658"/>
      <c r="DD37" s="632">
        <v>108030</v>
      </c>
      <c r="DE37" s="653"/>
      <c r="DF37" s="653"/>
      <c r="DG37" s="653"/>
      <c r="DH37" s="653"/>
      <c r="DI37" s="653"/>
      <c r="DJ37" s="653"/>
      <c r="DK37" s="654"/>
      <c r="DL37" s="632">
        <v>100453</v>
      </c>
      <c r="DM37" s="653"/>
      <c r="DN37" s="653"/>
      <c r="DO37" s="653"/>
      <c r="DP37" s="653"/>
      <c r="DQ37" s="653"/>
      <c r="DR37" s="653"/>
      <c r="DS37" s="653"/>
      <c r="DT37" s="653"/>
      <c r="DU37" s="653"/>
      <c r="DV37" s="654"/>
      <c r="DW37" s="628">
        <v>6.4</v>
      </c>
      <c r="DX37" s="655"/>
      <c r="DY37" s="655"/>
      <c r="DZ37" s="655"/>
      <c r="EA37" s="655"/>
      <c r="EB37" s="655"/>
      <c r="EC37" s="656"/>
    </row>
    <row r="38" spans="2:133" ht="11.25" customHeight="1" x14ac:dyDescent="0.15">
      <c r="B38" s="620" t="s">
        <v>323</v>
      </c>
      <c r="C38" s="621"/>
      <c r="D38" s="621"/>
      <c r="E38" s="621"/>
      <c r="F38" s="621"/>
      <c r="G38" s="621"/>
      <c r="H38" s="621"/>
      <c r="I38" s="621"/>
      <c r="J38" s="621"/>
      <c r="K38" s="621"/>
      <c r="L38" s="621"/>
      <c r="M38" s="621"/>
      <c r="N38" s="621"/>
      <c r="O38" s="621"/>
      <c r="P38" s="621"/>
      <c r="Q38" s="622"/>
      <c r="R38" s="623">
        <v>636300</v>
      </c>
      <c r="S38" s="624"/>
      <c r="T38" s="624"/>
      <c r="U38" s="624"/>
      <c r="V38" s="624"/>
      <c r="W38" s="624"/>
      <c r="X38" s="624"/>
      <c r="Y38" s="625"/>
      <c r="Z38" s="626">
        <v>19.100000000000001</v>
      </c>
      <c r="AA38" s="626"/>
      <c r="AB38" s="626"/>
      <c r="AC38" s="626"/>
      <c r="AD38" s="627" t="s">
        <v>122</v>
      </c>
      <c r="AE38" s="627"/>
      <c r="AF38" s="627"/>
      <c r="AG38" s="627"/>
      <c r="AH38" s="627"/>
      <c r="AI38" s="627"/>
      <c r="AJ38" s="627"/>
      <c r="AK38" s="627"/>
      <c r="AL38" s="628" t="s">
        <v>122</v>
      </c>
      <c r="AM38" s="629"/>
      <c r="AN38" s="629"/>
      <c r="AO38" s="630"/>
      <c r="AQ38" s="689" t="s">
        <v>324</v>
      </c>
      <c r="AR38" s="690"/>
      <c r="AS38" s="690"/>
      <c r="AT38" s="690"/>
      <c r="AU38" s="690"/>
      <c r="AV38" s="690"/>
      <c r="AW38" s="690"/>
      <c r="AX38" s="690"/>
      <c r="AY38" s="691"/>
      <c r="AZ38" s="623">
        <v>49968</v>
      </c>
      <c r="BA38" s="624"/>
      <c r="BB38" s="624"/>
      <c r="BC38" s="624"/>
      <c r="BD38" s="653"/>
      <c r="BE38" s="653"/>
      <c r="BF38" s="669"/>
      <c r="BG38" s="620" t="s">
        <v>325</v>
      </c>
      <c r="BH38" s="621"/>
      <c r="BI38" s="621"/>
      <c r="BJ38" s="621"/>
      <c r="BK38" s="621"/>
      <c r="BL38" s="621"/>
      <c r="BM38" s="621"/>
      <c r="BN38" s="621"/>
      <c r="BO38" s="621"/>
      <c r="BP38" s="621"/>
      <c r="BQ38" s="621"/>
      <c r="BR38" s="621"/>
      <c r="BS38" s="621"/>
      <c r="BT38" s="621"/>
      <c r="BU38" s="622"/>
      <c r="BV38" s="623">
        <v>254</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222449</v>
      </c>
      <c r="CS38" s="624"/>
      <c r="CT38" s="624"/>
      <c r="CU38" s="624"/>
      <c r="CV38" s="624"/>
      <c r="CW38" s="624"/>
      <c r="CX38" s="624"/>
      <c r="CY38" s="625"/>
      <c r="CZ38" s="628">
        <v>7.4</v>
      </c>
      <c r="DA38" s="655"/>
      <c r="DB38" s="655"/>
      <c r="DC38" s="658"/>
      <c r="DD38" s="632">
        <v>206278</v>
      </c>
      <c r="DE38" s="624"/>
      <c r="DF38" s="624"/>
      <c r="DG38" s="624"/>
      <c r="DH38" s="624"/>
      <c r="DI38" s="624"/>
      <c r="DJ38" s="624"/>
      <c r="DK38" s="625"/>
      <c r="DL38" s="632">
        <v>151497</v>
      </c>
      <c r="DM38" s="624"/>
      <c r="DN38" s="624"/>
      <c r="DO38" s="624"/>
      <c r="DP38" s="624"/>
      <c r="DQ38" s="624"/>
      <c r="DR38" s="624"/>
      <c r="DS38" s="624"/>
      <c r="DT38" s="624"/>
      <c r="DU38" s="624"/>
      <c r="DV38" s="625"/>
      <c r="DW38" s="628">
        <v>9.6999999999999993</v>
      </c>
      <c r="DX38" s="655"/>
      <c r="DY38" s="655"/>
      <c r="DZ38" s="655"/>
      <c r="EA38" s="655"/>
      <c r="EB38" s="655"/>
      <c r="EC38" s="656"/>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328</v>
      </c>
      <c r="AR39" s="690"/>
      <c r="AS39" s="690"/>
      <c r="AT39" s="690"/>
      <c r="AU39" s="690"/>
      <c r="AV39" s="690"/>
      <c r="AW39" s="690"/>
      <c r="AX39" s="690"/>
      <c r="AY39" s="691"/>
      <c r="AZ39" s="623">
        <v>23786</v>
      </c>
      <c r="BA39" s="624"/>
      <c r="BB39" s="624"/>
      <c r="BC39" s="624"/>
      <c r="BD39" s="653"/>
      <c r="BE39" s="653"/>
      <c r="BF39" s="669"/>
      <c r="BG39" s="620" t="s">
        <v>329</v>
      </c>
      <c r="BH39" s="621"/>
      <c r="BI39" s="621"/>
      <c r="BJ39" s="621"/>
      <c r="BK39" s="621"/>
      <c r="BL39" s="621"/>
      <c r="BM39" s="621"/>
      <c r="BN39" s="621"/>
      <c r="BO39" s="621"/>
      <c r="BP39" s="621"/>
      <c r="BQ39" s="621"/>
      <c r="BR39" s="621"/>
      <c r="BS39" s="621"/>
      <c r="BT39" s="621"/>
      <c r="BU39" s="622"/>
      <c r="BV39" s="623">
        <v>435</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212797</v>
      </c>
      <c r="CS39" s="653"/>
      <c r="CT39" s="653"/>
      <c r="CU39" s="653"/>
      <c r="CV39" s="653"/>
      <c r="CW39" s="653"/>
      <c r="CX39" s="653"/>
      <c r="CY39" s="654"/>
      <c r="CZ39" s="628">
        <v>7.1</v>
      </c>
      <c r="DA39" s="655"/>
      <c r="DB39" s="655"/>
      <c r="DC39" s="658"/>
      <c r="DD39" s="632">
        <v>203823</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15">
      <c r="B40" s="620" t="s">
        <v>331</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9" t="s">
        <v>332</v>
      </c>
      <c r="AR40" s="690"/>
      <c r="AS40" s="690"/>
      <c r="AT40" s="690"/>
      <c r="AU40" s="690"/>
      <c r="AV40" s="690"/>
      <c r="AW40" s="690"/>
      <c r="AX40" s="690"/>
      <c r="AY40" s="691"/>
      <c r="AZ40" s="623" t="s">
        <v>122</v>
      </c>
      <c r="BA40" s="624"/>
      <c r="BB40" s="624"/>
      <c r="BC40" s="624"/>
      <c r="BD40" s="653"/>
      <c r="BE40" s="653"/>
      <c r="BF40" s="669"/>
      <c r="BG40" s="673" t="s">
        <v>333</v>
      </c>
      <c r="BH40" s="674"/>
      <c r="BI40" s="674"/>
      <c r="BJ40" s="674"/>
      <c r="BK40" s="674"/>
      <c r="BL40" s="223"/>
      <c r="BM40" s="621" t="s">
        <v>334</v>
      </c>
      <c r="BN40" s="621"/>
      <c r="BO40" s="621"/>
      <c r="BP40" s="621"/>
      <c r="BQ40" s="621"/>
      <c r="BR40" s="621"/>
      <c r="BS40" s="621"/>
      <c r="BT40" s="621"/>
      <c r="BU40" s="622"/>
      <c r="BV40" s="623">
        <v>130</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5"/>
      <c r="DB40" s="655"/>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5"/>
      <c r="DY40" s="655"/>
      <c r="DZ40" s="655"/>
      <c r="EA40" s="655"/>
      <c r="EB40" s="655"/>
      <c r="EC40" s="656"/>
    </row>
    <row r="41" spans="2:133" ht="11.25" customHeight="1" x14ac:dyDescent="0.15">
      <c r="B41" s="644" t="s">
        <v>336</v>
      </c>
      <c r="C41" s="645"/>
      <c r="D41" s="645"/>
      <c r="E41" s="645"/>
      <c r="F41" s="645"/>
      <c r="G41" s="645"/>
      <c r="H41" s="645"/>
      <c r="I41" s="645"/>
      <c r="J41" s="645"/>
      <c r="K41" s="645"/>
      <c r="L41" s="645"/>
      <c r="M41" s="645"/>
      <c r="N41" s="645"/>
      <c r="O41" s="645"/>
      <c r="P41" s="645"/>
      <c r="Q41" s="646"/>
      <c r="R41" s="698">
        <v>3332699</v>
      </c>
      <c r="S41" s="699"/>
      <c r="T41" s="699"/>
      <c r="U41" s="699"/>
      <c r="V41" s="699"/>
      <c r="W41" s="699"/>
      <c r="X41" s="699"/>
      <c r="Y41" s="700"/>
      <c r="Z41" s="701">
        <v>100</v>
      </c>
      <c r="AA41" s="701"/>
      <c r="AB41" s="701"/>
      <c r="AC41" s="701"/>
      <c r="AD41" s="702">
        <v>1565271</v>
      </c>
      <c r="AE41" s="702"/>
      <c r="AF41" s="702"/>
      <c r="AG41" s="702"/>
      <c r="AH41" s="702"/>
      <c r="AI41" s="702"/>
      <c r="AJ41" s="702"/>
      <c r="AK41" s="702"/>
      <c r="AL41" s="703">
        <v>100</v>
      </c>
      <c r="AM41" s="683"/>
      <c r="AN41" s="683"/>
      <c r="AO41" s="704"/>
      <c r="AQ41" s="689" t="s">
        <v>337</v>
      </c>
      <c r="AR41" s="690"/>
      <c r="AS41" s="690"/>
      <c r="AT41" s="690"/>
      <c r="AU41" s="690"/>
      <c r="AV41" s="690"/>
      <c r="AW41" s="690"/>
      <c r="AX41" s="690"/>
      <c r="AY41" s="691"/>
      <c r="AZ41" s="623">
        <v>37919</v>
      </c>
      <c r="BA41" s="624"/>
      <c r="BB41" s="624"/>
      <c r="BC41" s="624"/>
      <c r="BD41" s="653"/>
      <c r="BE41" s="653"/>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340</v>
      </c>
      <c r="AR42" s="706"/>
      <c r="AS42" s="706"/>
      <c r="AT42" s="706"/>
      <c r="AU42" s="706"/>
      <c r="AV42" s="706"/>
      <c r="AW42" s="706"/>
      <c r="AX42" s="706"/>
      <c r="AY42" s="707"/>
      <c r="AZ42" s="698">
        <v>106751</v>
      </c>
      <c r="BA42" s="699"/>
      <c r="BB42" s="699"/>
      <c r="BC42" s="699"/>
      <c r="BD42" s="682"/>
      <c r="BE42" s="682"/>
      <c r="BF42" s="684"/>
      <c r="BG42" s="675"/>
      <c r="BH42" s="676"/>
      <c r="BI42" s="676"/>
      <c r="BJ42" s="676"/>
      <c r="BK42" s="676"/>
      <c r="BL42" s="224"/>
      <c r="BM42" s="645" t="s">
        <v>341</v>
      </c>
      <c r="BN42" s="645"/>
      <c r="BO42" s="645"/>
      <c r="BP42" s="645"/>
      <c r="BQ42" s="645"/>
      <c r="BR42" s="645"/>
      <c r="BS42" s="645"/>
      <c r="BT42" s="645"/>
      <c r="BU42" s="646"/>
      <c r="BV42" s="698">
        <v>276</v>
      </c>
      <c r="BW42" s="699"/>
      <c r="BX42" s="699"/>
      <c r="BY42" s="699"/>
      <c r="BZ42" s="699"/>
      <c r="CA42" s="699"/>
      <c r="CB42" s="708"/>
      <c r="CD42" s="620" t="s">
        <v>342</v>
      </c>
      <c r="CE42" s="621"/>
      <c r="CF42" s="621"/>
      <c r="CG42" s="621"/>
      <c r="CH42" s="621"/>
      <c r="CI42" s="621"/>
      <c r="CJ42" s="621"/>
      <c r="CK42" s="621"/>
      <c r="CL42" s="621"/>
      <c r="CM42" s="621"/>
      <c r="CN42" s="621"/>
      <c r="CO42" s="621"/>
      <c r="CP42" s="621"/>
      <c r="CQ42" s="622"/>
      <c r="CR42" s="623">
        <v>908001</v>
      </c>
      <c r="CS42" s="653"/>
      <c r="CT42" s="653"/>
      <c r="CU42" s="653"/>
      <c r="CV42" s="653"/>
      <c r="CW42" s="653"/>
      <c r="CX42" s="653"/>
      <c r="CY42" s="654"/>
      <c r="CZ42" s="628">
        <v>30.1</v>
      </c>
      <c r="DA42" s="655"/>
      <c r="DB42" s="655"/>
      <c r="DC42" s="658"/>
      <c r="DD42" s="632">
        <v>29770</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t="s">
        <v>122</v>
      </c>
      <c r="CS43" s="653"/>
      <c r="CT43" s="653"/>
      <c r="CU43" s="653"/>
      <c r="CV43" s="653"/>
      <c r="CW43" s="653"/>
      <c r="CX43" s="653"/>
      <c r="CY43" s="654"/>
      <c r="CZ43" s="628" t="s">
        <v>122</v>
      </c>
      <c r="DA43" s="655"/>
      <c r="DB43" s="655"/>
      <c r="DC43" s="658"/>
      <c r="DD43" s="632" t="s">
        <v>122</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887483</v>
      </c>
      <c r="CS44" s="624"/>
      <c r="CT44" s="624"/>
      <c r="CU44" s="624"/>
      <c r="CV44" s="624"/>
      <c r="CW44" s="624"/>
      <c r="CX44" s="624"/>
      <c r="CY44" s="625"/>
      <c r="CZ44" s="628">
        <v>29.4</v>
      </c>
      <c r="DA44" s="629"/>
      <c r="DB44" s="629"/>
      <c r="DC44" s="635"/>
      <c r="DD44" s="632">
        <v>25121</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706509</v>
      </c>
      <c r="CS45" s="653"/>
      <c r="CT45" s="653"/>
      <c r="CU45" s="653"/>
      <c r="CV45" s="653"/>
      <c r="CW45" s="653"/>
      <c r="CX45" s="653"/>
      <c r="CY45" s="654"/>
      <c r="CZ45" s="628">
        <v>23.4</v>
      </c>
      <c r="DA45" s="655"/>
      <c r="DB45" s="655"/>
      <c r="DC45" s="658"/>
      <c r="DD45" s="632">
        <v>5047</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180974</v>
      </c>
      <c r="CS46" s="624"/>
      <c r="CT46" s="624"/>
      <c r="CU46" s="624"/>
      <c r="CV46" s="624"/>
      <c r="CW46" s="624"/>
      <c r="CX46" s="624"/>
      <c r="CY46" s="625"/>
      <c r="CZ46" s="628">
        <v>6</v>
      </c>
      <c r="DA46" s="629"/>
      <c r="DB46" s="629"/>
      <c r="DC46" s="635"/>
      <c r="DD46" s="632">
        <v>20074</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20518</v>
      </c>
      <c r="CS47" s="653"/>
      <c r="CT47" s="653"/>
      <c r="CU47" s="653"/>
      <c r="CV47" s="653"/>
      <c r="CW47" s="653"/>
      <c r="CX47" s="653"/>
      <c r="CY47" s="654"/>
      <c r="CZ47" s="628">
        <v>0.7</v>
      </c>
      <c r="DA47" s="655"/>
      <c r="DB47" s="655"/>
      <c r="DC47" s="658"/>
      <c r="DD47" s="632">
        <v>4649</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352</v>
      </c>
      <c r="CE49" s="645"/>
      <c r="CF49" s="645"/>
      <c r="CG49" s="645"/>
      <c r="CH49" s="645"/>
      <c r="CI49" s="645"/>
      <c r="CJ49" s="645"/>
      <c r="CK49" s="645"/>
      <c r="CL49" s="645"/>
      <c r="CM49" s="645"/>
      <c r="CN49" s="645"/>
      <c r="CO49" s="645"/>
      <c r="CP49" s="645"/>
      <c r="CQ49" s="646"/>
      <c r="CR49" s="698">
        <v>3017879</v>
      </c>
      <c r="CS49" s="682"/>
      <c r="CT49" s="682"/>
      <c r="CU49" s="682"/>
      <c r="CV49" s="682"/>
      <c r="CW49" s="682"/>
      <c r="CX49" s="682"/>
      <c r="CY49" s="711"/>
      <c r="CZ49" s="703">
        <v>100</v>
      </c>
      <c r="DA49" s="712"/>
      <c r="DB49" s="712"/>
      <c r="DC49" s="713"/>
      <c r="DD49" s="714">
        <v>1804829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bCyA6+OYCiUXBUa8Y5F6uVj9m7jeKsgwAh3EDT5AAiJ6Rl7EuRbI15y3l9XzihdZN0ViWd6gi22OE3y9CVpeqA==" saltValue="Low/N7BDgSczedKVnOSjb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3333</v>
      </c>
      <c r="R7" s="753"/>
      <c r="S7" s="753"/>
      <c r="T7" s="753"/>
      <c r="U7" s="753"/>
      <c r="V7" s="753">
        <v>3018</v>
      </c>
      <c r="W7" s="753"/>
      <c r="X7" s="753"/>
      <c r="Y7" s="753"/>
      <c r="Z7" s="753"/>
      <c r="AA7" s="753">
        <v>315</v>
      </c>
      <c r="AB7" s="753"/>
      <c r="AC7" s="753"/>
      <c r="AD7" s="753"/>
      <c r="AE7" s="754"/>
      <c r="AF7" s="755">
        <v>293</v>
      </c>
      <c r="AG7" s="756"/>
      <c r="AH7" s="756"/>
      <c r="AI7" s="756"/>
      <c r="AJ7" s="757"/>
      <c r="AK7" s="758" t="s">
        <v>546</v>
      </c>
      <c r="AL7" s="759"/>
      <c r="AM7" s="759"/>
      <c r="AN7" s="759"/>
      <c r="AO7" s="759"/>
      <c r="AP7" s="759">
        <v>3682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293</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224</v>
      </c>
      <c r="R28" s="823"/>
      <c r="S28" s="823"/>
      <c r="T28" s="823"/>
      <c r="U28" s="823"/>
      <c r="V28" s="823">
        <v>214</v>
      </c>
      <c r="W28" s="823"/>
      <c r="X28" s="823"/>
      <c r="Y28" s="823"/>
      <c r="Z28" s="823"/>
      <c r="AA28" s="823">
        <v>10</v>
      </c>
      <c r="AB28" s="823"/>
      <c r="AC28" s="823"/>
      <c r="AD28" s="823"/>
      <c r="AE28" s="824"/>
      <c r="AF28" s="825">
        <v>9</v>
      </c>
      <c r="AG28" s="823"/>
      <c r="AH28" s="823"/>
      <c r="AI28" s="823"/>
      <c r="AJ28" s="826"/>
      <c r="AK28" s="827">
        <v>22</v>
      </c>
      <c r="AL28" s="828"/>
      <c r="AM28" s="828"/>
      <c r="AN28" s="828"/>
      <c r="AO28" s="828"/>
      <c r="AP28" s="828" t="s">
        <v>546</v>
      </c>
      <c r="AQ28" s="828"/>
      <c r="AR28" s="828"/>
      <c r="AS28" s="828"/>
      <c r="AT28" s="828"/>
      <c r="AU28" s="828" t="s">
        <v>546</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90</v>
      </c>
      <c r="R29" s="784"/>
      <c r="S29" s="784"/>
      <c r="T29" s="784"/>
      <c r="U29" s="784"/>
      <c r="V29" s="784">
        <v>84</v>
      </c>
      <c r="W29" s="784"/>
      <c r="X29" s="784"/>
      <c r="Y29" s="784"/>
      <c r="Z29" s="784"/>
      <c r="AA29" s="784">
        <v>6</v>
      </c>
      <c r="AB29" s="784"/>
      <c r="AC29" s="784"/>
      <c r="AD29" s="784"/>
      <c r="AE29" s="785"/>
      <c r="AF29" s="786">
        <v>6</v>
      </c>
      <c r="AG29" s="787"/>
      <c r="AH29" s="787"/>
      <c r="AI29" s="787"/>
      <c r="AJ29" s="788"/>
      <c r="AK29" s="834">
        <v>16</v>
      </c>
      <c r="AL29" s="830"/>
      <c r="AM29" s="830"/>
      <c r="AN29" s="830"/>
      <c r="AO29" s="830"/>
      <c r="AP29" s="830" t="s">
        <v>546</v>
      </c>
      <c r="AQ29" s="830"/>
      <c r="AR29" s="830"/>
      <c r="AS29" s="830"/>
      <c r="AT29" s="830"/>
      <c r="AU29" s="830" t="s">
        <v>546</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401</v>
      </c>
      <c r="R30" s="784"/>
      <c r="S30" s="784"/>
      <c r="T30" s="784"/>
      <c r="U30" s="784"/>
      <c r="V30" s="784">
        <v>396</v>
      </c>
      <c r="W30" s="784"/>
      <c r="X30" s="784"/>
      <c r="Y30" s="784"/>
      <c r="Z30" s="784"/>
      <c r="AA30" s="784">
        <v>5</v>
      </c>
      <c r="AB30" s="784"/>
      <c r="AC30" s="784"/>
      <c r="AD30" s="784"/>
      <c r="AE30" s="785"/>
      <c r="AF30" s="786">
        <v>5</v>
      </c>
      <c r="AG30" s="787"/>
      <c r="AH30" s="787"/>
      <c r="AI30" s="787"/>
      <c r="AJ30" s="788"/>
      <c r="AK30" s="834">
        <v>65</v>
      </c>
      <c r="AL30" s="830"/>
      <c r="AM30" s="830"/>
      <c r="AN30" s="830"/>
      <c r="AO30" s="830"/>
      <c r="AP30" s="830" t="s">
        <v>546</v>
      </c>
      <c r="AQ30" s="830"/>
      <c r="AR30" s="830"/>
      <c r="AS30" s="830"/>
      <c r="AT30" s="830"/>
      <c r="AU30" s="830" t="s">
        <v>546</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33</v>
      </c>
      <c r="R31" s="784"/>
      <c r="S31" s="784"/>
      <c r="T31" s="784"/>
      <c r="U31" s="784"/>
      <c r="V31" s="784">
        <v>33</v>
      </c>
      <c r="W31" s="784"/>
      <c r="X31" s="784"/>
      <c r="Y31" s="784"/>
      <c r="Z31" s="784"/>
      <c r="AA31" s="784">
        <v>0</v>
      </c>
      <c r="AB31" s="784"/>
      <c r="AC31" s="784"/>
      <c r="AD31" s="784"/>
      <c r="AE31" s="785"/>
      <c r="AF31" s="786">
        <v>0</v>
      </c>
      <c r="AG31" s="787"/>
      <c r="AH31" s="787"/>
      <c r="AI31" s="787"/>
      <c r="AJ31" s="788"/>
      <c r="AK31" s="834">
        <v>41</v>
      </c>
      <c r="AL31" s="830"/>
      <c r="AM31" s="830"/>
      <c r="AN31" s="830"/>
      <c r="AO31" s="830"/>
      <c r="AP31" s="830" t="s">
        <v>546</v>
      </c>
      <c r="AQ31" s="830"/>
      <c r="AR31" s="830"/>
      <c r="AS31" s="830"/>
      <c r="AT31" s="830"/>
      <c r="AU31" s="830" t="s">
        <v>546</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92</v>
      </c>
      <c r="R32" s="784"/>
      <c r="S32" s="784"/>
      <c r="T32" s="784"/>
      <c r="U32" s="784"/>
      <c r="V32" s="784">
        <v>77</v>
      </c>
      <c r="W32" s="784"/>
      <c r="X32" s="784"/>
      <c r="Y32" s="784"/>
      <c r="Z32" s="784"/>
      <c r="AA32" s="784">
        <v>15</v>
      </c>
      <c r="AB32" s="784"/>
      <c r="AC32" s="784"/>
      <c r="AD32" s="784"/>
      <c r="AE32" s="785"/>
      <c r="AF32" s="786">
        <v>16</v>
      </c>
      <c r="AG32" s="787"/>
      <c r="AH32" s="787"/>
      <c r="AI32" s="787"/>
      <c r="AJ32" s="788"/>
      <c r="AK32" s="834">
        <v>54</v>
      </c>
      <c r="AL32" s="830"/>
      <c r="AM32" s="830"/>
      <c r="AN32" s="830"/>
      <c r="AO32" s="830"/>
      <c r="AP32" s="830">
        <v>287</v>
      </c>
      <c r="AQ32" s="830"/>
      <c r="AR32" s="830"/>
      <c r="AS32" s="830"/>
      <c r="AT32" s="830"/>
      <c r="AU32" s="830">
        <v>150</v>
      </c>
      <c r="AV32" s="830"/>
      <c r="AW32" s="830"/>
      <c r="AX32" s="830"/>
      <c r="AY32" s="830"/>
      <c r="AZ32" s="831"/>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80</v>
      </c>
      <c r="R33" s="784"/>
      <c r="S33" s="784"/>
      <c r="T33" s="784"/>
      <c r="U33" s="784"/>
      <c r="V33" s="784">
        <v>58</v>
      </c>
      <c r="W33" s="784"/>
      <c r="X33" s="784"/>
      <c r="Y33" s="784"/>
      <c r="Z33" s="784"/>
      <c r="AA33" s="784">
        <v>22</v>
      </c>
      <c r="AB33" s="784"/>
      <c r="AC33" s="784"/>
      <c r="AD33" s="784"/>
      <c r="AE33" s="785"/>
      <c r="AF33" s="786">
        <v>20</v>
      </c>
      <c r="AG33" s="787"/>
      <c r="AH33" s="787"/>
      <c r="AI33" s="787"/>
      <c r="AJ33" s="788"/>
      <c r="AK33" s="834">
        <v>24</v>
      </c>
      <c r="AL33" s="830"/>
      <c r="AM33" s="830"/>
      <c r="AN33" s="830"/>
      <c r="AO33" s="830"/>
      <c r="AP33" s="830">
        <v>286</v>
      </c>
      <c r="AQ33" s="830"/>
      <c r="AR33" s="830"/>
      <c r="AS33" s="830"/>
      <c r="AT33" s="830"/>
      <c r="AU33" s="830">
        <v>16</v>
      </c>
      <c r="AV33" s="830"/>
      <c r="AW33" s="830"/>
      <c r="AX33" s="830"/>
      <c r="AY33" s="830"/>
      <c r="AZ33" s="831"/>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57</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400</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552</v>
      </c>
      <c r="C68" s="870"/>
      <c r="D68" s="870"/>
      <c r="E68" s="870"/>
      <c r="F68" s="870"/>
      <c r="G68" s="870"/>
      <c r="H68" s="870"/>
      <c r="I68" s="870"/>
      <c r="J68" s="870"/>
      <c r="K68" s="870"/>
      <c r="L68" s="870"/>
      <c r="M68" s="870"/>
      <c r="N68" s="870"/>
      <c r="O68" s="870"/>
      <c r="P68" s="871"/>
      <c r="Q68" s="872">
        <v>4092</v>
      </c>
      <c r="R68" s="866"/>
      <c r="S68" s="866"/>
      <c r="T68" s="866"/>
      <c r="U68" s="866"/>
      <c r="V68" s="866">
        <v>4075</v>
      </c>
      <c r="W68" s="866"/>
      <c r="X68" s="866"/>
      <c r="Y68" s="866"/>
      <c r="Z68" s="866"/>
      <c r="AA68" s="866">
        <v>16</v>
      </c>
      <c r="AB68" s="866"/>
      <c r="AC68" s="866"/>
      <c r="AD68" s="866"/>
      <c r="AE68" s="866"/>
      <c r="AF68" s="866">
        <v>16</v>
      </c>
      <c r="AG68" s="866"/>
      <c r="AH68" s="866"/>
      <c r="AI68" s="866"/>
      <c r="AJ68" s="866"/>
      <c r="AK68" s="866">
        <v>10</v>
      </c>
      <c r="AL68" s="866"/>
      <c r="AM68" s="866"/>
      <c r="AN68" s="866"/>
      <c r="AO68" s="866"/>
      <c r="AP68" s="866" t="s">
        <v>546</v>
      </c>
      <c r="AQ68" s="866"/>
      <c r="AR68" s="866"/>
      <c r="AS68" s="866"/>
      <c r="AT68" s="866"/>
      <c r="AU68" s="866" t="s">
        <v>546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553</v>
      </c>
      <c r="C69" s="874"/>
      <c r="D69" s="874"/>
      <c r="E69" s="874"/>
      <c r="F69" s="874"/>
      <c r="G69" s="874"/>
      <c r="H69" s="874"/>
      <c r="I69" s="874"/>
      <c r="J69" s="874"/>
      <c r="K69" s="874"/>
      <c r="L69" s="874"/>
      <c r="M69" s="874"/>
      <c r="N69" s="874"/>
      <c r="O69" s="874"/>
      <c r="P69" s="875"/>
      <c r="Q69" s="876">
        <v>243</v>
      </c>
      <c r="R69" s="830"/>
      <c r="S69" s="830"/>
      <c r="T69" s="830"/>
      <c r="U69" s="830"/>
      <c r="V69" s="830">
        <v>237</v>
      </c>
      <c r="W69" s="830"/>
      <c r="X69" s="830"/>
      <c r="Y69" s="830"/>
      <c r="Z69" s="830"/>
      <c r="AA69" s="830">
        <v>6</v>
      </c>
      <c r="AB69" s="830"/>
      <c r="AC69" s="830"/>
      <c r="AD69" s="830"/>
      <c r="AE69" s="830"/>
      <c r="AF69" s="830">
        <v>6</v>
      </c>
      <c r="AG69" s="830"/>
      <c r="AH69" s="830"/>
      <c r="AI69" s="830"/>
      <c r="AJ69" s="830"/>
      <c r="AK69" s="830">
        <v>37</v>
      </c>
      <c r="AL69" s="830"/>
      <c r="AM69" s="830"/>
      <c r="AN69" s="830"/>
      <c r="AO69" s="830"/>
      <c r="AP69" s="830" t="s">
        <v>546</v>
      </c>
      <c r="AQ69" s="830"/>
      <c r="AR69" s="830"/>
      <c r="AS69" s="830"/>
      <c r="AT69" s="830"/>
      <c r="AU69" s="830" t="s">
        <v>546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554</v>
      </c>
      <c r="C70" s="874"/>
      <c r="D70" s="874"/>
      <c r="E70" s="874"/>
      <c r="F70" s="874"/>
      <c r="G70" s="874"/>
      <c r="H70" s="874"/>
      <c r="I70" s="874"/>
      <c r="J70" s="874"/>
      <c r="K70" s="874"/>
      <c r="L70" s="874"/>
      <c r="M70" s="874"/>
      <c r="N70" s="874"/>
      <c r="O70" s="874"/>
      <c r="P70" s="875"/>
      <c r="Q70" s="876">
        <v>113</v>
      </c>
      <c r="R70" s="830"/>
      <c r="S70" s="830"/>
      <c r="T70" s="830"/>
      <c r="U70" s="830"/>
      <c r="V70" s="830">
        <v>106</v>
      </c>
      <c r="W70" s="830"/>
      <c r="X70" s="830"/>
      <c r="Y70" s="830"/>
      <c r="Z70" s="830"/>
      <c r="AA70" s="830">
        <v>7</v>
      </c>
      <c r="AB70" s="830"/>
      <c r="AC70" s="830"/>
      <c r="AD70" s="830"/>
      <c r="AE70" s="830"/>
      <c r="AF70" s="830">
        <v>7</v>
      </c>
      <c r="AG70" s="830"/>
      <c r="AH70" s="830"/>
      <c r="AI70" s="830"/>
      <c r="AJ70" s="830"/>
      <c r="AK70" s="830">
        <v>15</v>
      </c>
      <c r="AL70" s="830"/>
      <c r="AM70" s="830"/>
      <c r="AN70" s="830"/>
      <c r="AO70" s="830"/>
      <c r="AP70" s="830" t="s">
        <v>546</v>
      </c>
      <c r="AQ70" s="830"/>
      <c r="AR70" s="830"/>
      <c r="AS70" s="830"/>
      <c r="AT70" s="830"/>
      <c r="AU70" s="830" t="s">
        <v>546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555</v>
      </c>
      <c r="C71" s="874"/>
      <c r="D71" s="874"/>
      <c r="E71" s="874"/>
      <c r="F71" s="874"/>
      <c r="G71" s="874"/>
      <c r="H71" s="874"/>
      <c r="I71" s="874"/>
      <c r="J71" s="874"/>
      <c r="K71" s="874"/>
      <c r="L71" s="874"/>
      <c r="M71" s="874"/>
      <c r="N71" s="874"/>
      <c r="O71" s="874"/>
      <c r="P71" s="875"/>
      <c r="Q71" s="876">
        <v>302</v>
      </c>
      <c r="R71" s="830"/>
      <c r="S71" s="830"/>
      <c r="T71" s="830"/>
      <c r="U71" s="830"/>
      <c r="V71" s="830">
        <v>280</v>
      </c>
      <c r="W71" s="830"/>
      <c r="X71" s="830"/>
      <c r="Y71" s="830"/>
      <c r="Z71" s="830"/>
      <c r="AA71" s="830">
        <v>23</v>
      </c>
      <c r="AB71" s="830"/>
      <c r="AC71" s="830"/>
      <c r="AD71" s="830"/>
      <c r="AE71" s="830"/>
      <c r="AF71" s="830">
        <v>23</v>
      </c>
      <c r="AG71" s="830"/>
      <c r="AH71" s="830"/>
      <c r="AI71" s="830"/>
      <c r="AJ71" s="830"/>
      <c r="AK71" s="830">
        <v>193</v>
      </c>
      <c r="AL71" s="830"/>
      <c r="AM71" s="830"/>
      <c r="AN71" s="830"/>
      <c r="AO71" s="830"/>
      <c r="AP71" s="830" t="s">
        <v>546</v>
      </c>
      <c r="AQ71" s="830"/>
      <c r="AR71" s="830"/>
      <c r="AS71" s="830"/>
      <c r="AT71" s="830"/>
      <c r="AU71" s="830" t="s">
        <v>546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556</v>
      </c>
      <c r="C72" s="874"/>
      <c r="D72" s="874"/>
      <c r="E72" s="874"/>
      <c r="F72" s="874"/>
      <c r="G72" s="874"/>
      <c r="H72" s="874"/>
      <c r="I72" s="874"/>
      <c r="J72" s="874"/>
      <c r="K72" s="874"/>
      <c r="L72" s="874"/>
      <c r="M72" s="874"/>
      <c r="N72" s="874"/>
      <c r="O72" s="874"/>
      <c r="P72" s="875"/>
      <c r="Q72" s="876">
        <v>14208</v>
      </c>
      <c r="R72" s="830"/>
      <c r="S72" s="830"/>
      <c r="T72" s="830"/>
      <c r="U72" s="830"/>
      <c r="V72" s="830">
        <v>13916</v>
      </c>
      <c r="W72" s="830"/>
      <c r="X72" s="830"/>
      <c r="Y72" s="830"/>
      <c r="Z72" s="830"/>
      <c r="AA72" s="830">
        <v>47</v>
      </c>
      <c r="AB72" s="830"/>
      <c r="AC72" s="830"/>
      <c r="AD72" s="830"/>
      <c r="AE72" s="830"/>
      <c r="AF72" s="830">
        <v>268</v>
      </c>
      <c r="AG72" s="830"/>
      <c r="AH72" s="830"/>
      <c r="AI72" s="830"/>
      <c r="AJ72" s="830"/>
      <c r="AK72" s="830">
        <v>0</v>
      </c>
      <c r="AL72" s="830"/>
      <c r="AM72" s="830"/>
      <c r="AN72" s="830"/>
      <c r="AO72" s="830"/>
      <c r="AP72" s="830">
        <v>4474</v>
      </c>
      <c r="AQ72" s="830"/>
      <c r="AR72" s="830"/>
      <c r="AS72" s="830"/>
      <c r="AT72" s="830"/>
      <c r="AU72" s="830">
        <v>23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557</v>
      </c>
      <c r="C73" s="874"/>
      <c r="D73" s="874"/>
      <c r="E73" s="874"/>
      <c r="F73" s="874"/>
      <c r="G73" s="874"/>
      <c r="H73" s="874"/>
      <c r="I73" s="874"/>
      <c r="J73" s="874"/>
      <c r="K73" s="874"/>
      <c r="L73" s="874"/>
      <c r="M73" s="874"/>
      <c r="N73" s="874"/>
      <c r="O73" s="874"/>
      <c r="P73" s="875"/>
      <c r="Q73" s="876">
        <v>1386</v>
      </c>
      <c r="R73" s="830"/>
      <c r="S73" s="830"/>
      <c r="T73" s="830"/>
      <c r="U73" s="830"/>
      <c r="V73" s="830">
        <v>1339</v>
      </c>
      <c r="W73" s="830"/>
      <c r="X73" s="830"/>
      <c r="Y73" s="830"/>
      <c r="Z73" s="830"/>
      <c r="AA73" s="830">
        <v>47</v>
      </c>
      <c r="AB73" s="830"/>
      <c r="AC73" s="830"/>
      <c r="AD73" s="830"/>
      <c r="AE73" s="830"/>
      <c r="AF73" s="830">
        <v>47</v>
      </c>
      <c r="AG73" s="830"/>
      <c r="AH73" s="830"/>
      <c r="AI73" s="830"/>
      <c r="AJ73" s="830"/>
      <c r="AK73" s="830">
        <v>0</v>
      </c>
      <c r="AL73" s="830"/>
      <c r="AM73" s="830"/>
      <c r="AN73" s="830"/>
      <c r="AO73" s="830"/>
      <c r="AP73" s="830" t="s">
        <v>546</v>
      </c>
      <c r="AQ73" s="830"/>
      <c r="AR73" s="830"/>
      <c r="AS73" s="830"/>
      <c r="AT73" s="830"/>
      <c r="AU73" s="830" t="s">
        <v>546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558</v>
      </c>
      <c r="C74" s="874"/>
      <c r="D74" s="874"/>
      <c r="E74" s="874"/>
      <c r="F74" s="874"/>
      <c r="G74" s="874"/>
      <c r="H74" s="874"/>
      <c r="I74" s="874"/>
      <c r="J74" s="874"/>
      <c r="K74" s="874"/>
      <c r="L74" s="874"/>
      <c r="M74" s="874"/>
      <c r="N74" s="874"/>
      <c r="O74" s="874"/>
      <c r="P74" s="875"/>
      <c r="Q74" s="876">
        <v>10926</v>
      </c>
      <c r="R74" s="830"/>
      <c r="S74" s="830"/>
      <c r="T74" s="830"/>
      <c r="U74" s="830"/>
      <c r="V74" s="830">
        <v>10893</v>
      </c>
      <c r="W74" s="830"/>
      <c r="X74" s="830"/>
      <c r="Y74" s="830"/>
      <c r="Z74" s="830"/>
      <c r="AA74" s="830">
        <v>33</v>
      </c>
      <c r="AB74" s="830"/>
      <c r="AC74" s="830"/>
      <c r="AD74" s="830"/>
      <c r="AE74" s="830"/>
      <c r="AF74" s="830">
        <v>3943</v>
      </c>
      <c r="AG74" s="830"/>
      <c r="AH74" s="830"/>
      <c r="AI74" s="830"/>
      <c r="AJ74" s="830"/>
      <c r="AK74" s="830">
        <v>904</v>
      </c>
      <c r="AL74" s="830"/>
      <c r="AM74" s="830"/>
      <c r="AN74" s="830"/>
      <c r="AO74" s="830"/>
      <c r="AP74" s="830">
        <v>4150</v>
      </c>
      <c r="AQ74" s="830"/>
      <c r="AR74" s="830"/>
      <c r="AS74" s="830"/>
      <c r="AT74" s="830"/>
      <c r="AU74" s="830">
        <v>136</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295</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295</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295</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348449</v>
      </c>
      <c r="AB110" s="900"/>
      <c r="AC110" s="900"/>
      <c r="AD110" s="900"/>
      <c r="AE110" s="901"/>
      <c r="AF110" s="902">
        <v>352101</v>
      </c>
      <c r="AG110" s="900"/>
      <c r="AH110" s="900"/>
      <c r="AI110" s="900"/>
      <c r="AJ110" s="901"/>
      <c r="AK110" s="902">
        <v>369056</v>
      </c>
      <c r="AL110" s="900"/>
      <c r="AM110" s="900"/>
      <c r="AN110" s="900"/>
      <c r="AO110" s="901"/>
      <c r="AP110" s="903">
        <v>28.8</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3462747</v>
      </c>
      <c r="BR110" s="931"/>
      <c r="BS110" s="931"/>
      <c r="BT110" s="931"/>
      <c r="BU110" s="931"/>
      <c r="BV110" s="931">
        <v>3409399</v>
      </c>
      <c r="BW110" s="931"/>
      <c r="BX110" s="931"/>
      <c r="BY110" s="931"/>
      <c r="BZ110" s="931"/>
      <c r="CA110" s="931">
        <v>3682279</v>
      </c>
      <c r="CB110" s="931"/>
      <c r="CC110" s="931"/>
      <c r="CD110" s="931"/>
      <c r="CE110" s="931"/>
      <c r="CF110" s="944">
        <v>287.39999999999998</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651413</v>
      </c>
      <c r="BR112" s="926"/>
      <c r="BS112" s="926"/>
      <c r="BT112" s="926"/>
      <c r="BU112" s="926"/>
      <c r="BV112" s="926">
        <v>598650</v>
      </c>
      <c r="BW112" s="926"/>
      <c r="BX112" s="926"/>
      <c r="BY112" s="926"/>
      <c r="BZ112" s="926"/>
      <c r="CA112" s="926">
        <v>572260</v>
      </c>
      <c r="CB112" s="926"/>
      <c r="CC112" s="926"/>
      <c r="CD112" s="926"/>
      <c r="CE112" s="926"/>
      <c r="CF112" s="920">
        <v>44.7</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58756</v>
      </c>
      <c r="AB113" s="938"/>
      <c r="AC113" s="938"/>
      <c r="AD113" s="938"/>
      <c r="AE113" s="939"/>
      <c r="AF113" s="940">
        <v>55718</v>
      </c>
      <c r="AG113" s="938"/>
      <c r="AH113" s="938"/>
      <c r="AI113" s="938"/>
      <c r="AJ113" s="939"/>
      <c r="AK113" s="940">
        <v>49979</v>
      </c>
      <c r="AL113" s="938"/>
      <c r="AM113" s="938"/>
      <c r="AN113" s="938"/>
      <c r="AO113" s="939"/>
      <c r="AP113" s="941">
        <v>3.9</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170972</v>
      </c>
      <c r="BR113" s="926"/>
      <c r="BS113" s="926"/>
      <c r="BT113" s="926"/>
      <c r="BU113" s="926"/>
      <c r="BV113" s="926">
        <v>165893</v>
      </c>
      <c r="BW113" s="926"/>
      <c r="BX113" s="926"/>
      <c r="BY113" s="926"/>
      <c r="BZ113" s="926"/>
      <c r="CA113" s="926">
        <v>158907</v>
      </c>
      <c r="CB113" s="926"/>
      <c r="CC113" s="926"/>
      <c r="CD113" s="926"/>
      <c r="CE113" s="926"/>
      <c r="CF113" s="920">
        <v>12.4</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20726</v>
      </c>
      <c r="AB114" s="959"/>
      <c r="AC114" s="959"/>
      <c r="AD114" s="959"/>
      <c r="AE114" s="960"/>
      <c r="AF114" s="961">
        <v>13846</v>
      </c>
      <c r="AG114" s="959"/>
      <c r="AH114" s="959"/>
      <c r="AI114" s="959"/>
      <c r="AJ114" s="960"/>
      <c r="AK114" s="961">
        <v>15504</v>
      </c>
      <c r="AL114" s="959"/>
      <c r="AM114" s="959"/>
      <c r="AN114" s="959"/>
      <c r="AO114" s="960"/>
      <c r="AP114" s="962">
        <v>1.2</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414131</v>
      </c>
      <c r="BR114" s="926"/>
      <c r="BS114" s="926"/>
      <c r="BT114" s="926"/>
      <c r="BU114" s="926"/>
      <c r="BV114" s="926">
        <v>322100</v>
      </c>
      <c r="BW114" s="926"/>
      <c r="BX114" s="926"/>
      <c r="BY114" s="926"/>
      <c r="BZ114" s="926"/>
      <c r="CA114" s="926">
        <v>309594</v>
      </c>
      <c r="CB114" s="926"/>
      <c r="CC114" s="926"/>
      <c r="CD114" s="926"/>
      <c r="CE114" s="926"/>
      <c r="CF114" s="920">
        <v>24.2</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38</v>
      </c>
      <c r="AB116" s="959"/>
      <c r="AC116" s="959"/>
      <c r="AD116" s="959"/>
      <c r="AE116" s="960"/>
      <c r="AF116" s="961">
        <v>83</v>
      </c>
      <c r="AG116" s="959"/>
      <c r="AH116" s="959"/>
      <c r="AI116" s="959"/>
      <c r="AJ116" s="960"/>
      <c r="AK116" s="961">
        <v>158</v>
      </c>
      <c r="AL116" s="959"/>
      <c r="AM116" s="959"/>
      <c r="AN116" s="959"/>
      <c r="AO116" s="960"/>
      <c r="AP116" s="962">
        <v>0</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427969</v>
      </c>
      <c r="AB117" s="979"/>
      <c r="AC117" s="979"/>
      <c r="AD117" s="979"/>
      <c r="AE117" s="980"/>
      <c r="AF117" s="981">
        <v>421748</v>
      </c>
      <c r="AG117" s="979"/>
      <c r="AH117" s="979"/>
      <c r="AI117" s="979"/>
      <c r="AJ117" s="980"/>
      <c r="AK117" s="981">
        <v>434697</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295</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7"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442</v>
      </c>
      <c r="BP119" s="1005"/>
      <c r="BQ119" s="999">
        <v>4699263</v>
      </c>
      <c r="BR119" s="1000"/>
      <c r="BS119" s="1000"/>
      <c r="BT119" s="1000"/>
      <c r="BU119" s="1000"/>
      <c r="BV119" s="1000">
        <v>4496042</v>
      </c>
      <c r="BW119" s="1000"/>
      <c r="BX119" s="1000"/>
      <c r="BY119" s="1000"/>
      <c r="BZ119" s="1000"/>
      <c r="CA119" s="1000">
        <v>4723040</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8"/>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2547893</v>
      </c>
      <c r="BR120" s="931"/>
      <c r="BS120" s="931"/>
      <c r="BT120" s="931"/>
      <c r="BU120" s="931"/>
      <c r="BV120" s="931">
        <v>2773602</v>
      </c>
      <c r="BW120" s="931"/>
      <c r="BX120" s="931"/>
      <c r="BY120" s="931"/>
      <c r="BZ120" s="931"/>
      <c r="CA120" s="931">
        <v>2977979</v>
      </c>
      <c r="CB120" s="931"/>
      <c r="CC120" s="931"/>
      <c r="CD120" s="931"/>
      <c r="CE120" s="931"/>
      <c r="CF120" s="944">
        <v>232.4</v>
      </c>
      <c r="CG120" s="945"/>
      <c r="CH120" s="945"/>
      <c r="CI120" s="945"/>
      <c r="CJ120" s="945"/>
      <c r="CK120" s="1006" t="s">
        <v>446</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337580</v>
      </c>
      <c r="DH120" s="931"/>
      <c r="DI120" s="931"/>
      <c r="DJ120" s="931"/>
      <c r="DK120" s="931"/>
      <c r="DL120" s="931">
        <v>309903</v>
      </c>
      <c r="DM120" s="931"/>
      <c r="DN120" s="931"/>
      <c r="DO120" s="931"/>
      <c r="DP120" s="931"/>
      <c r="DQ120" s="931">
        <v>286692</v>
      </c>
      <c r="DR120" s="931"/>
      <c r="DS120" s="931"/>
      <c r="DT120" s="931"/>
      <c r="DU120" s="931"/>
      <c r="DV120" s="932">
        <v>22.4</v>
      </c>
      <c r="DW120" s="932"/>
      <c r="DX120" s="932"/>
      <c r="DY120" s="932"/>
      <c r="DZ120" s="933"/>
    </row>
    <row r="121" spans="1:130" s="230" customFormat="1" ht="26.25" customHeight="1" x14ac:dyDescent="0.15">
      <c r="A121" s="1058"/>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50936</v>
      </c>
      <c r="BR121" s="926"/>
      <c r="BS121" s="926"/>
      <c r="BT121" s="926"/>
      <c r="BU121" s="926"/>
      <c r="BV121" s="926">
        <v>48423</v>
      </c>
      <c r="BW121" s="926"/>
      <c r="BX121" s="926"/>
      <c r="BY121" s="926"/>
      <c r="BZ121" s="926"/>
      <c r="CA121" s="926">
        <v>46687</v>
      </c>
      <c r="CB121" s="926"/>
      <c r="CC121" s="926"/>
      <c r="CD121" s="926"/>
      <c r="CE121" s="926"/>
      <c r="CF121" s="920">
        <v>3.6</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313833</v>
      </c>
      <c r="DH121" s="926"/>
      <c r="DI121" s="926"/>
      <c r="DJ121" s="926"/>
      <c r="DK121" s="926"/>
      <c r="DL121" s="926">
        <v>288747</v>
      </c>
      <c r="DM121" s="926"/>
      <c r="DN121" s="926"/>
      <c r="DO121" s="926"/>
      <c r="DP121" s="926"/>
      <c r="DQ121" s="926">
        <v>285568</v>
      </c>
      <c r="DR121" s="926"/>
      <c r="DS121" s="926"/>
      <c r="DT121" s="926"/>
      <c r="DU121" s="926"/>
      <c r="DV121" s="927">
        <v>22.3</v>
      </c>
      <c r="DW121" s="927"/>
      <c r="DX121" s="927"/>
      <c r="DY121" s="927"/>
      <c r="DZ121" s="928"/>
    </row>
    <row r="122" spans="1:130" s="230" customFormat="1" ht="26.25" customHeight="1" x14ac:dyDescent="0.15">
      <c r="A122" s="1058"/>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2721620</v>
      </c>
      <c r="BR122" s="1000"/>
      <c r="BS122" s="1000"/>
      <c r="BT122" s="1000"/>
      <c r="BU122" s="1000"/>
      <c r="BV122" s="1000">
        <v>2783391</v>
      </c>
      <c r="BW122" s="1000"/>
      <c r="BX122" s="1000"/>
      <c r="BY122" s="1000"/>
      <c r="BZ122" s="1000"/>
      <c r="CA122" s="1000">
        <v>3065518</v>
      </c>
      <c r="CB122" s="1000"/>
      <c r="CC122" s="1000"/>
      <c r="CD122" s="1000"/>
      <c r="CE122" s="1000"/>
      <c r="CF122" s="1017">
        <v>239.2</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15">
      <c r="A123" s="1058"/>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450</v>
      </c>
      <c r="BP123" s="1005"/>
      <c r="BQ123" s="1064">
        <v>5320449</v>
      </c>
      <c r="BR123" s="1031"/>
      <c r="BS123" s="1031"/>
      <c r="BT123" s="1031"/>
      <c r="BU123" s="1031"/>
      <c r="BV123" s="1031">
        <v>5605416</v>
      </c>
      <c r="BW123" s="1031"/>
      <c r="BX123" s="1031"/>
      <c r="BY123" s="1031"/>
      <c r="BZ123" s="1031"/>
      <c r="CA123" s="1031">
        <v>6090184</v>
      </c>
      <c r="CB123" s="1031"/>
      <c r="CC123" s="1031"/>
      <c r="CD123" s="1031"/>
      <c r="CE123" s="1031"/>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8"/>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60" t="s">
        <v>451</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8"/>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8"/>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9"/>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2" t="s">
        <v>457</v>
      </c>
      <c r="AY127" s="1033"/>
      <c r="AZ127" s="1033"/>
      <c r="BA127" s="1033"/>
      <c r="BB127" s="1033"/>
      <c r="BC127" s="1033"/>
      <c r="BD127" s="1033"/>
      <c r="BE127" s="1034"/>
      <c r="BF127" s="1035" t="s">
        <v>458</v>
      </c>
      <c r="BG127" s="1033"/>
      <c r="BH127" s="1033"/>
      <c r="BI127" s="1033"/>
      <c r="BJ127" s="1033"/>
      <c r="BK127" s="1033"/>
      <c r="BL127" s="1034"/>
      <c r="BM127" s="1035" t="s">
        <v>459</v>
      </c>
      <c r="BN127" s="1033"/>
      <c r="BO127" s="1033"/>
      <c r="BP127" s="1033"/>
      <c r="BQ127" s="1033"/>
      <c r="BR127" s="1033"/>
      <c r="BS127" s="1034"/>
      <c r="BT127" s="1035" t="s">
        <v>460</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2" t="s">
        <v>462</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463</v>
      </c>
      <c r="X128" s="1044"/>
      <c r="Y128" s="1044"/>
      <c r="Z128" s="1045"/>
      <c r="AA128" s="1046">
        <v>14644</v>
      </c>
      <c r="AB128" s="1047"/>
      <c r="AC128" s="1047"/>
      <c r="AD128" s="1047"/>
      <c r="AE128" s="1048"/>
      <c r="AF128" s="1049">
        <v>10816</v>
      </c>
      <c r="AG128" s="1047"/>
      <c r="AH128" s="1047"/>
      <c r="AI128" s="1047"/>
      <c r="AJ128" s="1048"/>
      <c r="AK128" s="1049">
        <v>43117</v>
      </c>
      <c r="AL128" s="1047"/>
      <c r="AM128" s="1047"/>
      <c r="AN128" s="1047"/>
      <c r="AO128" s="1048"/>
      <c r="AP128" s="1050"/>
      <c r="AQ128" s="1051"/>
      <c r="AR128" s="1051"/>
      <c r="AS128" s="1051"/>
      <c r="AT128" s="1052"/>
      <c r="AU128" s="232"/>
      <c r="AV128" s="232"/>
      <c r="AW128" s="232"/>
      <c r="AX128" s="896" t="s">
        <v>464</v>
      </c>
      <c r="AY128" s="897"/>
      <c r="AZ128" s="897"/>
      <c r="BA128" s="897"/>
      <c r="BB128" s="897"/>
      <c r="BC128" s="897"/>
      <c r="BD128" s="897"/>
      <c r="BE128" s="898"/>
      <c r="BF128" s="1053" t="s">
        <v>122</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465</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1610056</v>
      </c>
      <c r="AB129" s="959"/>
      <c r="AC129" s="959"/>
      <c r="AD129" s="959"/>
      <c r="AE129" s="960"/>
      <c r="AF129" s="961">
        <v>1562303</v>
      </c>
      <c r="AG129" s="959"/>
      <c r="AH129" s="959"/>
      <c r="AI129" s="959"/>
      <c r="AJ129" s="960"/>
      <c r="AK129" s="961">
        <v>1551922</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270542</v>
      </c>
      <c r="AB130" s="959"/>
      <c r="AC130" s="959"/>
      <c r="AD130" s="959"/>
      <c r="AE130" s="960"/>
      <c r="AF130" s="961">
        <v>272153</v>
      </c>
      <c r="AG130" s="959"/>
      <c r="AH130" s="959"/>
      <c r="AI130" s="959"/>
      <c r="AJ130" s="960"/>
      <c r="AK130" s="961">
        <v>270558</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10.199999999999999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1339514</v>
      </c>
      <c r="AB131" s="986"/>
      <c r="AC131" s="986"/>
      <c r="AD131" s="986"/>
      <c r="AE131" s="987"/>
      <c r="AF131" s="985">
        <v>1290150</v>
      </c>
      <c r="AG131" s="986"/>
      <c r="AH131" s="986"/>
      <c r="AI131" s="986"/>
      <c r="AJ131" s="987"/>
      <c r="AK131" s="985">
        <v>1281364</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7"/>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10.659313750000001</v>
      </c>
      <c r="AB132" s="1097"/>
      <c r="AC132" s="1097"/>
      <c r="AD132" s="1097"/>
      <c r="AE132" s="1098"/>
      <c r="AF132" s="1099">
        <v>10.756811219999999</v>
      </c>
      <c r="AG132" s="1097"/>
      <c r="AH132" s="1097"/>
      <c r="AI132" s="1097"/>
      <c r="AJ132" s="1098"/>
      <c r="AK132" s="1099">
        <v>9.4447791569999993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10.7</v>
      </c>
      <c r="AB133" s="1080"/>
      <c r="AC133" s="1080"/>
      <c r="AD133" s="1080"/>
      <c r="AE133" s="1081"/>
      <c r="AF133" s="1079">
        <v>10.7</v>
      </c>
      <c r="AG133" s="1080"/>
      <c r="AH133" s="1080"/>
      <c r="AI133" s="1080"/>
      <c r="AJ133" s="1081"/>
      <c r="AK133" s="1079">
        <v>10.199999999999999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o2BQKy9Ye8spAZ05B4+A1JHJqvhg+0h6zktdXMJW/XHaFyMyldctkqxsljIdPgNy1gZuzaaOwMjWOwsaswUgw==" saltValue="A7ACqtbMCuOIct9A7wCSE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GaHxy1iToWzY952uIXO65pPnTr7eRTotf7g1sEyywUi4CeOFKuEjcMHLqIWJzm5daTZBjd97jDUxj0iLi6/MQ==" saltValue="l4wgpVVJ9TGDVbHxWZtx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E0bmqh7lH2C4tE7428iUxdw02P8Dnin3qP5Mf83jcGFdiIca7kgIdt9yb7kFOOoqPxJ0pM76ajzN392nYSYUg==" saltValue="VDqXHGDiY05OOdDFdIvLe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506731</v>
      </c>
      <c r="AP9" s="281">
        <v>411642</v>
      </c>
      <c r="AQ9" s="282">
        <v>273733</v>
      </c>
      <c r="AR9" s="283">
        <v>50.4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74881</v>
      </c>
      <c r="AP10" s="284">
        <v>60829</v>
      </c>
      <c r="AQ10" s="285">
        <v>30345</v>
      </c>
      <c r="AR10" s="286">
        <v>100.5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t="s">
        <v>487</v>
      </c>
      <c r="AP11" s="284" t="s">
        <v>487</v>
      </c>
      <c r="AQ11" s="285">
        <v>4149</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13917</v>
      </c>
      <c r="AP13" s="284">
        <v>11305</v>
      </c>
      <c r="AQ13" s="285">
        <v>9494</v>
      </c>
      <c r="AR13" s="286">
        <v>19.100000000000001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t="s">
        <v>487</v>
      </c>
      <c r="AP14" s="284" t="s">
        <v>487</v>
      </c>
      <c r="AQ14" s="285">
        <v>5033</v>
      </c>
      <c r="AR14" s="286" t="s">
        <v>487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-36547</v>
      </c>
      <c r="AP15" s="284">
        <v>-29689</v>
      </c>
      <c r="AQ15" s="285">
        <v>-17000</v>
      </c>
      <c r="AR15" s="286">
        <v>74.599999999999994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558982</v>
      </c>
      <c r="AP16" s="284">
        <v>454088</v>
      </c>
      <c r="AQ16" s="285">
        <v>305754</v>
      </c>
      <c r="AR16" s="286">
        <v>48.5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38.18</v>
      </c>
      <c r="AP21" s="298">
        <v>26.54</v>
      </c>
      <c r="AQ21" s="299">
        <v>11.64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90</v>
      </c>
      <c r="AP22" s="303">
        <v>93.9</v>
      </c>
      <c r="AQ22" s="304">
        <v>-3.9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369056</v>
      </c>
      <c r="AP32" s="312">
        <v>299802</v>
      </c>
      <c r="AQ32" s="313">
        <v>170830</v>
      </c>
      <c r="AR32" s="314">
        <v>75.5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49979</v>
      </c>
      <c r="AP35" s="312">
        <v>40600</v>
      </c>
      <c r="AQ35" s="313">
        <v>32606</v>
      </c>
      <c r="AR35" s="314">
        <v>24.5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15504</v>
      </c>
      <c r="AP36" s="312">
        <v>12595</v>
      </c>
      <c r="AQ36" s="313">
        <v>4875</v>
      </c>
      <c r="AR36" s="314">
        <v>158.4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t="s">
        <v>487</v>
      </c>
      <c r="AP37" s="312" t="s">
        <v>487</v>
      </c>
      <c r="AQ37" s="313">
        <v>993</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v>158</v>
      </c>
      <c r="AP38" s="315">
        <v>128</v>
      </c>
      <c r="AQ38" s="316">
        <v>50</v>
      </c>
      <c r="AR38" s="304">
        <v>156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-43117</v>
      </c>
      <c r="AP39" s="312">
        <v>-35026</v>
      </c>
      <c r="AQ39" s="313">
        <v>-6626</v>
      </c>
      <c r="AR39" s="314">
        <v>428.6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-270558</v>
      </c>
      <c r="AP40" s="312">
        <v>-219787</v>
      </c>
      <c r="AQ40" s="313">
        <v>-145454</v>
      </c>
      <c r="AR40" s="314">
        <v>51.1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121022</v>
      </c>
      <c r="AP41" s="312">
        <v>98312</v>
      </c>
      <c r="AQ41" s="313">
        <v>57274</v>
      </c>
      <c r="AR41" s="314">
        <v>71.7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495558</v>
      </c>
      <c r="AN51" s="334">
        <v>360931</v>
      </c>
      <c r="AO51" s="335">
        <v>89.5</v>
      </c>
      <c r="AP51" s="336">
        <v>316937</v>
      </c>
      <c r="AQ51" s="337">
        <v>9.4</v>
      </c>
      <c r="AR51" s="338">
        <v>80.099999999999994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378765</v>
      </c>
      <c r="AN52" s="342">
        <v>275867</v>
      </c>
      <c r="AO52" s="343">
        <v>91.7</v>
      </c>
      <c r="AP52" s="344">
        <v>199150</v>
      </c>
      <c r="AQ52" s="345">
        <v>27.5</v>
      </c>
      <c r="AR52" s="346">
        <v>64.2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501764</v>
      </c>
      <c r="AN53" s="334">
        <v>375853</v>
      </c>
      <c r="AO53" s="335">
        <v>4.0999999999999996</v>
      </c>
      <c r="AP53" s="336">
        <v>332350</v>
      </c>
      <c r="AQ53" s="337">
        <v>4.9000000000000004</v>
      </c>
      <c r="AR53" s="338">
        <v>-0.8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363480</v>
      </c>
      <c r="AN54" s="342">
        <v>272270</v>
      </c>
      <c r="AO54" s="343">
        <v>-1.3</v>
      </c>
      <c r="AP54" s="344">
        <v>200453</v>
      </c>
      <c r="AQ54" s="345">
        <v>0.7</v>
      </c>
      <c r="AR54" s="346">
        <v>-2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305214</v>
      </c>
      <c r="AN55" s="334">
        <v>234419</v>
      </c>
      <c r="AO55" s="335">
        <v>-37.6</v>
      </c>
      <c r="AP55" s="336">
        <v>362690</v>
      </c>
      <c r="AQ55" s="337">
        <v>9.1</v>
      </c>
      <c r="AR55" s="338">
        <v>-46.7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130211</v>
      </c>
      <c r="AN56" s="342">
        <v>100008</v>
      </c>
      <c r="AO56" s="343">
        <v>-63.3</v>
      </c>
      <c r="AP56" s="344">
        <v>172580</v>
      </c>
      <c r="AQ56" s="345">
        <v>-13.9</v>
      </c>
      <c r="AR56" s="346">
        <v>-49.4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219010</v>
      </c>
      <c r="AN57" s="334">
        <v>173130</v>
      </c>
      <c r="AO57" s="335">
        <v>-26.1</v>
      </c>
      <c r="AP57" s="336">
        <v>296093</v>
      </c>
      <c r="AQ57" s="337">
        <v>-18.399999999999999</v>
      </c>
      <c r="AR57" s="338">
        <v>-7.7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160842</v>
      </c>
      <c r="AN58" s="342">
        <v>127148</v>
      </c>
      <c r="AO58" s="343">
        <v>27.1</v>
      </c>
      <c r="AP58" s="344">
        <v>140545</v>
      </c>
      <c r="AQ58" s="345">
        <v>-18.600000000000001</v>
      </c>
      <c r="AR58" s="346">
        <v>45.7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887483</v>
      </c>
      <c r="AN59" s="334">
        <v>720945</v>
      </c>
      <c r="AO59" s="335">
        <v>316.39999999999998</v>
      </c>
      <c r="AP59" s="336">
        <v>308655</v>
      </c>
      <c r="AQ59" s="337">
        <v>4.2</v>
      </c>
      <c r="AR59" s="338">
        <v>312.2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180974</v>
      </c>
      <c r="AN60" s="342">
        <v>147014</v>
      </c>
      <c r="AO60" s="343">
        <v>15.6</v>
      </c>
      <c r="AP60" s="344">
        <v>169887</v>
      </c>
      <c r="AQ60" s="345">
        <v>20.9</v>
      </c>
      <c r="AR60" s="346">
        <v>-5.3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481806</v>
      </c>
      <c r="AN61" s="349">
        <v>373056</v>
      </c>
      <c r="AO61" s="350">
        <v>69.3</v>
      </c>
      <c r="AP61" s="351">
        <v>323345</v>
      </c>
      <c r="AQ61" s="352">
        <v>1.8</v>
      </c>
      <c r="AR61" s="338">
        <v>67.5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242854</v>
      </c>
      <c r="AN62" s="342">
        <v>184461</v>
      </c>
      <c r="AO62" s="343">
        <v>14</v>
      </c>
      <c r="AP62" s="344">
        <v>176523</v>
      </c>
      <c r="AQ62" s="345">
        <v>3.3</v>
      </c>
      <c r="AR62" s="346">
        <v>10.7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cAIoXcj6uEOQvuJ7d3QDCIX353We8IbKjlVqBR4yi+mHrPxxlZae7XhdGNlqRqkk6BCMTZCrH5EmiMzc0g2A==" saltValue="sEDyxSGifbZ9+OZvuV/R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IfsFSA36zxSWR77OKhYI5WBHXhIEDMJyGEx4linaVjN1SPAznxYO/XdoNQmUIH7d0ewJJz6ugrenc9e4sZ7hbA==" saltValue="4GOYl4zx61cPRF5jJS8N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xtZPaeUSPwoaKO/N8lzWYXnwE69v0rUU/BbxeAI6P0yGm9N1pknB4UyeBJOFf1lSTT37e3XSkTr1nR768amv5g==" saltValue="w7xr7bYamYRUD4x9i9bO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108</v>
      </c>
      <c r="G47" s="12">
        <v>108.63</v>
      </c>
      <c r="H47" s="12">
        <v>97.77</v>
      </c>
      <c r="I47" s="12">
        <v>100.8</v>
      </c>
      <c r="J47" s="13">
        <v>101.51</v>
      </c>
    </row>
    <row r="48" spans="2:10" ht="57.75" customHeight="1" x14ac:dyDescent="0.15">
      <c r="B48" s="14"/>
      <c r="C48" s="1141" t="s">
        <v>4</v>
      </c>
      <c r="D48" s="1141"/>
      <c r="E48" s="1142"/>
      <c r="F48" s="15">
        <v>20.12</v>
      </c>
      <c r="G48" s="16">
        <v>13.99</v>
      </c>
      <c r="H48" s="16">
        <v>13.91</v>
      </c>
      <c r="I48" s="16">
        <v>20.57</v>
      </c>
      <c r="J48" s="17">
        <v>18.88</v>
      </c>
    </row>
    <row r="49" spans="2:10" ht="57.75" customHeight="1" thickBot="1" x14ac:dyDescent="0.2">
      <c r="B49" s="18"/>
      <c r="C49" s="1143" t="s">
        <v>5</v>
      </c>
      <c r="D49" s="1143"/>
      <c r="E49" s="1144"/>
      <c r="F49" s="19">
        <v>3.84</v>
      </c>
      <c r="G49" s="20">
        <v>2.14</v>
      </c>
      <c r="H49" s="20">
        <v>1.42</v>
      </c>
      <c r="I49" s="20">
        <v>6.27</v>
      </c>
      <c r="J49" s="21" t="s">
        <v>531</v>
      </c>
    </row>
    <row r="50" spans="2:10" x14ac:dyDescent="0.15"/>
  </sheetData>
  <sheetProtection algorithmName="SHA-512" hashValue="NJdUuP0Jtbu+DyZP6b9dCg4dg22IAsgq3XuiCRyBTzoqqwRdnOUkmIUscWfopxcNZRsT2CMsIc9IVHk6uheqSw==" saltValue="3ipnVQjcvlJL5weNRggl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532</v>
      </c>
      <c r="D34" s="1151"/>
      <c r="E34" s="1152"/>
      <c r="F34" s="32">
        <v>20.14</v>
      </c>
      <c r="G34" s="33">
        <v>14</v>
      </c>
      <c r="H34" s="33">
        <v>13.92</v>
      </c>
      <c r="I34" s="33">
        <v>20.57</v>
      </c>
      <c r="J34" s="34">
        <v>18.86</v>
      </c>
      <c r="K34" s="22"/>
      <c r="L34" s="22"/>
      <c r="M34" s="22"/>
      <c r="N34" s="22"/>
      <c r="O34" s="22"/>
      <c r="P34" s="22"/>
    </row>
    <row r="35" spans="1:16" ht="39" customHeight="1" x14ac:dyDescent="0.15">
      <c r="A35" s="22"/>
      <c r="B35" s="35"/>
      <c r="C35" s="1145" t="s">
        <v>533</v>
      </c>
      <c r="D35" s="1146"/>
      <c r="E35" s="1147"/>
      <c r="F35" s="36">
        <v>0.26</v>
      </c>
      <c r="G35" s="37">
        <v>0.09</v>
      </c>
      <c r="H35" s="37">
        <v>0.18</v>
      </c>
      <c r="I35" s="37">
        <v>0.34</v>
      </c>
      <c r="J35" s="38">
        <v>1.31</v>
      </c>
      <c r="K35" s="22"/>
      <c r="L35" s="22"/>
      <c r="M35" s="22"/>
      <c r="N35" s="22"/>
      <c r="O35" s="22"/>
      <c r="P35" s="22"/>
    </row>
    <row r="36" spans="1:16" ht="39" customHeight="1" x14ac:dyDescent="0.15">
      <c r="A36" s="22"/>
      <c r="B36" s="35"/>
      <c r="C36" s="1145" t="s">
        <v>534</v>
      </c>
      <c r="D36" s="1146"/>
      <c r="E36" s="1147"/>
      <c r="F36" s="36">
        <v>0.16</v>
      </c>
      <c r="G36" s="37">
        <v>0.21</v>
      </c>
      <c r="H36" s="37">
        <v>0.17</v>
      </c>
      <c r="I36" s="37">
        <v>0.18</v>
      </c>
      <c r="J36" s="38">
        <v>1.03</v>
      </c>
      <c r="K36" s="22"/>
      <c r="L36" s="22"/>
      <c r="M36" s="22"/>
      <c r="N36" s="22"/>
      <c r="O36" s="22"/>
      <c r="P36" s="22"/>
    </row>
    <row r="37" spans="1:16" ht="39" customHeight="1" x14ac:dyDescent="0.15">
      <c r="A37" s="22"/>
      <c r="B37" s="35"/>
      <c r="C37" s="1145" t="s">
        <v>535</v>
      </c>
      <c r="D37" s="1146"/>
      <c r="E37" s="1147"/>
      <c r="F37" s="36">
        <v>1.02</v>
      </c>
      <c r="G37" s="37">
        <v>1.04</v>
      </c>
      <c r="H37" s="37">
        <v>1.23</v>
      </c>
      <c r="I37" s="37">
        <v>0.46</v>
      </c>
      <c r="J37" s="38">
        <v>0.6</v>
      </c>
      <c r="K37" s="22"/>
      <c r="L37" s="22"/>
      <c r="M37" s="22"/>
      <c r="N37" s="22"/>
      <c r="O37" s="22"/>
      <c r="P37" s="22"/>
    </row>
    <row r="38" spans="1:16" ht="39" customHeight="1" x14ac:dyDescent="0.15">
      <c r="A38" s="22"/>
      <c r="B38" s="35"/>
      <c r="C38" s="1145" t="s">
        <v>536</v>
      </c>
      <c r="D38" s="1146"/>
      <c r="E38" s="1147"/>
      <c r="F38" s="36">
        <v>0.11</v>
      </c>
      <c r="G38" s="37">
        <v>7.0000000000000007E-2</v>
      </c>
      <c r="H38" s="37">
        <v>0.18</v>
      </c>
      <c r="I38" s="37">
        <v>0.43</v>
      </c>
      <c r="J38" s="38">
        <v>0.37</v>
      </c>
      <c r="K38" s="22"/>
      <c r="L38" s="22"/>
      <c r="M38" s="22"/>
      <c r="N38" s="22"/>
      <c r="O38" s="22"/>
      <c r="P38" s="22"/>
    </row>
    <row r="39" spans="1:16" ht="39" customHeight="1" x14ac:dyDescent="0.15">
      <c r="A39" s="22"/>
      <c r="B39" s="35"/>
      <c r="C39" s="1145" t="s">
        <v>537</v>
      </c>
      <c r="D39" s="1146"/>
      <c r="E39" s="1147"/>
      <c r="F39" s="36">
        <v>2.17</v>
      </c>
      <c r="G39" s="37">
        <v>2.0099999999999998</v>
      </c>
      <c r="H39" s="37">
        <v>0.6</v>
      </c>
      <c r="I39" s="37">
        <v>0.69</v>
      </c>
      <c r="J39" s="38">
        <v>0.32</v>
      </c>
      <c r="K39" s="22"/>
      <c r="L39" s="22"/>
      <c r="M39" s="22"/>
      <c r="N39" s="22"/>
      <c r="O39" s="22"/>
      <c r="P39" s="22"/>
    </row>
    <row r="40" spans="1:16" ht="39" customHeight="1" x14ac:dyDescent="0.15">
      <c r="A40" s="22"/>
      <c r="B40" s="35"/>
      <c r="C40" s="1145" t="s">
        <v>538</v>
      </c>
      <c r="D40" s="1146"/>
      <c r="E40" s="1147"/>
      <c r="F40" s="36">
        <v>0.08</v>
      </c>
      <c r="G40" s="37">
        <v>0.04</v>
      </c>
      <c r="H40" s="37">
        <v>0.01</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540</v>
      </c>
      <c r="D43" s="1149"/>
      <c r="E43" s="1150"/>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9OSPHGyVWOhQeEdDb9w4N0vSnCohB3ZtbW4SU0v+imekgeICB5T5N/4nwdZ8xJfzJ4d79F7nvFcyzEiNI7hWw==" saltValue="jL2q0hJZ91Xygxvv0jFF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284</v>
      </c>
      <c r="L45" s="60">
        <v>326</v>
      </c>
      <c r="M45" s="60">
        <v>348</v>
      </c>
      <c r="N45" s="60">
        <v>352</v>
      </c>
      <c r="O45" s="61">
        <v>369</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73</v>
      </c>
      <c r="L48" s="64">
        <v>63</v>
      </c>
      <c r="M48" s="64">
        <v>59</v>
      </c>
      <c r="N48" s="64">
        <v>56</v>
      </c>
      <c r="O48" s="65">
        <v>50</v>
      </c>
      <c r="P48" s="48"/>
      <c r="Q48" s="48"/>
      <c r="R48" s="48"/>
      <c r="S48" s="48"/>
      <c r="T48" s="48"/>
      <c r="U48" s="48"/>
    </row>
    <row r="49" spans="1:21" ht="30.75" customHeight="1" x14ac:dyDescent="0.15">
      <c r="A49" s="48"/>
      <c r="B49" s="1155"/>
      <c r="C49" s="1156"/>
      <c r="D49" s="62"/>
      <c r="E49" s="1161" t="s">
        <v>14</v>
      </c>
      <c r="F49" s="1161"/>
      <c r="G49" s="1161"/>
      <c r="H49" s="1161"/>
      <c r="I49" s="1161"/>
      <c r="J49" s="1162"/>
      <c r="K49" s="63">
        <v>31</v>
      </c>
      <c r="L49" s="64">
        <v>31</v>
      </c>
      <c r="M49" s="64">
        <v>21</v>
      </c>
      <c r="N49" s="64">
        <v>14</v>
      </c>
      <c r="O49" s="65">
        <v>16</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487</v>
      </c>
      <c r="L50" s="64" t="s">
        <v>487</v>
      </c>
      <c r="M50" s="64" t="s">
        <v>487</v>
      </c>
      <c r="N50" s="64" t="s">
        <v>487</v>
      </c>
      <c r="O50" s="65" t="s">
        <v>487</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272</v>
      </c>
      <c r="L52" s="64">
        <v>291</v>
      </c>
      <c r="M52" s="64">
        <v>286</v>
      </c>
      <c r="N52" s="64">
        <v>284</v>
      </c>
      <c r="O52" s="65">
        <v>314</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116</v>
      </c>
      <c r="L53" s="69">
        <v>129</v>
      </c>
      <c r="M53" s="69">
        <v>142</v>
      </c>
      <c r="N53" s="69">
        <v>138</v>
      </c>
      <c r="O53" s="70">
        <v>121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Bs8cFM9VWRYCLqqwJ4Tk3/UUiKRExhfF4KvSwnvGw6ylGvlFRJyRYsEWhEqJWHrLtH5dy3eKgWJo94KxsCPCw==" saltValue="CO3Tj7SMuz2taRq0Vlbpz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3447</v>
      </c>
      <c r="J41" s="356">
        <v>3539</v>
      </c>
      <c r="K41" s="356">
        <v>3463</v>
      </c>
      <c r="L41" s="356">
        <v>3409</v>
      </c>
      <c r="M41" s="357">
        <v>3682</v>
      </c>
    </row>
    <row r="42" spans="2:13" ht="27.75" customHeight="1" x14ac:dyDescent="0.15">
      <c r="B42" s="1186"/>
      <c r="C42" s="1187"/>
      <c r="D42" s="106"/>
      <c r="E42" s="1192" t="s">
        <v>32</v>
      </c>
      <c r="F42" s="1192"/>
      <c r="G42" s="1192"/>
      <c r="H42" s="1193"/>
      <c r="I42" s="358" t="s">
        <v>487</v>
      </c>
      <c r="J42" s="359" t="s">
        <v>487</v>
      </c>
      <c r="K42" s="359" t="s">
        <v>487</v>
      </c>
      <c r="L42" s="359" t="s">
        <v>487</v>
      </c>
      <c r="M42" s="360" t="s">
        <v>487</v>
      </c>
    </row>
    <row r="43" spans="2:13" ht="27.75" customHeight="1" x14ac:dyDescent="0.15">
      <c r="B43" s="1186"/>
      <c r="C43" s="1187"/>
      <c r="D43" s="106"/>
      <c r="E43" s="1192" t="s">
        <v>33</v>
      </c>
      <c r="F43" s="1192"/>
      <c r="G43" s="1192"/>
      <c r="H43" s="1193"/>
      <c r="I43" s="358">
        <v>637</v>
      </c>
      <c r="J43" s="359">
        <v>647</v>
      </c>
      <c r="K43" s="359">
        <v>651</v>
      </c>
      <c r="L43" s="359">
        <v>599</v>
      </c>
      <c r="M43" s="360">
        <v>572</v>
      </c>
    </row>
    <row r="44" spans="2:13" ht="27.75" customHeight="1" x14ac:dyDescent="0.15">
      <c r="B44" s="1186"/>
      <c r="C44" s="1187"/>
      <c r="D44" s="106"/>
      <c r="E44" s="1192" t="s">
        <v>34</v>
      </c>
      <c r="F44" s="1192"/>
      <c r="G44" s="1192"/>
      <c r="H44" s="1193"/>
      <c r="I44" s="358">
        <v>214</v>
      </c>
      <c r="J44" s="359">
        <v>206</v>
      </c>
      <c r="K44" s="359">
        <v>171</v>
      </c>
      <c r="L44" s="359">
        <v>166</v>
      </c>
      <c r="M44" s="360">
        <v>159</v>
      </c>
    </row>
    <row r="45" spans="2:13" ht="27.75" customHeight="1" x14ac:dyDescent="0.15">
      <c r="B45" s="1186"/>
      <c r="C45" s="1187"/>
      <c r="D45" s="106"/>
      <c r="E45" s="1192" t="s">
        <v>35</v>
      </c>
      <c r="F45" s="1192"/>
      <c r="G45" s="1192"/>
      <c r="H45" s="1193"/>
      <c r="I45" s="358">
        <v>372</v>
      </c>
      <c r="J45" s="359">
        <v>344</v>
      </c>
      <c r="K45" s="359">
        <v>414</v>
      </c>
      <c r="L45" s="359">
        <v>322</v>
      </c>
      <c r="M45" s="360">
        <v>310</v>
      </c>
    </row>
    <row r="46" spans="2:13" ht="27.75" customHeight="1" x14ac:dyDescent="0.15">
      <c r="B46" s="1186"/>
      <c r="C46" s="1187"/>
      <c r="D46" s="107"/>
      <c r="E46" s="1192" t="s">
        <v>36</v>
      </c>
      <c r="F46" s="1192"/>
      <c r="G46" s="1192"/>
      <c r="H46" s="1193"/>
      <c r="I46" s="358" t="s">
        <v>487</v>
      </c>
      <c r="J46" s="359" t="s">
        <v>487</v>
      </c>
      <c r="K46" s="359" t="s">
        <v>487</v>
      </c>
      <c r="L46" s="359" t="s">
        <v>487</v>
      </c>
      <c r="M46" s="360" t="s">
        <v>487</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2022</v>
      </c>
      <c r="J50" s="359">
        <v>2242</v>
      </c>
      <c r="K50" s="359">
        <v>2548</v>
      </c>
      <c r="L50" s="359">
        <v>2774</v>
      </c>
      <c r="M50" s="360">
        <v>2978</v>
      </c>
    </row>
    <row r="51" spans="2:13" ht="27.75" customHeight="1" x14ac:dyDescent="0.15">
      <c r="B51" s="1186"/>
      <c r="C51" s="1187"/>
      <c r="D51" s="106"/>
      <c r="E51" s="1192" t="s">
        <v>42</v>
      </c>
      <c r="F51" s="1192"/>
      <c r="G51" s="1192"/>
      <c r="H51" s="1193"/>
      <c r="I51" s="358">
        <v>60</v>
      </c>
      <c r="J51" s="359">
        <v>55</v>
      </c>
      <c r="K51" s="359">
        <v>51</v>
      </c>
      <c r="L51" s="359">
        <v>48</v>
      </c>
      <c r="M51" s="360">
        <v>47</v>
      </c>
    </row>
    <row r="52" spans="2:13" ht="27.75" customHeight="1" x14ac:dyDescent="0.15">
      <c r="B52" s="1188"/>
      <c r="C52" s="1189"/>
      <c r="D52" s="106"/>
      <c r="E52" s="1192" t="s">
        <v>43</v>
      </c>
      <c r="F52" s="1192"/>
      <c r="G52" s="1192"/>
      <c r="H52" s="1193"/>
      <c r="I52" s="358">
        <v>2649</v>
      </c>
      <c r="J52" s="359">
        <v>2775</v>
      </c>
      <c r="K52" s="359">
        <v>2722</v>
      </c>
      <c r="L52" s="359">
        <v>2783</v>
      </c>
      <c r="M52" s="360">
        <v>3066</v>
      </c>
    </row>
    <row r="53" spans="2:13" ht="27.75" customHeight="1" thickBot="1" x14ac:dyDescent="0.2">
      <c r="B53" s="1199" t="s">
        <v>19</v>
      </c>
      <c r="C53" s="1200"/>
      <c r="D53" s="110"/>
      <c r="E53" s="1201" t="s">
        <v>44</v>
      </c>
      <c r="F53" s="1201"/>
      <c r="G53" s="1201"/>
      <c r="H53" s="1202"/>
      <c r="I53" s="361">
        <v>-61</v>
      </c>
      <c r="J53" s="362">
        <v>-335</v>
      </c>
      <c r="K53" s="362">
        <v>-621</v>
      </c>
      <c r="L53" s="362">
        <v>-1109</v>
      </c>
      <c r="M53" s="363">
        <v>-1367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wcG6ZRSCYetT/10mbXfhVV58deKJs34WYOMNjPCYcfQeMqx/eW+Bk+45hFNjbUGk2N8rKSyxUM9qu+JUri+OfA==" saltValue="GF9BDe/h4XQ14u0PrfzE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1574</v>
      </c>
      <c r="G55" s="122">
        <v>1575</v>
      </c>
      <c r="H55" s="123">
        <v>1575</v>
      </c>
    </row>
    <row r="56" spans="2:8" ht="52.5" customHeight="1" x14ac:dyDescent="0.15">
      <c r="B56" s="124"/>
      <c r="C56" s="1213" t="s">
        <v>47</v>
      </c>
      <c r="D56" s="1213"/>
      <c r="E56" s="1214"/>
      <c r="F56" s="125">
        <v>436</v>
      </c>
      <c r="G56" s="125">
        <v>637</v>
      </c>
      <c r="H56" s="126">
        <v>839</v>
      </c>
    </row>
    <row r="57" spans="2:8" ht="53.25" customHeight="1" x14ac:dyDescent="0.15">
      <c r="B57" s="124"/>
      <c r="C57" s="1215" t="s">
        <v>48</v>
      </c>
      <c r="D57" s="1215"/>
      <c r="E57" s="1216"/>
      <c r="F57" s="127">
        <v>243</v>
      </c>
      <c r="G57" s="127">
        <v>253</v>
      </c>
      <c r="H57" s="128">
        <v>258</v>
      </c>
    </row>
    <row r="58" spans="2:8" ht="45.75" customHeight="1" x14ac:dyDescent="0.15">
      <c r="B58" s="129"/>
      <c r="C58" s="1203" t="s">
        <v>547</v>
      </c>
      <c r="D58" s="1204"/>
      <c r="E58" s="1205"/>
      <c r="F58" s="130">
        <v>62</v>
      </c>
      <c r="G58" s="130">
        <v>62</v>
      </c>
      <c r="H58" s="131">
        <v>62</v>
      </c>
    </row>
    <row r="59" spans="2:8" ht="45.75" customHeight="1" x14ac:dyDescent="0.15">
      <c r="B59" s="129"/>
      <c r="C59" s="1203" t="s">
        <v>548</v>
      </c>
      <c r="D59" s="1204"/>
      <c r="E59" s="1205"/>
      <c r="F59" s="130">
        <v>51</v>
      </c>
      <c r="G59" s="130">
        <v>51</v>
      </c>
      <c r="H59" s="131">
        <v>51</v>
      </c>
    </row>
    <row r="60" spans="2:8" ht="45.75" customHeight="1" x14ac:dyDescent="0.15">
      <c r="B60" s="129"/>
      <c r="C60" s="1203" t="s">
        <v>549</v>
      </c>
      <c r="D60" s="1204"/>
      <c r="E60" s="1205"/>
      <c r="F60" s="130">
        <v>27</v>
      </c>
      <c r="G60" s="130">
        <v>38</v>
      </c>
      <c r="H60" s="131">
        <v>42</v>
      </c>
    </row>
    <row r="61" spans="2:8" ht="45.75" customHeight="1" x14ac:dyDescent="0.15">
      <c r="B61" s="129"/>
      <c r="C61" s="1203" t="s">
        <v>550</v>
      </c>
      <c r="D61" s="1204"/>
      <c r="E61" s="1205"/>
      <c r="F61" s="130">
        <v>32</v>
      </c>
      <c r="G61" s="130">
        <v>34</v>
      </c>
      <c r="H61" s="131">
        <v>35</v>
      </c>
    </row>
    <row r="62" spans="2:8" ht="45.75" customHeight="1" thickBot="1" x14ac:dyDescent="0.2">
      <c r="B62" s="132"/>
      <c r="C62" s="1206" t="s">
        <v>551</v>
      </c>
      <c r="D62" s="1207"/>
      <c r="E62" s="1208"/>
      <c r="F62" s="133">
        <v>32</v>
      </c>
      <c r="G62" s="133">
        <v>32</v>
      </c>
      <c r="H62" s="134">
        <v>32</v>
      </c>
    </row>
    <row r="63" spans="2:8" ht="52.5" customHeight="1" thickBot="1" x14ac:dyDescent="0.2">
      <c r="B63" s="135"/>
      <c r="C63" s="1209" t="s">
        <v>49</v>
      </c>
      <c r="D63" s="1209"/>
      <c r="E63" s="1210"/>
      <c r="F63" s="136">
        <v>2254</v>
      </c>
      <c r="G63" s="136">
        <v>2465</v>
      </c>
      <c r="H63" s="137">
        <v>2673</v>
      </c>
    </row>
    <row r="64" spans="2:8" x14ac:dyDescent="0.15"/>
  </sheetData>
  <sheetProtection algorithmName="SHA-512" hashValue="Qv9JTfxoMMai+orrurYL3V5ZMl6sKKVuEl4ZKgXUxWCKcYSNU+LvoZShV348KYcrp1/8E/XVH/C7MnK6nMYsrA==" saltValue="2EEFpkAQZvA/WZ6o2zWx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360931</v>
      </c>
      <c r="E3" s="156"/>
      <c r="F3" s="157">
        <v>316937</v>
      </c>
      <c r="G3" s="158"/>
      <c r="H3" s="159"/>
    </row>
    <row r="4" spans="1:8" x14ac:dyDescent="0.15">
      <c r="A4" s="160"/>
      <c r="B4" s="161"/>
      <c r="C4" s="162"/>
      <c r="D4" s="163">
        <v>275867</v>
      </c>
      <c r="E4" s="164"/>
      <c r="F4" s="165">
        <v>199150</v>
      </c>
      <c r="G4" s="166"/>
      <c r="H4" s="167"/>
    </row>
    <row r="5" spans="1:8" x14ac:dyDescent="0.15">
      <c r="A5" s="148" t="s">
        <v>520</v>
      </c>
      <c r="B5" s="153"/>
      <c r="C5" s="154"/>
      <c r="D5" s="155">
        <v>375853</v>
      </c>
      <c r="E5" s="156"/>
      <c r="F5" s="157">
        <v>332350</v>
      </c>
      <c r="G5" s="158"/>
      <c r="H5" s="159"/>
    </row>
    <row r="6" spans="1:8" x14ac:dyDescent="0.15">
      <c r="A6" s="160"/>
      <c r="B6" s="161"/>
      <c r="C6" s="162"/>
      <c r="D6" s="163">
        <v>272270</v>
      </c>
      <c r="E6" s="164"/>
      <c r="F6" s="165">
        <v>200453</v>
      </c>
      <c r="G6" s="166"/>
      <c r="H6" s="167"/>
    </row>
    <row r="7" spans="1:8" x14ac:dyDescent="0.15">
      <c r="A7" s="148" t="s">
        <v>521</v>
      </c>
      <c r="B7" s="153"/>
      <c r="C7" s="154"/>
      <c r="D7" s="155">
        <v>234419</v>
      </c>
      <c r="E7" s="156"/>
      <c r="F7" s="157">
        <v>362690</v>
      </c>
      <c r="G7" s="158"/>
      <c r="H7" s="159"/>
    </row>
    <row r="8" spans="1:8" x14ac:dyDescent="0.15">
      <c r="A8" s="160"/>
      <c r="B8" s="161"/>
      <c r="C8" s="162"/>
      <c r="D8" s="163">
        <v>100008</v>
      </c>
      <c r="E8" s="164"/>
      <c r="F8" s="165">
        <v>172580</v>
      </c>
      <c r="G8" s="166"/>
      <c r="H8" s="167"/>
    </row>
    <row r="9" spans="1:8" x14ac:dyDescent="0.15">
      <c r="A9" s="148" t="s">
        <v>522</v>
      </c>
      <c r="B9" s="153"/>
      <c r="C9" s="154"/>
      <c r="D9" s="155">
        <v>173130</v>
      </c>
      <c r="E9" s="156"/>
      <c r="F9" s="157">
        <v>296093</v>
      </c>
      <c r="G9" s="158"/>
      <c r="H9" s="159"/>
    </row>
    <row r="10" spans="1:8" x14ac:dyDescent="0.15">
      <c r="A10" s="160"/>
      <c r="B10" s="161"/>
      <c r="C10" s="162"/>
      <c r="D10" s="163">
        <v>127148</v>
      </c>
      <c r="E10" s="164"/>
      <c r="F10" s="165">
        <v>140545</v>
      </c>
      <c r="G10" s="166"/>
      <c r="H10" s="167"/>
    </row>
    <row r="11" spans="1:8" x14ac:dyDescent="0.15">
      <c r="A11" s="148" t="s">
        <v>523</v>
      </c>
      <c r="B11" s="153"/>
      <c r="C11" s="154"/>
      <c r="D11" s="155">
        <v>720945</v>
      </c>
      <c r="E11" s="156"/>
      <c r="F11" s="157">
        <v>308655</v>
      </c>
      <c r="G11" s="158"/>
      <c r="H11" s="159"/>
    </row>
    <row r="12" spans="1:8" x14ac:dyDescent="0.15">
      <c r="A12" s="160"/>
      <c r="B12" s="161"/>
      <c r="C12" s="168"/>
      <c r="D12" s="163">
        <v>147014</v>
      </c>
      <c r="E12" s="164"/>
      <c r="F12" s="165">
        <v>169887</v>
      </c>
      <c r="G12" s="166"/>
      <c r="H12" s="167"/>
    </row>
    <row r="13" spans="1:8" x14ac:dyDescent="0.15">
      <c r="A13" s="148"/>
      <c r="B13" s="153"/>
      <c r="C13" s="169"/>
      <c r="D13" s="170">
        <v>373056</v>
      </c>
      <c r="E13" s="171"/>
      <c r="F13" s="172">
        <v>323345</v>
      </c>
      <c r="G13" s="173"/>
      <c r="H13" s="159"/>
    </row>
    <row r="14" spans="1:8" x14ac:dyDescent="0.15">
      <c r="A14" s="160"/>
      <c r="B14" s="161"/>
      <c r="C14" s="162"/>
      <c r="D14" s="163">
        <v>184461</v>
      </c>
      <c r="E14" s="164"/>
      <c r="F14" s="165">
        <v>176523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20.12</v>
      </c>
      <c r="C19" s="174">
        <f>ROUND(VALUE(SUBSTITUTE(実質収支比率等に係る経年分析!G$48,"▲","-")),2)</f>
        <v>13.99</v>
      </c>
      <c r="D19" s="174">
        <f>ROUND(VALUE(SUBSTITUTE(実質収支比率等に係る経年分析!H$48,"▲","-")),2)</f>
        <v>13.91</v>
      </c>
      <c r="E19" s="174">
        <f>ROUND(VALUE(SUBSTITUTE(実質収支比率等に係る経年分析!I$48,"▲","-")),2)</f>
        <v>20.57</v>
      </c>
      <c r="F19" s="174">
        <f>ROUND(VALUE(SUBSTITUTE(実質収支比率等に係る経年分析!J$48,"▲","-")),2)</f>
        <v>18.88</v>
      </c>
    </row>
    <row r="20" spans="1:11" x14ac:dyDescent="0.15">
      <c r="A20" s="174" t="s">
        <v>53</v>
      </c>
      <c r="B20" s="174">
        <f>ROUND(VALUE(SUBSTITUTE(実質収支比率等に係る経年分析!F$47,"▲","-")),2)</f>
        <v>108</v>
      </c>
      <c r="C20" s="174">
        <f>ROUND(VALUE(SUBSTITUTE(実質収支比率等に係る経年分析!G$47,"▲","-")),2)</f>
        <v>108.63</v>
      </c>
      <c r="D20" s="174">
        <f>ROUND(VALUE(SUBSTITUTE(実質収支比率等に係る経年分析!H$47,"▲","-")),2)</f>
        <v>97.77</v>
      </c>
      <c r="E20" s="174">
        <f>ROUND(VALUE(SUBSTITUTE(実質収支比率等に係る経年分析!I$47,"▲","-")),2)</f>
        <v>100.8</v>
      </c>
      <c r="F20" s="174">
        <f>ROUND(VALUE(SUBSTITUTE(実質収支比率等に係る経年分析!J$47,"▲","-")),2)</f>
        <v>101.51</v>
      </c>
    </row>
    <row r="21" spans="1:11" x14ac:dyDescent="0.15">
      <c r="A21" s="174" t="s">
        <v>54</v>
      </c>
      <c r="B21" s="174">
        <f>IF(ISNUMBER(VALUE(SUBSTITUTE(実質収支比率等に係る経年分析!F$49,"▲","-"))),ROUND(VALUE(SUBSTITUTE(実質収支比率等に係る経年分析!F$49,"▲","-")),2),NA())</f>
        <v>3.84</v>
      </c>
      <c r="C21" s="174">
        <f>IF(ISNUMBER(VALUE(SUBSTITUTE(実質収支比率等に係る経年分析!G$49,"▲","-"))),ROUND(VALUE(SUBSTITUTE(実質収支比率等に係る経年分析!G$49,"▲","-")),2),NA())</f>
        <v>2.14</v>
      </c>
      <c r="D21" s="174">
        <f>IF(ISNUMBER(VALUE(SUBSTITUTE(実質収支比率等に係る経年分析!H$49,"▲","-"))),ROUND(VALUE(SUBSTITUTE(実質収支比率等に係る経年分析!H$49,"▲","-")),2),NA())</f>
        <v>1.42</v>
      </c>
      <c r="E21" s="174">
        <f>IF(ISNUMBER(VALUE(SUBSTITUTE(実質収支比率等に係る経年分析!I$49,"▲","-"))),ROUND(VALUE(SUBSTITUTE(実質収支比率等に係る経年分析!I$49,"▲","-")),2),NA())</f>
        <v>6.27</v>
      </c>
      <c r="F21" s="174">
        <f>IF(ISNUMBER(VALUE(SUBSTITUTE(実質収支比率等に係る経年分析!J$49,"▲","-"))),ROUND(VALUE(SUBSTITUTE(実質収支比率等に係る経年分析!J$49,"▲","-")),2),NA())</f>
        <v>-1.79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2.17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2.0099999999999998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0.32</v>
      </c>
    </row>
    <row r="32" spans="1:11" x14ac:dyDescent="0.15">
      <c r="A32" s="175" t="str">
        <f>IF(連結実質赤字比率に係る赤字・黒字の構成分析!C$38="",NA(),連結実質赤字比率に係る赤字・黒字の構成分析!C$38)</f>
        <v>国民健康保険直診勘定特別会計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7.0000000000000007E-2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0.37</v>
      </c>
    </row>
    <row r="33" spans="1:16" x14ac:dyDescent="0.15">
      <c r="A33" s="175" t="str">
        <f>IF(連結実質赤字比率に係る赤字・黒字の構成分析!C$37="",NA(),連結実質赤字比率に係る赤字・黒字の構成分析!C$37)</f>
        <v>国民健康保険事業勘定特別会計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v>
      </c>
    </row>
    <row r="34" spans="1:16" x14ac:dyDescent="0.15">
      <c r="A34" s="175" t="str">
        <f>IF(連結実質赤字比率に係る赤字・黒字の構成分析!C$36="",NA(),連結実質赤字比率に係る赤字・黒字の構成分析!C$36)</f>
        <v>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1.03</v>
      </c>
    </row>
    <row r="35" spans="1:16" x14ac:dyDescent="0.15">
      <c r="A35" s="175" t="str">
        <f>IF(連結実質赤字比率に係る赤字・黒字の構成分析!C$35="",NA(),連結実質赤字比率に係る赤字・黒字の構成分析!C$35)</f>
        <v>簡易水道事業特別会計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0.26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0.09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0.34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20.14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13.92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20.57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18.86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272</v>
      </c>
      <c r="E42" s="176"/>
      <c r="F42" s="176"/>
      <c r="G42" s="176">
        <f>'実質公債費比率（分子）の構造'!L$52</f>
        <v>291</v>
      </c>
      <c r="H42" s="176"/>
      <c r="I42" s="176"/>
      <c r="J42" s="176">
        <f>'実質公債費比率（分子）の構造'!M$52</f>
        <v>286</v>
      </c>
      <c r="K42" s="176"/>
      <c r="L42" s="176"/>
      <c r="M42" s="176">
        <f>'実質公債費比率（分子）の構造'!N$52</f>
        <v>284</v>
      </c>
      <c r="N42" s="176"/>
      <c r="O42" s="176"/>
      <c r="P42" s="176">
        <f>'実質公債費比率（分子）の構造'!O$52</f>
        <v>314</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31</v>
      </c>
      <c r="C45" s="176"/>
      <c r="D45" s="176"/>
      <c r="E45" s="176">
        <f>'実質公債費比率（分子）の構造'!L$49</f>
        <v>31</v>
      </c>
      <c r="F45" s="176"/>
      <c r="G45" s="176"/>
      <c r="H45" s="176">
        <f>'実質公債費比率（分子）の構造'!M$49</f>
        <v>21</v>
      </c>
      <c r="I45" s="176"/>
      <c r="J45" s="176"/>
      <c r="K45" s="176">
        <f>'実質公債費比率（分子）の構造'!N$49</f>
        <v>14</v>
      </c>
      <c r="L45" s="176"/>
      <c r="M45" s="176"/>
      <c r="N45" s="176">
        <f>'実質公債費比率（分子）の構造'!O$49</f>
        <v>16</v>
      </c>
      <c r="O45" s="176"/>
      <c r="P45" s="176"/>
    </row>
    <row r="46" spans="1:16" x14ac:dyDescent="0.15">
      <c r="A46" s="176" t="s">
        <v>64</v>
      </c>
      <c r="B46" s="176">
        <f>'実質公債費比率（分子）の構造'!K$48</f>
        <v>73</v>
      </c>
      <c r="C46" s="176"/>
      <c r="D46" s="176"/>
      <c r="E46" s="176">
        <f>'実質公債費比率（分子）の構造'!L$48</f>
        <v>63</v>
      </c>
      <c r="F46" s="176"/>
      <c r="G46" s="176"/>
      <c r="H46" s="176">
        <f>'実質公債費比率（分子）の構造'!M$48</f>
        <v>59</v>
      </c>
      <c r="I46" s="176"/>
      <c r="J46" s="176"/>
      <c r="K46" s="176">
        <f>'実質公債費比率（分子）の構造'!N$48</f>
        <v>56</v>
      </c>
      <c r="L46" s="176"/>
      <c r="M46" s="176"/>
      <c r="N46" s="176">
        <f>'実質公債費比率（分子）の構造'!O$48</f>
        <v>50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284</v>
      </c>
      <c r="C49" s="176"/>
      <c r="D49" s="176"/>
      <c r="E49" s="176">
        <f>'実質公債費比率（分子）の構造'!L$45</f>
        <v>326</v>
      </c>
      <c r="F49" s="176"/>
      <c r="G49" s="176"/>
      <c r="H49" s="176">
        <f>'実質公債費比率（分子）の構造'!M$45</f>
        <v>348</v>
      </c>
      <c r="I49" s="176"/>
      <c r="J49" s="176"/>
      <c r="K49" s="176">
        <f>'実質公債費比率（分子）の構造'!N$45</f>
        <v>352</v>
      </c>
      <c r="L49" s="176"/>
      <c r="M49" s="176"/>
      <c r="N49" s="176">
        <f>'実質公債費比率（分子）の構造'!O$45</f>
        <v>369</v>
      </c>
      <c r="O49" s="176"/>
      <c r="P49" s="176"/>
    </row>
    <row r="50" spans="1:16" x14ac:dyDescent="0.15">
      <c r="A50" s="176" t="s">
        <v>67</v>
      </c>
      <c r="B50" s="176" t="e">
        <f>NA()</f>
        <v>#N/A</v>
      </c>
      <c r="C50" s="176">
        <f>IF(ISNUMBER('実質公債費比率（分子）の構造'!K$53),'実質公債費比率（分子）の構造'!K$53,NA())</f>
        <v>116</v>
      </c>
      <c r="D50" s="176" t="e">
        <f>NA()</f>
        <v>#N/A</v>
      </c>
      <c r="E50" s="176" t="e">
        <f>NA()</f>
        <v>#N/A</v>
      </c>
      <c r="F50" s="176">
        <f>IF(ISNUMBER('実質公債費比率（分子）の構造'!L$53),'実質公債費比率（分子）の構造'!L$53,NA())</f>
        <v>129</v>
      </c>
      <c r="G50" s="176" t="e">
        <f>NA()</f>
        <v>#N/A</v>
      </c>
      <c r="H50" s="176" t="e">
        <f>NA()</f>
        <v>#N/A</v>
      </c>
      <c r="I50" s="176">
        <f>IF(ISNUMBER('実質公債費比率（分子）の構造'!M$53),'実質公債費比率（分子）の構造'!M$53,NA())</f>
        <v>142</v>
      </c>
      <c r="J50" s="176" t="e">
        <f>NA()</f>
        <v>#N/A</v>
      </c>
      <c r="K50" s="176" t="e">
        <f>NA()</f>
        <v>#N/A</v>
      </c>
      <c r="L50" s="176">
        <f>IF(ISNUMBER('実質公債費比率（分子）の構造'!N$53),'実質公債費比率（分子）の構造'!N$53,NA())</f>
        <v>138</v>
      </c>
      <c r="M50" s="176" t="e">
        <f>NA()</f>
        <v>#N/A</v>
      </c>
      <c r="N50" s="176" t="e">
        <f>NA()</f>
        <v>#N/A</v>
      </c>
      <c r="O50" s="176">
        <f>IF(ISNUMBER('実質公債費比率（分子）の構造'!O$53),'実質公債費比率（分子）の構造'!O$53,NA())</f>
        <v>121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2649</v>
      </c>
      <c r="E56" s="175"/>
      <c r="F56" s="175"/>
      <c r="G56" s="175">
        <f>'将来負担比率（分子）の構造'!J$52</f>
        <v>2775</v>
      </c>
      <c r="H56" s="175"/>
      <c r="I56" s="175"/>
      <c r="J56" s="175">
        <f>'将来負担比率（分子）の構造'!K$52</f>
        <v>2722</v>
      </c>
      <c r="K56" s="175"/>
      <c r="L56" s="175"/>
      <c r="M56" s="175">
        <f>'将来負担比率（分子）の構造'!L$52</f>
        <v>2783</v>
      </c>
      <c r="N56" s="175"/>
      <c r="O56" s="175"/>
      <c r="P56" s="175">
        <f>'将来負担比率（分子）の構造'!M$52</f>
        <v>3066</v>
      </c>
    </row>
    <row r="57" spans="1:16" x14ac:dyDescent="0.15">
      <c r="A57" s="175" t="s">
        <v>42</v>
      </c>
      <c r="B57" s="175"/>
      <c r="C57" s="175"/>
      <c r="D57" s="175">
        <f>'将来負担比率（分子）の構造'!I$51</f>
        <v>60</v>
      </c>
      <c r="E57" s="175"/>
      <c r="F57" s="175"/>
      <c r="G57" s="175">
        <f>'将来負担比率（分子）の構造'!J$51</f>
        <v>55</v>
      </c>
      <c r="H57" s="175"/>
      <c r="I57" s="175"/>
      <c r="J57" s="175">
        <f>'将来負担比率（分子）の構造'!K$51</f>
        <v>51</v>
      </c>
      <c r="K57" s="175"/>
      <c r="L57" s="175"/>
      <c r="M57" s="175">
        <f>'将来負担比率（分子）の構造'!L$51</f>
        <v>48</v>
      </c>
      <c r="N57" s="175"/>
      <c r="O57" s="175"/>
      <c r="P57" s="175">
        <f>'将来負担比率（分子）の構造'!M$51</f>
        <v>47</v>
      </c>
    </row>
    <row r="58" spans="1:16" x14ac:dyDescent="0.15">
      <c r="A58" s="175" t="s">
        <v>41</v>
      </c>
      <c r="B58" s="175"/>
      <c r="C58" s="175"/>
      <c r="D58" s="175">
        <f>'将来負担比率（分子）の構造'!I$50</f>
        <v>2022</v>
      </c>
      <c r="E58" s="175"/>
      <c r="F58" s="175"/>
      <c r="G58" s="175">
        <f>'将来負担比率（分子）の構造'!J$50</f>
        <v>2242</v>
      </c>
      <c r="H58" s="175"/>
      <c r="I58" s="175"/>
      <c r="J58" s="175">
        <f>'将来負担比率（分子）の構造'!K$50</f>
        <v>2548</v>
      </c>
      <c r="K58" s="175"/>
      <c r="L58" s="175"/>
      <c r="M58" s="175">
        <f>'将来負担比率（分子）の構造'!L$50</f>
        <v>2774</v>
      </c>
      <c r="N58" s="175"/>
      <c r="O58" s="175"/>
      <c r="P58" s="175">
        <f>'将来負担比率（分子）の構造'!M$50</f>
        <v>2978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372</v>
      </c>
      <c r="C62" s="175"/>
      <c r="D62" s="175"/>
      <c r="E62" s="175">
        <f>'将来負担比率（分子）の構造'!J$45</f>
        <v>344</v>
      </c>
      <c r="F62" s="175"/>
      <c r="G62" s="175"/>
      <c r="H62" s="175">
        <f>'将来負担比率（分子）の構造'!K$45</f>
        <v>414</v>
      </c>
      <c r="I62" s="175"/>
      <c r="J62" s="175"/>
      <c r="K62" s="175">
        <f>'将来負担比率（分子）の構造'!L$45</f>
        <v>322</v>
      </c>
      <c r="L62" s="175"/>
      <c r="M62" s="175"/>
      <c r="N62" s="175">
        <f>'将来負担比率（分子）の構造'!M$45</f>
        <v>310</v>
      </c>
      <c r="O62" s="175"/>
      <c r="P62" s="175"/>
    </row>
    <row r="63" spans="1:16" x14ac:dyDescent="0.15">
      <c r="A63" s="175" t="s">
        <v>34</v>
      </c>
      <c r="B63" s="175">
        <f>'将来負担比率（分子）の構造'!I$44</f>
        <v>214</v>
      </c>
      <c r="C63" s="175"/>
      <c r="D63" s="175"/>
      <c r="E63" s="175">
        <f>'将来負担比率（分子）の構造'!J$44</f>
        <v>206</v>
      </c>
      <c r="F63" s="175"/>
      <c r="G63" s="175"/>
      <c r="H63" s="175">
        <f>'将来負担比率（分子）の構造'!K$44</f>
        <v>171</v>
      </c>
      <c r="I63" s="175"/>
      <c r="J63" s="175"/>
      <c r="K63" s="175">
        <f>'将来負担比率（分子）の構造'!L$44</f>
        <v>166</v>
      </c>
      <c r="L63" s="175"/>
      <c r="M63" s="175"/>
      <c r="N63" s="175">
        <f>'将来負担比率（分子）の構造'!M$44</f>
        <v>159</v>
      </c>
      <c r="O63" s="175"/>
      <c r="P63" s="175"/>
    </row>
    <row r="64" spans="1:16" x14ac:dyDescent="0.15">
      <c r="A64" s="175" t="s">
        <v>33</v>
      </c>
      <c r="B64" s="175">
        <f>'将来負担比率（分子）の構造'!I$43</f>
        <v>637</v>
      </c>
      <c r="C64" s="175"/>
      <c r="D64" s="175"/>
      <c r="E64" s="175">
        <f>'将来負担比率（分子）の構造'!J$43</f>
        <v>647</v>
      </c>
      <c r="F64" s="175"/>
      <c r="G64" s="175"/>
      <c r="H64" s="175">
        <f>'将来負担比率（分子）の構造'!K$43</f>
        <v>651</v>
      </c>
      <c r="I64" s="175"/>
      <c r="J64" s="175"/>
      <c r="K64" s="175">
        <f>'将来負担比率（分子）の構造'!L$43</f>
        <v>599</v>
      </c>
      <c r="L64" s="175"/>
      <c r="M64" s="175"/>
      <c r="N64" s="175">
        <f>'将来負担比率（分子）の構造'!M$43</f>
        <v>572</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3447</v>
      </c>
      <c r="C66" s="175"/>
      <c r="D66" s="175"/>
      <c r="E66" s="175">
        <f>'将来負担比率（分子）の構造'!J$41</f>
        <v>3539</v>
      </c>
      <c r="F66" s="175"/>
      <c r="G66" s="175"/>
      <c r="H66" s="175">
        <f>'将来負担比率（分子）の構造'!K$41</f>
        <v>3463</v>
      </c>
      <c r="I66" s="175"/>
      <c r="J66" s="175"/>
      <c r="K66" s="175">
        <f>'将来負担比率（分子）の構造'!L$41</f>
        <v>3409</v>
      </c>
      <c r="L66" s="175"/>
      <c r="M66" s="175"/>
      <c r="N66" s="175">
        <f>'将来負担比率（分子）の構造'!M$41</f>
        <v>3682</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1574</v>
      </c>
      <c r="C72" s="179">
        <f>基金残高に係る経年分析!G55</f>
        <v>1575</v>
      </c>
      <c r="D72" s="179">
        <f>基金残高に係る経年分析!H55</f>
        <v>1575</v>
      </c>
    </row>
    <row r="73" spans="1:16" x14ac:dyDescent="0.15">
      <c r="A73" s="178" t="s">
        <v>74</v>
      </c>
      <c r="B73" s="179">
        <f>基金残高に係る経年分析!F56</f>
        <v>436</v>
      </c>
      <c r="C73" s="179">
        <f>基金残高に係る経年分析!G56</f>
        <v>637</v>
      </c>
      <c r="D73" s="179">
        <f>基金残高に係る経年分析!H56</f>
        <v>839</v>
      </c>
    </row>
    <row r="74" spans="1:16" x14ac:dyDescent="0.15">
      <c r="A74" s="178" t="s">
        <v>75</v>
      </c>
      <c r="B74" s="179">
        <f>基金残高に係る経年分析!F57</f>
        <v>243</v>
      </c>
      <c r="C74" s="179">
        <f>基金残高に係る経年分析!G57</f>
        <v>253</v>
      </c>
      <c r="D74" s="179">
        <f>基金残高に係る経年分析!H57</f>
        <v>258</v>
      </c>
    </row>
  </sheetData>
  <sheetProtection algorithmName="SHA-512" hashValue="OepPlzXC+IJ+ONwy0Q8MCK8DvMfOX+H+T+D0q385m67yYM11+GoFQixNgVOVIckQ/lfTHjq9tGbo9mqqv3i3xQ==" saltValue="5HRueCV8gs73XsOsMyUa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2025-03-09T23:56:55Z</cp:lastPrinted>
  <dcterms:created xsi:type="dcterms:W3CDTF">2025-02-19T03:50:36Z</dcterms:created>
  <dcterms:modified xsi:type="dcterms:W3CDTF">2025-03-26T00:50:02Z</dcterms:modified>
  <cp:category/>
</cp:coreProperties>
</file>