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be\Desktop\"/>
    </mc:Choice>
  </mc:AlternateContent>
  <xr:revisionPtr revIDLastSave="0" documentId="13_ncr:1_{4D04C52B-A398-43B9-8130-E5CCDEA61D06}" xr6:coauthVersionLast="47" xr6:coauthVersionMax="47" xr10:uidLastSave="{00000000-0000-0000-0000-000000000000}"/>
  <bookViews>
    <workbookView xWindow="-120" yWindow="-163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O34" i="10"/>
  <c r="BW34"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<sst xmlns="http://schemas.openxmlformats.org/spreadsheetml/2006/main" count="1127" uniqueCount="551">
  <si>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</si>
  <si>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</si>
  <si>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</si>
  <si>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</si>
  <si>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</si>
  <si>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</si>
  <si>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</si>
  <si>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</si>
  <si>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</si>
  <si>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</si>
  <si>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</si>
  <si>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</si>
  <si>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</si>
  <si>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</si>
  <si>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</si>
  <si>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</si>
  <si>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</si>
  <si>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</si>
  <si>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</si>
  <si>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</si>
  <si>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</si>
  <si>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</si>
  <si>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</si>
  <si>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</si>
  <si>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</si>
  <si>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</si>
  <si>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</si>
  <si>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</si>
  <si>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</si>
  <si>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</si>
  <si>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</si>
  <si>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</si>
  <si>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</si>
  <si>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</si>
  <si>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</si>
  <si>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</si>
  <si>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</si>
  <si>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</si>
  <si>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</si>
  <si>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</si>
  <si>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</si>
  <si>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</si>
  <si>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</si>
  <si>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</si>
  <si>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</si>
  <si>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</si>
  <si>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</si>
  <si>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</si>
  <si>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</si>
  <si>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</si>
  <si>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</si>
  <si>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</si>
  <si>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</si>
  <si>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</si>
  <si>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</si>
  <si>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</si>
  <si>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</si>
  <si>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</si>
  <si>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</si>
  <si>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</si>
  <si>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</si>
  <si>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</si>
  <si>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</si>
  <si>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</si>
  <si>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</si>
  <si>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</si>
  <si>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</si>
  <si>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</si>
  <si>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</si>
  <si>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</si>
  <si>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</si>
  <si>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</si>
  <si>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</si>
  <si>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</si>
  <si>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</si>
  <si>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</si>
  <si>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</si>
  <si>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</si>
  <si>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</si>
  <si>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</si>
  <si>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</si>
  <si>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</si>
  <si>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</si>
  <si>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</si>
  <si>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</si>
  <si>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</si>
  <si>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</si>
  <si>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</si>
  <si>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</si>
  <si>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</si>
  <si>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</si>
  <si>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</si>
  <si>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</si>
  <si>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</si>
  <si>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</si>
  <si>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</si>
  <si>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</si>
  <si>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</si>
  <si>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</si>
  <si>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</si>
  <si>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</si>
  <si>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</si>
  <si>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</si>
  <si>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</si>
  <si>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</si>
  <si>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</si>
  <si>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</si>
  <si>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</si>
  <si>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</si>
  <si>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</si>
  <si>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</si>
  <si>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</si>
  <si>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</si>
  <si>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</si>
  <si>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</si>
  <si>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</si>
  <si>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</si>
  <si>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</si>
  <si>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</si>
  <si>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</si>
  <si>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</si>
  <si>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</si>
  <si>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</si>
  <si>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</si>
  <si>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</si>
  <si>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</si>
  <si>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</si>
  <si>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</si>
  <si>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</si>
  <si>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</si>
  <si>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</si>
  <si>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</si>
  <si>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</si>
  <si>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</si>
  <si>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</si>
  <si>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</si>
  <si>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</si>
  <si>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</si>
  <si>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</si>
  <si>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</si>
  <si>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</si>
  <si>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</si>
  <si>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</si>
  <si>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</si>
  <si>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</si>
  <si>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</si>
  <si>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</si>
  <si>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</si>
  <si>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</si>
  <si>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</si>
  <si>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</si>
  <si>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</si>
  <si>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</si>
  <si>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</si>
  <si>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</si>
  <si>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</si>
  <si>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</si>
  <si>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</si>
  <si>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</si>
  <si>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</si>
  <si>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</si>
  <si>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</si>
  <si>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</si>
  <si>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</si>
  <si>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</si>
  <si>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</si>
  <si>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</si>
  <si>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</si>
  <si>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</si>
  <si>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</si>
  <si>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</si>
  <si>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</si>
  <si>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</si>
  <si>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</si>
  <si>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</si>
  <si>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</si>
  <si>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</si>
  <si>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</si>
  <si>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</si>
  <si>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</si>
  <si>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</si>
  <si>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</si>
  <si>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</si>
  <si>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</si>
  <si>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</si>
  <si>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</si>
  <si>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</si>
  <si>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</si>
  <si>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</si>
  <si>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</si>
  <si>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</si>
  <si>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</si>
  <si>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</si>
  <si>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</si>
  <si>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</si>
  <si>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</si>
  <si>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</si>
  <si>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</si>
  <si>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</si>
  <si>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</si>
  <si>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</si>
  <si>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</si>
  <si>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</si>
  <si>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</si>
  <si>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</si>
  <si>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奈良県野迫川村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</si>
  <si>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</si>
  <si>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</si>
  <si>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</si>
  <si>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</si>
  <si>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</si>
  <si>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</si>
  <si>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</si>
  <si>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</si>
  <si>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</si>
  <si>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</si>
  <si>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</si>
  <si>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</si>
  <si>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</si>
  <si>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</si>
  <si>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</si>
  <si>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</si>
  <si>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</si>
  <si>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</si>
  <si>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</si>
  <si>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</si>
  <si>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</si>
  <si>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</si>
  <si>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</si>
  <si>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</si>
  <si>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</si>
  <si>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</si>
  <si>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</si>
  <si>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</si>
  <si>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</si>
  <si>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</si>
  <si>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</si>
  <si>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</si>
  <si>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</si>
  <si>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</si>
  <si>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</si>
  <si>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</si>
  <si>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</si>
  <si>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</si>
  <si>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</si>
  <si>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</si>
  <si>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</si>
  <si>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</si>
  <si>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</si>
  <si>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</si>
  <si>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</si>
  <si>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</si>
  <si>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</si>
  <si>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</si>
  <si>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</si>
  <si>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</si>
  <si>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</si>
  <si>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</si>
  <si>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</si>
  <si>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</si>
  <si>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</si>
  <si>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</si>
  <si>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</si>
  <si>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</si>
  <si>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</si>
  <si>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</si>
  <si>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</si>
  <si>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</si>
  <si>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</si>
  <si>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</si>
  <si>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</si>
  <si>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</si>
  <si>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</si>
  <si>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</si>
  <si>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</si>
  <si>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</si>
  <si>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</si>
  <si>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</si>
  <si>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</si>
  <si>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</si>
  <si>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</si>
  <si>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</si>
  <si>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</si>
  <si>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</si>
  <si>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</si>
  <si>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</si>
  <si>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</si>
  <si>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</si>
  <si>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</si>
  <si>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</si>
  <si>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</si>
  <si>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</si>
  <si>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</si>
  <si>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</si>
  <si>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</si>
  <si>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</si>
  <si>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</si>
  <si>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</si>
  <si>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</si>
  <si>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</si>
  <si>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</si>
  <si>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</si>
  <si>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</si>
  <si>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</si>
  <si>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</si>
  <si>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</si>
  <si>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</si>
  <si>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</si>
  <si>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</si>
  <si>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</si>
  <si>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</si>
  <si>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</si>
  <si>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</si>
  <si>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</si>
  <si>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</si>
  <si>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</si>
  <si>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</si>
  <si>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</si>
  <si>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</si>
  <si>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</si>
  <si>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</si>
  <si>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</si>
  <si>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</si>
  <si>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</si>
  <si>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</si>
  <si>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</si>
  <si>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</si>
  <si>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</si>
  <si>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</si>
  <si>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</si>
  <si>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</si>
  <si>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</si>
  <si>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</si>
  <si>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</si>
  <si>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</si>
  <si>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</si>
  <si>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</si>
  <si>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</si>
  <si>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</si>
  <si>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</si>
  <si>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</si>
  <si>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</si>
  <si>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</si>
  <si>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</si>
  <si>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</si>
  <si>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</si>
  <si>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</si>
  <si>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</si>
  <si>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</si>
  <si>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</si>
  <si>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</si>
  <si>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</si>
  <si>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</si>
  <si>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</si>
  <si>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</si>
  <si>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</si>
  <si>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奈良県野迫川村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</si>
  <si>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</si>
  <si>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</si>
  <si>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</si>
  <si>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</si>
  <si>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</si>
  <si>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</si>
  <si>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</si>
  <si>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</si>
  <si>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</si>
  <si>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</si>
  <si>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</si>
  <si>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</si>
  <si>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</si>
  <si>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</si>
  <si>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</si>
  <si>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</si>
  <si>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</si>
  <si>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</si>
  <si>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</si>
  <si>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</si>
  <si>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</si>
  <si>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</si>
  <si>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</si>
  <si>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</si>
  <si>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</si>
  <si>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</si>
  <si>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</si>
  <si>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</si>
  <si>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</si>
  <si>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</si>
  <si>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</si>
  <si>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</si>
  <si>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</si>
  <si>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</si>
  <si>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</si>
  <si>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</si>
  <si>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</si>
  <si>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</si>
  <si>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</si>
  <si>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</si>
  <si>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</si>
  <si>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</si>
  <si>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</si>
  <si>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</si>
  <si>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</si>
  <si>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</si>
  <si>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</si>
  <si>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</si>
  <si>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</si>
  <si>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</si>
  <si>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</si>
  <si>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</si>
  <si>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</si>
  <si>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</si>
  <si>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</si>
  <si>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</si>
  <si>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</si>
  <si>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</si>
  <si>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</si>
  <si>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</si>
  <si>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</si>
  <si>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</si>
  <si>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</si>
  <si>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</si>
  <si>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</si>
  <si>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</si>
  <si>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</si>
  <si>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</si>
  <si>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</si>
  <si>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</si>
  <si>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</si>
  <si>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</si>
  <si>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</si>
  <si>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</si>
  <si>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</si>
  <si>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</si>
  <si>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</si>
  <si>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</si>
  <si>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</si>
  <si>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</si>
  <si>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</si>
  <si>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</si>
  <si>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</si>
  <si>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</si>
  <si>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</si>
  <si>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</si>
  <si>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</si>
  <si>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</si>
  <si>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</si>
  <si>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</si>
  <si>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</si>
  <si>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</si>
  <si>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</si>
  <si>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</si>
  <si>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</si>
  <si>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</si>
  <si>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</si>
  <si>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</si>
  <si>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</si>
  <si>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</si>
  <si>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</si>
  <si>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</si>
  <si>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</si>
  <si>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</si>
  <si>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</si>
  <si>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</si>
  <si>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</si>
  <si>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</si>
  <si>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</si>
  <si>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</si>
  <si>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</si>
  <si>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</si>
  <si>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</si>
  <si>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</si>
  <si>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</si>
  <si>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</si>
  <si>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</si>
  <si>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</si>
  <si>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</si>
  <si>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</si>
  <si>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</si>
  <si>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</si>
  <si>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</si>
  <si>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</si>
  <si>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</si>
  <si>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</si>
  <si>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</si>
  <si>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</si>
  <si>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</si>
  <si>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</si>
  <si>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</si>
  <si>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</si>
  <si>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</si>
  <si>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</si>
  <si>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</si>
  <si>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</si>
  <si>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</si>
  <si>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</si>
  <si>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</si>
  <si>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</si>
  <si>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</si>
  <si>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</si>
  <si>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</si>
  <si>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</si>
  <si>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</si>
  <si>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</si>
  <si>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</si>
  <si>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</si>
  <si>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</si>
  <si>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</si>
  <si>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</si>
  <si>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</si>
  <si>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</si>
  <si>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</si>
  <si>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</si>
  <si>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</si>
  <si>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</si>
  <si>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</si>
  <si>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</si>
  <si>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</si>
  <si>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</si>
  <si>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</si>
  <si>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</si>
  <si>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</si>
  <si>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</si>
  <si>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</si>
  <si>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</si>
  <si>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</si>
  <si>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</si>
  <si>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</si>
  <si>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</si>
  <si>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</si>
  <si>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</si>
  <si>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</si>
  <si>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</si>
  <si>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</si>
  <si>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</si>
  <si>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3.97</t>
  </si>
  <si>
    <t>▲ 10.84</t>
  </si>
  <si>
    <t>一般会計</t>
  </si>
  <si>
    <t>介護保険事業</t>
  </si>
  <si>
    <t>簡易水道事業</t>
  </si>
  <si>
    <t>国民健康保険事業（事業勘定）</t>
  </si>
  <si>
    <t>国民健康保険事業（直診勘定）</t>
  </si>
  <si>
    <t>代替バス</t>
  </si>
  <si>
    <t>後期高齢者医療事業</t>
  </si>
  <si>
    <t>温泉事業</t>
  </si>
  <si>
    <t>その他会計（赤字）</t>
  </si>
  <si>
    <t>その他会計（黒字）</t>
  </si>
  <si>
    <t>R01</t>
    <phoneticPr fontId="5"/>
  </si>
  <si>
    <t>R02</t>
    <phoneticPr fontId="5"/>
  </si>
  <si>
    <t>R03</t>
    <phoneticPr fontId="5"/>
  </si>
  <si>
    <t>R04</t>
    <phoneticPr fontId="5"/>
  </si>
  <si>
    <t>R05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</si>
</sst>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005D-4A63-9822-BC84B0577F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586775</c:v>
                </c:pt>
                <c:pt idx="1">
                  <c:v>506806</c:v>
                </c:pt>
                <c:pt idx="2">
                  <c:v>772450</c:v>
                </c:pt>
                <c:pt idx="3">
                  <c:v>584949</c:v>
                </c:pt>
                <c:pt idx="4">
                  <c:v>713668</c:v>
                </c:pt>
              </c:numCache>
            </c:numRef>
          </c:val>
          <c:smooth val="0"/>
          <c:extLst>
            <c:ext xmlns:c16="http://schemas.microsoft.com/office/drawing/2014/chart" uri="{C3380CC4-5D6E-409C-BE32-E72D297353CC}">
              <c16:uniqueId val="{00000001-005D-4A63-9822-BC84B0577F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3.32</c:v>
                </c:pt>
                <c:pt idx="1">
                  <c:v>3.5</c:v>
                </c:pt>
                <c:pt idx="2">
                  <c:v>11.24</c:v>
                </c:pt>
                <c:pt idx="3">
                  <c:v>21.86</c:v>
                </c:pt>
                <c:pt idx="4">
                  <c:v>16.940000000000001</c:v>
                </c:pt>
              </c:numCache>
            </c:numRef>
          </c:val>
          <c:extLst>
            <c:ext xmlns:c16="http://schemas.microsoft.com/office/drawing/2014/chart" uri="{C3380CC4-5D6E-409C-BE32-E72D297353CC}">
              <c16:uniqueId val="{00000000-C3CC-4A35-855C-F798CCFD38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95.13</c:v>
                </c:pt>
                <c:pt idx="1">
                  <c:v>78.63</c:v>
                </c:pt>
                <c:pt idx="2">
                  <c:v>69.62</c:v>
                </c:pt>
                <c:pt idx="3">
                  <c:v>68.69</c:v>
                </c:pt>
                <c:pt idx="4">
                  <c:v>82.41</c:v>
                </c:pt>
              </c:numCache>
            </c:numRef>
          </c:val>
          <c:extLst>
            <c:ext xmlns:c16="http://schemas.microsoft.com/office/drawing/2014/chart" uri="{C3380CC4-5D6E-409C-BE32-E72D297353CC}">
              <c16:uniqueId val="{00000001-C3CC-4A35-855C-F798CCFD38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-3.97</c:v>
                </c:pt>
                <c:pt idx="1">
                  <c:v>-10.84</c:v>
                </c:pt>
                <c:pt idx="2">
                  <c:v>8.15</c:v>
                </c:pt>
                <c:pt idx="3">
                  <c:v>10.77</c:v>
                </c:pt>
                <c:pt idx="4">
                  <c:v>7.69</c:v>
                </c:pt>
              </c:numCache>
            </c:numRef>
          </c:val>
          <c:smooth val="0"/>
          <c:extLst>
            <c:ext xmlns:c16="http://schemas.microsoft.com/office/drawing/2014/chart" uri="{C3380CC4-5D6E-409C-BE32-E72D297353CC}">
              <c16:uniqueId val="{00000002-C3CC-4A35-855C-F798CCFD38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42-43C8-BA3F-1D914F46D8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42-43C8-BA3F-1D914F46D818}"/>
            </c:ext>
          </c:extLst>
        </c:ser>
        <c:ser>
          <c:idx val="2"/>
          <c:order val="2"/>
          <c:tx>
            <c:strRef>
              <c:f>データシート!$A$29</c:f>
              <c:strCache>
                <c:ptCount val="1"/>
                <c:pt idx="0">
                  <c:v>温泉事業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42-43C8-BA3F-1D914F46D818}"/>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0.06</c:v>
                </c:pt>
                <c:pt idx="6">
                  <c:v>#N/A</c:v>
                </c:pt>
                <c:pt idx="7">
                  <c:v>7.0000000000000007E-2</c:v>
                </c:pt>
                <c:pt idx="8">
                  <c:v>#N/A</c:v>
                </c:pt>
                <c:pt idx="9">
                  <c:v>0</c:v>
                </c:pt>
              </c:numCache>
            </c:numRef>
          </c:val>
          <c:extLst>
            <c:ext xmlns:c16="http://schemas.microsoft.com/office/drawing/2014/chart" uri="{C3380CC4-5D6E-409C-BE32-E72D297353CC}">
              <c16:uniqueId val="{00000003-1642-43C8-BA3F-1D914F46D818}"/>
            </c:ext>
          </c:extLst>
        </c:ser>
        <c:ser>
          <c:idx val="4"/>
          <c:order val="4"/>
          <c:tx>
            <c:strRef>
              <c:f>データシート!$A$31</c:f>
              <c:strCache>
                <c:ptCount val="1"/>
                <c:pt idx="0">
                  <c:v>代替バス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1642-43C8-BA3F-1D914F46D818}"/>
            </c:ext>
          </c:extLst>
        </c:ser>
        <c:ser>
          <c:idx val="5"/>
          <c:order val="5"/>
          <c:tx>
            <c:strRef>
              <c:f>データシート!$A$32</c:f>
              <c:strCache>
                <c:ptCount val="1"/>
                <c:pt idx="0">
                  <c:v>国民健康保険事業（直診勘定）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0.78</c:v>
                </c:pt>
                <c:pt idx="4">
                  <c:v>#N/A</c:v>
                </c:pt>
                <c:pt idx="5">
                  <c:v>0.24</c:v>
                </c:pt>
                <c:pt idx="6">
                  <c:v>#N/A</c:v>
                </c:pt>
                <c:pt idx="7">
                  <c:v>0.02</c:v>
                </c:pt>
                <c:pt idx="8">
                  <c:v>#N/A</c:v>
                </c:pt>
                <c:pt idx="9">
                  <c:v>0.02</c:v>
                </c:pt>
              </c:numCache>
            </c:numRef>
          </c:val>
          <c:extLst>
            <c:ext xmlns:c16="http://schemas.microsoft.com/office/drawing/2014/chart" uri="{C3380CC4-5D6E-409C-BE32-E72D297353CC}">
              <c16:uniqueId val="{00000005-1642-43C8-BA3F-1D914F46D818}"/>
            </c:ext>
          </c:extLst>
        </c:ser>
        <c:ser>
          <c:idx val="6"/>
          <c:order val="6"/>
          <c:tx>
            <c:strRef>
              <c:f>データシート!$A$33</c:f>
              <c:strCache>
                <c:ptCount val="1"/>
                <c:pt idx="0">
                  <c:v>国民健康保険事業（事業勘定）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0.33</c:v>
                </c:pt>
                <c:pt idx="4">
                  <c:v>#N/A</c:v>
                </c:pt>
                <c:pt idx="5">
                  <c:v>0.28999999999999998</c:v>
                </c:pt>
                <c:pt idx="6">
                  <c:v>#N/A</c:v>
                </c:pt>
                <c:pt idx="7">
                  <c:v>1.5</c:v>
                </c:pt>
                <c:pt idx="8">
                  <c:v>#N/A</c:v>
                </c:pt>
                <c:pt idx="9">
                  <c:v>0.34</c:v>
                </c:pt>
              </c:numCache>
            </c:numRef>
          </c:val>
          <c:extLst>
            <c:ext xmlns:c16="http://schemas.microsoft.com/office/drawing/2014/chart" uri="{C3380CC4-5D6E-409C-BE32-E72D297353CC}">
              <c16:uniqueId val="{00000006-1642-43C8-BA3F-1D914F46D818}"/>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0.02</c:v>
                </c:pt>
                <c:pt idx="2">
                  <c:v>#N/A</c:v>
                </c:pt>
                <c:pt idx="3">
                  <c:v>0.01</c:v>
                </c:pt>
                <c:pt idx="4">
                  <c:v>#N/A</c:v>
                </c:pt>
                <c:pt idx="5">
                  <c:v>0.02</c:v>
                </c:pt>
                <c:pt idx="6">
                  <c:v>#N/A</c:v>
                </c:pt>
                <c:pt idx="7">
                  <c:v>0.82</c:v>
                </c:pt>
                <c:pt idx="8">
                  <c:v>#N/A</c:v>
                </c:pt>
                <c:pt idx="9">
                  <c:v>0.6</c:v>
                </c:pt>
              </c:numCache>
            </c:numRef>
          </c:val>
          <c:extLst>
            <c:ext xmlns:c16="http://schemas.microsoft.com/office/drawing/2014/chart" uri="{C3380CC4-5D6E-409C-BE32-E72D297353CC}">
              <c16:uniqueId val="{00000007-1642-43C8-BA3F-1D914F46D818}"/>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0.27</c:v>
                </c:pt>
                <c:pt idx="2">
                  <c:v>#N/A</c:v>
                </c:pt>
                <c:pt idx="3">
                  <c:v>0.41</c:v>
                </c:pt>
                <c:pt idx="4">
                  <c:v>#N/A</c:v>
                </c:pt>
                <c:pt idx="5">
                  <c:v>0.72</c:v>
                </c:pt>
                <c:pt idx="6">
                  <c:v>#N/A</c:v>
                </c:pt>
                <c:pt idx="7">
                  <c:v>1.19</c:v>
                </c:pt>
                <c:pt idx="8">
                  <c:v>#N/A</c:v>
                </c:pt>
                <c:pt idx="9">
                  <c:v>1.01</c:v>
                </c:pt>
              </c:numCache>
            </c:numRef>
          </c:val>
          <c:extLst>
            <c:ext xmlns:c16="http://schemas.microsoft.com/office/drawing/2014/chart" uri="{C3380CC4-5D6E-409C-BE32-E72D297353CC}">
              <c16:uniqueId val="{00000008-1642-43C8-BA3F-1D914F46D8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c:v>
                </c:pt>
                <c:pt idx="2">
                  <c:v>#N/A</c:v>
                </c:pt>
                <c:pt idx="3">
                  <c:v>3.48</c:v>
                </c:pt>
                <c:pt idx="4">
                  <c:v>#N/A</c:v>
                </c:pt>
                <c:pt idx="5">
                  <c:v>11.23</c:v>
                </c:pt>
                <c:pt idx="6">
                  <c:v>#N/A</c:v>
                </c:pt>
                <c:pt idx="7">
                  <c:v>21.86</c:v>
                </c:pt>
                <c:pt idx="8">
                  <c:v>#N/A</c:v>
                </c:pt>
                <c:pt idx="9">
                  <c:v>18.87</c:v>
                </c:pt>
              </c:numCache>
            </c:numRef>
          </c:val>
          <c:extLst>
            <c:ext xmlns:c16="http://schemas.microsoft.com/office/drawing/2014/chart" uri="{C3380CC4-5D6E-409C-BE32-E72D297353CC}">
              <c16:uniqueId val="{00000009-1642-43C8-BA3F-1D914F46D8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224</c:v>
                </c:pt>
                <c:pt idx="5">
                  <c:v>227</c:v>
                </c:pt>
                <c:pt idx="8">
                  <c:v>214</c:v>
                </c:pt>
                <c:pt idx="11">
                  <c:v>209</c:v>
                </c:pt>
                <c:pt idx="14">
                  <c:v>190</c:v>
                </c:pt>
              </c:numCache>
            </c:numRef>
          </c:val>
          <c:extLst>
            <c:ext xmlns:c16="http://schemas.microsoft.com/office/drawing/2014/chart" uri="{C3380CC4-5D6E-409C-BE32-E72D297353CC}">
              <c16:uniqueId val="{00000000-B8C0-4EB3-845F-1E34AA7B5E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C0-4EB3-845F-1E34AA7B5E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C0-4EB3-845F-1E34AA7B5E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13</c:v>
                </c:pt>
                <c:pt idx="6">
                  <c:v>9</c:v>
                </c:pt>
                <c:pt idx="9">
                  <c:v>4</c:v>
                </c:pt>
                <c:pt idx="12">
                  <c:v>5</c:v>
                </c:pt>
              </c:numCache>
            </c:numRef>
          </c:val>
          <c:extLst>
            <c:ext xmlns:c16="http://schemas.microsoft.com/office/drawing/2014/chart" uri="{C3380CC4-5D6E-409C-BE32-E72D297353CC}">
              <c16:uniqueId val="{00000003-B8C0-4EB3-845F-1E34AA7B5E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c:v>
                </c:pt>
                <c:pt idx="3">
                  <c:v>10</c:v>
                </c:pt>
                <c:pt idx="6">
                  <c:v>10</c:v>
                </c:pt>
                <c:pt idx="9">
                  <c:v>12</c:v>
                </c:pt>
                <c:pt idx="12">
                  <c:v>17</c:v>
                </c:pt>
              </c:numCache>
            </c:numRef>
          </c:val>
          <c:extLst>
            <c:ext xmlns:c16="http://schemas.microsoft.com/office/drawing/2014/chart" uri="{C3380CC4-5D6E-409C-BE32-E72D297353CC}">
              <c16:uniqueId val="{00000004-B8C0-4EB3-845F-1E34AA7B5E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C0-4EB3-845F-1E34AA7B5E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C0-4EB3-845F-1E34AA7B5E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282</c:v>
                </c:pt>
                <c:pt idx="3">
                  <c:v>277</c:v>
                </c:pt>
                <c:pt idx="6">
                  <c:v>270</c:v>
                </c:pt>
                <c:pt idx="9">
                  <c:v>269</c:v>
                </c:pt>
                <c:pt idx="12">
                  <c:v>243</c:v>
                </c:pt>
              </c:numCache>
            </c:numRef>
          </c:val>
          <c:extLst>
            <c:ext xmlns:c16="http://schemas.microsoft.com/office/drawing/2014/chart" uri="{C3380CC4-5D6E-409C-BE32-E72D297353CC}">
              <c16:uniqueId val="{00000007-B8C0-4EB3-845F-1E34AA7B5E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c:v>
                </c:pt>
                <c:pt idx="2">
                  <c:v>#N/A</c:v>
                </c:pt>
                <c:pt idx="3">
                  <c:v>#N/A</c:v>
                </c:pt>
                <c:pt idx="4">
                  <c:v>73</c:v>
                </c:pt>
                <c:pt idx="5">
                  <c:v>#N/A</c:v>
                </c:pt>
                <c:pt idx="6">
                  <c:v>#N/A</c:v>
                </c:pt>
                <c:pt idx="7">
                  <c:v>75</c:v>
                </c:pt>
                <c:pt idx="8">
                  <c:v>#N/A</c:v>
                </c:pt>
                <c:pt idx="9">
                  <c:v>#N/A</c:v>
                </c:pt>
                <c:pt idx="10">
                  <c:v>76</c:v>
                </c:pt>
                <c:pt idx="11">
                  <c:v>#N/A</c:v>
                </c:pt>
                <c:pt idx="12">
                  <c:v>#N/A</c:v>
                </c:pt>
                <c:pt idx="13">
                  <c:v>75</c:v>
                </c:pt>
                <c:pt idx="14">
                  <c:v>#N/A</c:v>
                </c:pt>
              </c:numCache>
            </c:numRef>
          </c:val>
          <c:smooth val="0"/>
          <c:extLst>
            <c:ext xmlns:c16="http://schemas.microsoft.com/office/drawing/2014/chart" uri="{C3380CC4-5D6E-409C-BE32-E72D297353CC}">
              <c16:uniqueId val="{00000008-B8C0-4EB3-845F-1E34AA7B5E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1767</c:v>
                </c:pt>
                <c:pt idx="5">
                  <c:v>1681</c:v>
                </c:pt>
                <c:pt idx="8">
                  <c:v>1600</c:v>
                </c:pt>
                <c:pt idx="11">
                  <c:v>1490</c:v>
                </c:pt>
                <c:pt idx="14">
                  <c:v>1423</c:v>
                </c:pt>
              </c:numCache>
            </c:numRef>
          </c:val>
          <c:extLst>
            <c:ext xmlns:c16="http://schemas.microsoft.com/office/drawing/2014/chart" uri="{C3380CC4-5D6E-409C-BE32-E72D297353CC}">
              <c16:uniqueId val="{00000000-3674-4F3E-B331-D13DBCDC50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c:v>
                </c:pt>
                <c:pt idx="5">
                  <c:v>2</c:v>
                </c:pt>
                <c:pt idx="8">
                  <c:v>0</c:v>
                </c:pt>
                <c:pt idx="11">
                  <c:v>0</c:v>
                </c:pt>
                <c:pt idx="14">
                  <c:v>0</c:v>
                </c:pt>
              </c:numCache>
            </c:numRef>
          </c:val>
          <c:extLst>
            <c:ext xmlns:c16="http://schemas.microsoft.com/office/drawing/2014/chart" uri="{C3380CC4-5D6E-409C-BE32-E72D297353CC}">
              <c16:uniqueId val="{00000001-3674-4F3E-B331-D13DBCDC50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887</c:v>
                </c:pt>
                <c:pt idx="5">
                  <c:v>797</c:v>
                </c:pt>
                <c:pt idx="8">
                  <c:v>797</c:v>
                </c:pt>
                <c:pt idx="11">
                  <c:v>804</c:v>
                </c:pt>
                <c:pt idx="14">
                  <c:v>921</c:v>
                </c:pt>
              </c:numCache>
            </c:numRef>
          </c:val>
          <c:extLst>
            <c:ext xmlns:c16="http://schemas.microsoft.com/office/drawing/2014/chart" uri="{C3380CC4-5D6E-409C-BE32-E72D297353CC}">
              <c16:uniqueId val="{00000002-3674-4F3E-B331-D13DBCDC50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74-4F3E-B331-D13DBCDC50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74-4F3E-B331-D13DBCDC50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74-4F3E-B331-D13DBCDC50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212</c:v>
                </c:pt>
                <c:pt idx="3">
                  <c:v>214</c:v>
                </c:pt>
                <c:pt idx="6">
                  <c:v>188</c:v>
                </c:pt>
                <c:pt idx="9">
                  <c:v>195</c:v>
                </c:pt>
                <c:pt idx="12">
                  <c:v>187</c:v>
                </c:pt>
              </c:numCache>
            </c:numRef>
          </c:val>
          <c:extLst>
            <c:ext xmlns:c16="http://schemas.microsoft.com/office/drawing/2014/chart" uri="{C3380CC4-5D6E-409C-BE32-E72D297353CC}">
              <c16:uniqueId val="{00000006-3674-4F3E-B331-D13DBCDC50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164</c:v>
                </c:pt>
                <c:pt idx="3">
                  <c:v>136</c:v>
                </c:pt>
                <c:pt idx="6">
                  <c:v>121</c:v>
                </c:pt>
                <c:pt idx="9">
                  <c:v>115</c:v>
                </c:pt>
                <c:pt idx="12">
                  <c:v>107</c:v>
                </c:pt>
              </c:numCache>
            </c:numRef>
          </c:val>
          <c:extLst>
            <c:ext xmlns:c16="http://schemas.microsoft.com/office/drawing/2014/chart" uri="{C3380CC4-5D6E-409C-BE32-E72D297353CC}">
              <c16:uniqueId val="{00000007-3674-4F3E-B331-D13DBCDC50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158</c:v>
                </c:pt>
                <c:pt idx="3">
                  <c:v>182</c:v>
                </c:pt>
                <c:pt idx="6">
                  <c:v>184</c:v>
                </c:pt>
                <c:pt idx="9">
                  <c:v>183</c:v>
                </c:pt>
                <c:pt idx="12">
                  <c:v>188</c:v>
                </c:pt>
              </c:numCache>
            </c:numRef>
          </c:val>
          <c:extLst>
            <c:ext xmlns:c16="http://schemas.microsoft.com/office/drawing/2014/chart" uri="{C3380CC4-5D6E-409C-BE32-E72D297353CC}">
              <c16:uniqueId val="{00000008-3674-4F3E-B331-D13DBCDC50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74-4F3E-B331-D13DBCDC50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2193</c:v>
                </c:pt>
                <c:pt idx="3">
                  <c:v>2047</c:v>
                </c:pt>
                <c:pt idx="6">
                  <c:v>1946</c:v>
                </c:pt>
                <c:pt idx="9">
                  <c:v>1793</c:v>
                </c:pt>
                <c:pt idx="12">
                  <c:v>1707</c:v>
                </c:pt>
              </c:numCache>
            </c:numRef>
          </c:val>
          <c:extLst>
            <c:ext xmlns:c16="http://schemas.microsoft.com/office/drawing/2014/chart" uri="{C3380CC4-5D6E-409C-BE32-E72D297353CC}">
              <c16:uniqueId val="{0000000A-3674-4F3E-B331-D13DBCDC50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67</c:v>
                </c:pt>
                <c:pt idx="2">
                  <c:v>#N/A</c:v>
                </c:pt>
                <c:pt idx="3">
                  <c:v>#N/A</c:v>
                </c:pt>
                <c:pt idx="4">
                  <c:v>98</c:v>
                </c:pt>
                <c:pt idx="5">
                  <c:v>#N/A</c:v>
                </c:pt>
                <c:pt idx="6">
                  <c:v>#N/A</c:v>
                </c:pt>
                <c:pt idx="7">
                  <c:v>42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74-4F3E-B331-D13DBCDC50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632</c:v>
                </c:pt>
                <c:pt idx="1">
                  <c:v>632</c:v>
                </c:pt>
                <c:pt idx="2">
                  <c:v>749</c:v>
                </c:pt>
              </c:numCache>
            </c:numRef>
          </c:val>
          <c:extLst>
            <c:ext xmlns:c16="http://schemas.microsoft.com/office/drawing/2014/chart" uri="{C3380CC4-5D6E-409C-BE32-E72D297353CC}">
              <c16:uniqueId val="{00000000-AC9B-4E2D-ABF1-2C373E7EB7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165</c:v>
                </c:pt>
                <c:pt idx="1">
                  <c:v>172</c:v>
                </c:pt>
                <c:pt idx="2">
                  <c:v>172</c:v>
                </c:pt>
              </c:numCache>
            </c:numRef>
          </c:val>
          <c:extLst>
            <c:ext xmlns:c16="http://schemas.microsoft.com/office/drawing/2014/chart" uri="{C3380CC4-5D6E-409C-BE32-E72D297353CC}">
              <c16:uniqueId val="{00000001-AC9B-4E2D-ABF1-2C373E7EB7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116</c:v>
                </c:pt>
                <c:pt idx="1">
                  <c:v>129</c:v>
                </c:pt>
                <c:pt idx="2">
                  <c:v>140</c:v>
                </c:pt>
              </c:numCache>
            </c:numRef>
          </c:val>
          <c:extLst>
            <c:ext xmlns:c16="http://schemas.microsoft.com/office/drawing/2014/chart" uri="{C3380CC4-5D6E-409C-BE32-E72D297353CC}">
              <c16:uniqueId val="{00000002-AC9B-4E2D-ABF1-2C373E7EB7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
326
154.90
1,704,837
1,533,221
153,904
908,577
1,707,255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人口は年々減少傾向で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人減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、また高齢化率においては年々高くなる傾向となっており、中心となる産業がないこと等で財政基盤が弱く類似団体平均を大きく下回っている。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基準財政需要額は昨年度と比べ</a:t>
          </a:r>
          <a:r>
            <a:rPr kumimoji="1" lang="en-US" altLang="ja-JP" sz="1100">
              <a:solidFill>
                <a:schemeClr val="dk1"/>
              </a:solidFill>
              <a:effectLst/>
              <a:latin typeface="+mn-lt"/>
              <a:ea typeface="+mn-ea"/>
              <a:cs typeface="+mn-cs"/>
            </a:rPr>
            <a:t>15,034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、基準財政収入額は昨年度と比べ</a:t>
          </a:r>
          <a:r>
            <a:rPr kumimoji="1" lang="en-US" altLang="ja-JP" sz="1100">
              <a:solidFill>
                <a:schemeClr val="dk1"/>
              </a:solidFill>
              <a:effectLst/>
              <a:latin typeface="+mn-lt"/>
              <a:ea typeface="+mn-ea"/>
              <a:cs typeface="+mn-cs"/>
            </a:rPr>
            <a:t>488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ポイントずつ高くなっており</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年度に関しては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年度と同等の</a:t>
          </a:r>
          <a:r>
            <a:rPr kumimoji="1" lang="ja-JP" altLang="en-US" sz="1100">
              <a:solidFill>
                <a:schemeClr val="dk1"/>
              </a:solidFill>
              <a:effectLst/>
              <a:latin typeface="+mn-lt"/>
              <a:ea typeface="+mn-ea"/>
              <a:cs typeface="+mn-cs"/>
            </a:rPr>
            <a:t>数値、</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ポイント低くなっている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ポイント好転し</a:t>
          </a:r>
          <a:r>
            <a:rPr kumimoji="1" lang="ja-JP" altLang="en-US" sz="1100">
              <a:solidFill>
                <a:schemeClr val="dk1"/>
              </a:solidFill>
              <a:effectLst/>
              <a:latin typeface="+mn-lt"/>
              <a:ea typeface="+mn-ea"/>
              <a:cs typeface="+mn-cs"/>
            </a:rPr>
            <a:t>、類似団体平均を下回っている</a:t>
          </a:r>
          <a:r>
            <a:rPr kumimoji="1" lang="ja-JP" altLang="ja-JP" sz="1100">
              <a:solidFill>
                <a:schemeClr val="dk1"/>
              </a:solidFill>
              <a:effectLst/>
              <a:latin typeface="+mn-lt"/>
              <a:ea typeface="+mn-ea"/>
              <a:cs typeface="+mn-cs"/>
            </a:rPr>
            <a:t>。歳入は</a:t>
          </a:r>
          <a:r>
            <a:rPr kumimoji="1" lang="en-US" altLang="ja-JP" sz="1100">
              <a:solidFill>
                <a:schemeClr val="dk1"/>
              </a:solidFill>
              <a:effectLst/>
              <a:latin typeface="+mn-lt"/>
              <a:ea typeface="+mn-ea"/>
              <a:cs typeface="+mn-cs"/>
            </a:rPr>
            <a:t>118,035</a:t>
          </a:r>
          <a:r>
            <a:rPr kumimoji="1" lang="ja-JP" altLang="ja-JP" sz="1100">
              <a:solidFill>
                <a:schemeClr val="dk1"/>
              </a:solidFill>
              <a:effectLst/>
              <a:latin typeface="+mn-lt"/>
              <a:ea typeface="+mn-ea"/>
              <a:cs typeface="+mn-cs"/>
            </a:rPr>
            <a:t>千円増、歳出は</a:t>
          </a:r>
          <a:r>
            <a:rPr kumimoji="1" lang="en-US" altLang="ja-JP" sz="1100">
              <a:solidFill>
                <a:schemeClr val="dk1"/>
              </a:solidFill>
              <a:effectLst/>
              <a:latin typeface="+mn-lt"/>
              <a:ea typeface="+mn-ea"/>
              <a:cs typeface="+mn-cs"/>
            </a:rPr>
            <a:t>156,811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増となり、歳入歳出ともに多額の増額となった。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歳入は主に都道府県支出金が前年度比</a:t>
          </a:r>
          <a:r>
            <a:rPr kumimoji="1" lang="en-US" altLang="ja-JP" sz="1100">
              <a:solidFill>
                <a:schemeClr val="dk1"/>
              </a:solidFill>
              <a:effectLst/>
              <a:latin typeface="+mn-lt"/>
              <a:ea typeface="+mn-ea"/>
              <a:cs typeface="+mn-cs"/>
            </a:rPr>
            <a:t>28,703</a:t>
          </a:r>
          <a:r>
            <a:rPr kumimoji="1" lang="ja-JP" altLang="en-US" sz="1100">
              <a:solidFill>
                <a:schemeClr val="dk1"/>
              </a:solidFill>
              <a:effectLst/>
              <a:latin typeface="+mn-lt"/>
              <a:ea typeface="+mn-ea"/>
              <a:cs typeface="+mn-cs"/>
            </a:rPr>
            <a:t>千円増額、地方債が前年度比</a:t>
          </a:r>
          <a:r>
            <a:rPr kumimoji="1" lang="en-US" altLang="ja-JP" sz="1100">
              <a:solidFill>
                <a:schemeClr val="dk1"/>
              </a:solidFill>
              <a:effectLst/>
              <a:latin typeface="+mn-lt"/>
              <a:ea typeface="+mn-ea"/>
              <a:cs typeface="+mn-cs"/>
            </a:rPr>
            <a:t>41,619</a:t>
          </a:r>
          <a:r>
            <a:rPr kumimoji="1" lang="ja-JP" altLang="en-US" sz="1100">
              <a:solidFill>
                <a:schemeClr val="dk1"/>
              </a:solidFill>
              <a:effectLst/>
              <a:latin typeface="+mn-lt"/>
              <a:ea typeface="+mn-ea"/>
              <a:cs typeface="+mn-cs"/>
            </a:rPr>
            <a:t>千円増額したことによる。また歳出は主に積立金が前年度比</a:t>
          </a:r>
          <a:r>
            <a:rPr kumimoji="1" lang="en-US" altLang="ja-JP" sz="1100">
              <a:solidFill>
                <a:schemeClr val="dk1"/>
              </a:solidFill>
              <a:effectLst/>
              <a:latin typeface="+mn-lt"/>
              <a:ea typeface="+mn-ea"/>
              <a:cs typeface="+mn-cs"/>
            </a:rPr>
            <a:t>104,699</a:t>
          </a:r>
          <a:r>
            <a:rPr kumimoji="1" lang="ja-JP" altLang="en-US" sz="1100">
              <a:solidFill>
                <a:schemeClr val="dk1"/>
              </a:solidFill>
              <a:effectLst/>
              <a:latin typeface="+mn-lt"/>
              <a:ea typeface="+mn-ea"/>
              <a:cs typeface="+mn-cs"/>
            </a:rPr>
            <a:t>千円増額したことによる。</a:t>
          </a:r>
          <a:endParaRPr lang="ja-JP" altLang="ja-JP" sz="1400">
            <a:solidFill>
              <a:srgbClr val="FF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279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97155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52124"/>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97155</xdr:rowOff>
    </xdr:from>
    <xdr:to>
      <xdr:col>15</xdr:col>
      <xdr:colOff>82550</xdr:colOff>
      <xdr:row>66</xdr:row>
      <xdr:rowOff>150114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41405"/>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150114</xdr:rowOff>
    </xdr:from>
    <xdr:to>
      <xdr:col>11</xdr:col>
      <xdr:colOff>31750</xdr:colOff>
      <xdr:row>67</xdr:row>
      <xdr:rowOff>24511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6581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120921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46355</xdr:rowOff>
    </xdr:from>
    <xdr:to>
      <xdr:col>15</xdr:col>
      <xdr:colOff>133350</xdr:colOff>
      <xdr:row>65</xdr:row>
      <xdr:rowOff>147955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132732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99314</xdr:rowOff>
    </xdr:from>
    <xdr:to>
      <xdr:col>11</xdr:col>
      <xdr:colOff>82550</xdr:colOff>
      <xdr:row>67</xdr:row>
      <xdr:rowOff>29464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14241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145161</xdr:rowOff>
    </xdr:from>
    <xdr:to>
      <xdr:col>7</xdr:col>
      <xdr:colOff>31750</xdr:colOff>
      <xdr:row>67</xdr:row>
      <xdr:rowOff>75311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60088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4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[1,783,042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年度における人口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人当たり人件費・物件費等の決算額は、前年度と比較し</a:t>
          </a:r>
          <a:r>
            <a:rPr kumimoji="1" lang="en-US" altLang="ja-JP" sz="1100">
              <a:solidFill>
                <a:schemeClr val="dk1"/>
              </a:solidFill>
              <a:effectLst/>
              <a:latin typeface="+mn-lt"/>
              <a:ea typeface="+mn-ea"/>
              <a:cs typeface="+mn-cs"/>
            </a:rPr>
            <a:t>11,307</a:t>
          </a:r>
          <a:r>
            <a:rPr kumimoji="1" lang="ja-JP" altLang="ja-JP" sz="1100">
              <a:solidFill>
                <a:schemeClr val="dk1"/>
              </a:solidFill>
              <a:effectLst/>
              <a:latin typeface="+mn-lt"/>
              <a:ea typeface="+mn-ea"/>
              <a:cs typeface="+mn-cs"/>
            </a:rPr>
            <a:t>円増加している。また、例年類似団体平均を大きく上回る結果となっているのは、村人口</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高齢化・過疎化の影響により減少傾向とあること、会計年度任用職員制度の導入により人件費が増額となっていること等が影響している。</a:t>
          </a:r>
          <a:endParaRPr lang="ja-JP" altLang="ja-JP" sz="1400">
            <a:effectLst/>
          </a:endParaRPr>
        </a:p>
        <a:p>
          <a:r>
            <a:rPr kumimoji="1" lang="ja-JP" altLang="ja-JP" sz="1100">
              <a:solidFill>
                <a:schemeClr val="dk1"/>
              </a:solidFill>
              <a:effectLst/>
              <a:latin typeface="+mn-lt"/>
              <a:ea typeface="+mn-ea"/>
              <a:cs typeface="+mn-cs"/>
            </a:rPr>
            <a:t>今後も人口減少は続くとみられるため、より一層業務の見直し等を図り、人件費及び物件費の抑制</a:t>
          </a:r>
          <a:r>
            <a:rPr kumimoji="1" lang="ja-JP" altLang="en-US" sz="1100">
              <a:solidFill>
                <a:schemeClr val="dk1"/>
              </a:solidFill>
              <a:effectLst/>
              <a:latin typeface="+mn-lt"/>
              <a:ea typeface="+mn-ea"/>
              <a:cs typeface="+mn-cs"/>
            </a:rPr>
            <a:t>に努めていく</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111399</xdr:rowOff>
    </xdr:from>
    <xdr:to>
      <xdr:col>23</xdr:col>
      <xdr:colOff>133350</xdr:colOff>
      <xdr:row>84</xdr:row>
      <xdr:rowOff>115946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13199"/>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83722</xdr:rowOff>
    </xdr:from>
    <xdr:to>
      <xdr:col>19</xdr:col>
      <xdr:colOff>133350</xdr:colOff>
      <xdr:row>84</xdr:row>
      <xdr:rowOff>111399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85522"/>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83722</xdr:rowOff>
    </xdr:from>
    <xdr:to>
      <xdr:col>15</xdr:col>
      <xdr:colOff>82550</xdr:colOff>
      <xdr:row>85</xdr:row>
      <xdr:rowOff>2676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85522"/>
          <a:ext cx="889000" cy="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171283</xdr:rowOff>
    </xdr:from>
    <xdr:to>
      <xdr:col>11</xdr:col>
      <xdr:colOff>31750</xdr:colOff>
      <xdr:row>85</xdr:row>
      <xdr:rowOff>2676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01633"/>
          <a:ext cx="889000" cy="17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65146</xdr:rowOff>
    </xdr:from>
    <xdr:to>
      <xdr:col>23</xdr:col>
      <xdr:colOff>184150</xdr:colOff>
      <xdr:row>84</xdr:row>
      <xdr:rowOff>166746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6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37223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3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60599</xdr:rowOff>
    </xdr:from>
    <xdr:to>
      <xdr:col>19</xdr:col>
      <xdr:colOff>184150</xdr:colOff>
      <xdr:row>84</xdr:row>
      <xdr:rowOff>162199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146976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4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32922</xdr:rowOff>
    </xdr:from>
    <xdr:to>
      <xdr:col>15</xdr:col>
      <xdr:colOff>133350</xdr:colOff>
      <xdr:row>84</xdr:row>
      <xdr:rowOff>134522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119299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2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123326</xdr:rowOff>
    </xdr:from>
    <xdr:to>
      <xdr:col>11</xdr:col>
      <xdr:colOff>82550</xdr:colOff>
      <xdr:row>85</xdr:row>
      <xdr:rowOff>53476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38253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120483</xdr:rowOff>
    </xdr:from>
    <xdr:to>
      <xdr:col>7</xdr:col>
      <xdr:colOff>31750</xdr:colOff>
      <xdr:row>84</xdr:row>
      <xdr:rowOff>50633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35410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3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a:t>
          </a:r>
          <a:r>
            <a:rPr kumimoji="1" lang="ja-JP" altLang="en-US" sz="1100">
              <a:solidFill>
                <a:schemeClr val="dk1"/>
              </a:solidFill>
              <a:effectLst/>
              <a:latin typeface="+mn-lt"/>
              <a:ea typeface="+mn-ea"/>
              <a:cs typeface="+mn-cs"/>
            </a:rPr>
            <a:t>ほぼ同水準で推移しており</a:t>
          </a:r>
          <a:r>
            <a:rPr kumimoji="1" lang="ja-JP" altLang="ja-JP" sz="1100">
              <a:solidFill>
                <a:schemeClr val="dk1"/>
              </a:solidFill>
              <a:effectLst/>
              <a:latin typeface="+mn-lt"/>
              <a:ea typeface="+mn-ea"/>
              <a:cs typeface="+mn-cs"/>
            </a:rPr>
            <a:t>継続的に類似団体平均を下回っている。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年度においても、類似団体より</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ポイント下回っており、大きな変化が見られない。</a:t>
          </a:r>
          <a:endParaRPr lang="ja-JP" altLang="ja-JP" sz="1400">
            <a:effectLst/>
          </a:endParaRPr>
        </a:p>
        <a:p>
          <a:r>
            <a:rPr kumimoji="1" lang="ja-JP" altLang="ja-JP" sz="1100">
              <a:solidFill>
                <a:schemeClr val="dk1"/>
              </a:solidFill>
              <a:effectLst/>
              <a:latin typeface="+mn-lt"/>
              <a:ea typeface="+mn-ea"/>
              <a:cs typeface="+mn-cs"/>
            </a:rPr>
            <a:t>現在進行形で人口減少が進んでいることに加えて、将来的にも人口減少が見込まれるため、業務内容の優先度の見直しや効率化を考え、業務に支障が出ないようにしながら職員の待遇について検討の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36322</xdr:rowOff>
    </xdr:from>
    <xdr:to>
      <xdr:col>81</xdr:col>
      <xdr:colOff>44450</xdr:colOff>
      <xdr:row>87</xdr:row>
      <xdr:rowOff>94235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52472"/>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94235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42820"/>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135382</xdr:rowOff>
    </xdr:from>
    <xdr:to>
      <xdr:col>72</xdr:col>
      <xdr:colOff>203200</xdr:colOff>
      <xdr:row>87</xdr:row>
      <xdr:rowOff>26670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800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135382</xdr:rowOff>
    </xdr:from>
    <xdr:to>
      <xdr:col>68</xdr:col>
      <xdr:colOff>152400</xdr:colOff>
      <xdr:row>86</xdr:row>
      <xdr:rowOff>149861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8008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156972</xdr:rowOff>
    </xdr:from>
    <xdr:to>
      <xdr:col>81</xdr:col>
      <xdr:colOff>95250</xdr:colOff>
      <xdr:row>87</xdr:row>
      <xdr:rowOff>87122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2049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155212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84582</xdr:rowOff>
    </xdr:from>
    <xdr:to>
      <xdr:col>68</xdr:col>
      <xdr:colOff>203200</xdr:colOff>
      <xdr:row>87</xdr:row>
      <xdr:rowOff>14732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24909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39388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人口減少が進んでいるため、依然として類似団体平均値を大きく上回っている。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実際の職員数としてはほぼ横ばいで推移しているものの、今後も人口減少が見込まれるため、業務内容の優先度の見直しや効率化を考え、業務に支障が出ないようにしながら職員数の抑制を図る必要がある。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26283</xdr:rowOff>
    </xdr:from>
    <xdr:to>
      <xdr:col>81</xdr:col>
      <xdr:colOff>44450</xdr:colOff>
      <xdr:row>63</xdr:row>
      <xdr:rowOff>55239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82763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164295</xdr:rowOff>
    </xdr:from>
    <xdr:to>
      <xdr:col>77</xdr:col>
      <xdr:colOff>44450</xdr:colOff>
      <xdr:row>63</xdr:row>
      <xdr:rowOff>55239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794195"/>
          <a:ext cx="889000" cy="6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144876</xdr:rowOff>
    </xdr:from>
    <xdr:to>
      <xdr:col>72</xdr:col>
      <xdr:colOff>203200</xdr:colOff>
      <xdr:row>62</xdr:row>
      <xdr:rowOff>164295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774776"/>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144876</xdr:rowOff>
    </xdr:from>
    <xdr:to>
      <xdr:col>68</xdr:col>
      <xdr:colOff>152400</xdr:colOff>
      <xdr:row>63</xdr:row>
      <xdr:rowOff>3762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774776"/>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146933</xdr:rowOff>
    </xdr:from>
    <xdr:to>
      <xdr:col>81</xdr:col>
      <xdr:colOff>95250</xdr:colOff>
      <xdr:row>63</xdr:row>
      <xdr:rowOff>77083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119010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74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4439</xdr:rowOff>
    </xdr:from>
    <xdr:to>
      <xdr:col>77</xdr:col>
      <xdr:colOff>95250</xdr:colOff>
      <xdr:row>63</xdr:row>
      <xdr:rowOff>106039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8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90816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89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113495</xdr:rowOff>
    </xdr:from>
    <xdr:to>
      <xdr:col>73</xdr:col>
      <xdr:colOff>44450</xdr:colOff>
      <xdr:row>63</xdr:row>
      <xdr:rowOff>43645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7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28422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82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94076</xdr:rowOff>
    </xdr:from>
    <xdr:to>
      <xdr:col>68</xdr:col>
      <xdr:colOff>203200</xdr:colOff>
      <xdr:row>63</xdr:row>
      <xdr:rowOff>24226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7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9003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81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124412</xdr:rowOff>
    </xdr:from>
    <xdr:to>
      <xdr:col>64</xdr:col>
      <xdr:colOff>152400</xdr:colOff>
      <xdr:row>63</xdr:row>
      <xdr:rowOff>54562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39339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8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前年度と比較すると実質公債費比率が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a:t>
          </a:r>
          <a:r>
            <a:rPr kumimoji="1" lang="ja-JP" altLang="ja-JP" sz="1100">
              <a:solidFill>
                <a:sysClr val="windowText" lastClr="000000"/>
              </a:solidFill>
              <a:effectLst/>
              <a:latin typeface="+mn-lt"/>
              <a:ea typeface="+mn-ea"/>
              <a:cs typeface="+mn-cs"/>
            </a:rPr>
            <a:t>その要因としては、地方債の償還が進んでいること等が考えられる。</a:t>
          </a:r>
          <a:endParaRPr lang="ja-JP" altLang="ja-JP" sz="1400">
            <a:solidFill>
              <a:sysClr val="windowText" lastClr="000000"/>
            </a:solidFill>
            <a:effectLst/>
          </a:endParaRPr>
        </a:p>
        <a:p>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引き続き地方交付税参入率の高い村債を活用するとともに、</a:t>
          </a:r>
          <a:r>
            <a:rPr kumimoji="1" lang="ja-JP" altLang="en-US" sz="1100">
              <a:solidFill>
                <a:schemeClr val="dk1"/>
              </a:solidFill>
              <a:effectLst/>
              <a:latin typeface="+mn-lt"/>
              <a:ea typeface="+mn-ea"/>
              <a:cs typeface="+mn-cs"/>
            </a:rPr>
            <a:t>補助金の活用を積極的に行い新規起債発行額を抑制する、</a:t>
          </a:r>
          <a:r>
            <a:rPr kumimoji="1" lang="ja-JP" altLang="ja-JP" sz="1100">
              <a:solidFill>
                <a:schemeClr val="dk1"/>
              </a:solidFill>
              <a:effectLst/>
              <a:latin typeface="+mn-lt"/>
              <a:ea typeface="+mn-ea"/>
              <a:cs typeface="+mn-cs"/>
            </a:rPr>
            <a:t>新規事業の精査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行うなど、</a:t>
          </a:r>
          <a:r>
            <a:rPr kumimoji="1" lang="ja-JP" altLang="en-US" sz="1100">
              <a:solidFill>
                <a:schemeClr val="dk1"/>
              </a:solidFill>
              <a:effectLst/>
              <a:latin typeface="+mn-lt"/>
              <a:ea typeface="+mn-ea"/>
              <a:cs typeface="+mn-cs"/>
            </a:rPr>
            <a:t>実質公債費比率が軽減していくよう努める。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111337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273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48368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60537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58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36406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53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9737</xdr:rowOff>
    </xdr:from>
    <xdr:to>
      <xdr:col>73</xdr:col>
      <xdr:colOff>44450</xdr:colOff>
      <xdr:row>44</xdr:row>
      <xdr:rowOff>111337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96114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157056</xdr:rowOff>
    </xdr:from>
    <xdr:to>
      <xdr:col>68</xdr:col>
      <xdr:colOff>203200</xdr:colOff>
      <xdr:row>44</xdr:row>
      <xdr:rowOff>87206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71983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年度の将来負担率は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年度と同様に</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年度から令和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年度における</a:t>
          </a:r>
          <a:r>
            <a:rPr kumimoji="1" lang="ja-JP" altLang="ja-JP" sz="1100">
              <a:solidFill>
                <a:sysClr val="windowText" lastClr="000000"/>
              </a:solidFill>
              <a:effectLst/>
              <a:latin typeface="+mn-lt"/>
              <a:ea typeface="+mn-ea"/>
              <a:cs typeface="+mn-cs"/>
            </a:rPr>
            <a:t>変動要因としては、充当可能財源等は若干減少したものの、将来負担額の大幅な減少によるものである。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将来負担額の大幅な減少は具体的に、起債の償還が進んだことや退職手当引当金額の減少が挙げられる。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153307</xdr:rowOff>
    </xdr:from>
    <xdr:to>
      <xdr:col>72</xdr:col>
      <xdr:colOff>203200</xdr:colOff>
      <xdr:row>14</xdr:row>
      <xdr:rowOff>103656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382157"/>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51949</xdr:rowOff>
    </xdr:from>
    <xdr:to>
      <xdr:col>68</xdr:col>
      <xdr:colOff>152400</xdr:colOff>
      <xdr:row>14</xdr:row>
      <xdr:rowOff>103656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45224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102507</xdr:rowOff>
    </xdr:from>
    <xdr:to>
      <xdr:col>73</xdr:col>
      <xdr:colOff>44450</xdr:colOff>
      <xdr:row>14</xdr:row>
      <xdr:rowOff>32657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17434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52856</xdr:rowOff>
    </xdr:from>
    <xdr:to>
      <xdr:col>68</xdr:col>
      <xdr:colOff>203200</xdr:colOff>
      <xdr:row>14</xdr:row>
      <xdr:rowOff>154456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139233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xdr:rowOff>
    </xdr:from>
    <xdr:to>
      <xdr:col>64</xdr:col>
      <xdr:colOff>152400</xdr:colOff>
      <xdr:row>14</xdr:row>
      <xdr:rowOff>102749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87526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8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
326
154.90
1,704,837
1,533,221
153,904
908,577
1,707,255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r>
            <a:rPr kumimoji="1" lang="ja-JP" altLang="ja-JP" sz="1100">
              <a:solidFill>
                <a:sysClr val="windowText" lastClr="000000"/>
              </a:solidFill>
              <a:effectLst/>
              <a:latin typeface="+mn-lt"/>
              <a:ea typeface="+mn-ea"/>
              <a:cs typeface="+mn-cs"/>
            </a:rPr>
            <a:t>職員の経験年数の増加に伴い人件費も増加することが考えられるため、今後も継続し人件費削減に努める。今後の育休職員の復帰や職員の新規採用等に備え、継続的に人件費の適正化を図る必要がある。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a:t>
          </a:r>
          <a:r>
            <a:rPr kumimoji="1" lang="ja-JP" altLang="en-US" sz="1100">
              <a:solidFill>
                <a:schemeClr val="dk1"/>
              </a:solidFill>
              <a:effectLst/>
              <a:latin typeface="+mn-lt"/>
              <a:ea typeface="+mn-ea"/>
              <a:cs typeface="+mn-cs"/>
            </a:rPr>
            <a:t>っているものの</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比較すると</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している。</a:t>
          </a:r>
          <a:r>
            <a:rPr kumimoji="1" lang="ja-JP" altLang="ja-JP" sz="1100">
              <a:solidFill>
                <a:sysClr val="windowText" lastClr="000000"/>
              </a:solidFill>
              <a:effectLst/>
              <a:latin typeface="+mn-lt"/>
              <a:ea typeface="+mn-ea"/>
              <a:cs typeface="+mn-cs"/>
            </a:rPr>
            <a:t>今後もデジタル化に伴うシステム経費の支出は続くと考えられるが、費用対効果の検討等、適宜見直しを図り、経常経費の抑制に努める</a:t>
          </a:r>
          <a:r>
            <a:rPr kumimoji="1" lang="ja-JP" altLang="en-US"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37846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296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29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52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37846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02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3573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158496</xdr:rowOff>
    </xdr:from>
    <xdr:to>
      <xdr:col>69</xdr:col>
      <xdr:colOff>142875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乳幼児や子どもの数が少ないため、類似団体平均値を大きく下回っている。今後も人数の変化はほとんどないと考えられるため、同水準で推移していくと考えられる。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1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ポイント上昇している。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本項目に含まれている雪寒対策費等はかなりの割合を占めているが、その年の気候状況によって大きく変動する費用である。年によっては雪寒対策費がかなり大きくなることも予想される。住民の生活に直結する費用でもあるため、一律的な抑制は難しいが、余分な作業費が発生しないよう事業監督を行っ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55</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560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130810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77470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おり、令和元年度から継続的に減少傾向にある。</a:t>
          </a:r>
          <a:endParaRPr lang="ja-JP" altLang="ja-JP" sz="1400">
            <a:effectLst/>
          </a:endParaRPr>
        </a:p>
        <a:p>
          <a:r>
            <a:rPr kumimoji="1" lang="ja-JP" altLang="en-US" sz="1100">
              <a:solidFill>
                <a:schemeClr val="dk1"/>
              </a:solidFill>
              <a:effectLst/>
              <a:latin typeface="+mn-lt"/>
              <a:ea typeface="+mn-ea"/>
              <a:cs typeface="+mn-cs"/>
            </a:rPr>
            <a:t>今後も補助金の見直しを継続的に行い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a:t>
          </a:r>
          <a:r>
            <a:rPr kumimoji="1" lang="ja-JP" altLang="ja-JP" sz="1100">
              <a:solidFill>
                <a:schemeClr val="dk1"/>
              </a:solidFill>
              <a:effectLst/>
              <a:latin typeface="+mn-lt"/>
              <a:ea typeface="+mn-ea"/>
              <a:cs typeface="+mn-cs"/>
            </a:rPr>
            <a:t>の抑制</a:t>
          </a:r>
          <a:r>
            <a:rPr kumimoji="1" lang="ja-JP" altLang="en-US" sz="1100">
              <a:solidFill>
                <a:schemeClr val="dk1"/>
              </a:solidFill>
              <a:effectLst/>
              <a:latin typeface="+mn-lt"/>
              <a:ea typeface="+mn-ea"/>
              <a:cs typeface="+mn-cs"/>
            </a:rPr>
            <a:t>に努めて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43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163576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260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ている。</a:t>
          </a:r>
          <a:endParaRPr kumimoji="1" lang="en-US" altLang="ja-JP" sz="1100">
            <a:solidFill>
              <a:schemeClr val="dk1"/>
            </a:solidFill>
            <a:effectLst/>
            <a:latin typeface="+mn-lt"/>
            <a:ea typeface="+mn-ea"/>
            <a:cs typeface="+mn-cs"/>
          </a:endParaRPr>
        </a:p>
        <a:p>
          <a:r>
            <a:rPr kumimoji="1" lang="ja-JP" altLang="en-US" sz="1100">
              <a:solidFill>
                <a:sysClr val="windowText" lastClr="000000"/>
              </a:solidFill>
              <a:effectLst/>
              <a:latin typeface="+mn-lt"/>
              <a:ea typeface="+mn-ea"/>
              <a:cs typeface="+mn-cs"/>
            </a:rPr>
            <a:t>臨時財政対策債の償還が進んだことで、元利償還金が前年度と比べ</a:t>
          </a:r>
          <a:r>
            <a:rPr kumimoji="1" lang="en-US" altLang="ja-JP" sz="1100">
              <a:solidFill>
                <a:sysClr val="windowText" lastClr="000000"/>
              </a:solidFill>
              <a:effectLst/>
              <a:latin typeface="+mn-lt"/>
              <a:ea typeface="+mn-ea"/>
              <a:cs typeface="+mn-cs"/>
            </a:rPr>
            <a:t>25,639</a:t>
          </a:r>
          <a:r>
            <a:rPr kumimoji="1" lang="ja-JP" altLang="en-US" sz="1100">
              <a:solidFill>
                <a:sysClr val="windowText" lastClr="000000"/>
              </a:solidFill>
              <a:effectLst/>
              <a:latin typeface="+mn-lt"/>
              <a:ea typeface="+mn-ea"/>
              <a:cs typeface="+mn-cs"/>
            </a:rPr>
            <a:t>千円減となったことが要因として考えられる。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起債償還を進めていくとともに、新規事業の精査等を行い、村債の新規発行を抑制していく。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66039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5229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66039</xdr:rowOff>
    </xdr:from>
    <xdr:to>
      <xdr:col>19</xdr:col>
      <xdr:colOff>187325</xdr:colOff>
      <xdr:row>79</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610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77470</xdr:rowOff>
    </xdr:from>
    <xdr:to>
      <xdr:col>15</xdr:col>
      <xdr:colOff>98425</xdr:colOff>
      <xdr:row>80</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6220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46989</xdr:rowOff>
    </xdr:from>
    <xdr:to>
      <xdr:col>11</xdr:col>
      <xdr:colOff>9525</xdr:colOff>
      <xdr:row>80</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76298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15239</xdr:rowOff>
    </xdr:from>
    <xdr:to>
      <xdr:col>20</xdr:col>
      <xdr:colOff>38100</xdr:colOff>
      <xdr:row>79</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101616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64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26670</xdr:rowOff>
    </xdr:from>
    <xdr:to>
      <xdr:col>15</xdr:col>
      <xdr:colOff>149225</xdr:colOff>
      <xdr:row>79</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113047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167639</xdr:rowOff>
    </xdr:from>
    <xdr:to>
      <xdr:col>11</xdr:col>
      <xdr:colOff>60325</xdr:colOff>
      <xdr:row>80</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82566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95250</xdr:rowOff>
    </xdr:from>
    <xdr:to>
      <xdr:col>6</xdr:col>
      <xdr:colOff>171450</xdr:colOff>
      <xdr:row>81</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人件費、物件費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していることによると考えられる。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158024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743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55155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74320"/>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55155</xdr:rowOff>
    </xdr:from>
    <xdr:to>
      <xdr:col>73</xdr:col>
      <xdr:colOff>180975</xdr:colOff>
      <xdr:row>77</xdr:row>
      <xdr:rowOff>66584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85355"/>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43724</xdr:rowOff>
    </xdr:from>
    <xdr:to>
      <xdr:col>69</xdr:col>
      <xdr:colOff>92075</xdr:colOff>
      <xdr:row>77</xdr:row>
      <xdr:rowOff>66584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453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107224</xdr:rowOff>
    </xdr:from>
    <xdr:to>
      <xdr:col>82</xdr:col>
      <xdr:colOff>158750</xdr:colOff>
      <xdr:row>76</xdr:row>
      <xdr:rowOff>37374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123751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1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4355</xdr:rowOff>
    </xdr:from>
    <xdr:to>
      <xdr:col>74</xdr:col>
      <xdr:colOff>31750</xdr:colOff>
      <xdr:row>76</xdr:row>
      <xdr:rowOff>105955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116131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15784</xdr:rowOff>
    </xdr:from>
    <xdr:to>
      <xdr:col>69</xdr:col>
      <xdr:colOff>142875</xdr:colOff>
      <xdr:row>77</xdr:row>
      <xdr:rowOff>117384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127561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164374</xdr:rowOff>
    </xdr:from>
    <xdr:to>
      <xdr:col>65</xdr:col>
      <xdr:colOff>53975</xdr:colOff>
      <xdr:row>77</xdr:row>
      <xdr:rowOff>94524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104701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78343</xdr:rowOff>
    </xdr:from>
    <xdr:to>
      <xdr:col>29</xdr:col>
      <xdr:colOff>127000</xdr:colOff>
      <xdr:row>12</xdr:row>
      <xdr:rowOff>139446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183368"/>
          <a:ext cx="647700" cy="6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139446</xdr:rowOff>
    </xdr:from>
    <xdr:to>
      <xdr:col>26</xdr:col>
      <xdr:colOff>50800</xdr:colOff>
      <xdr:row>12</xdr:row>
      <xdr:rowOff>142064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244471"/>
          <a:ext cx="698500" cy="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85910</xdr:rowOff>
    </xdr:from>
    <xdr:to>
      <xdr:col>22</xdr:col>
      <xdr:colOff>114300</xdr:colOff>
      <xdr:row>12</xdr:row>
      <xdr:rowOff>142064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3606800" y="2190935"/>
          <a:ext cx="698500" cy="5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85910</xdr:rowOff>
    </xdr:from>
    <xdr:to>
      <xdr:col>18</xdr:col>
      <xdr:colOff>177800</xdr:colOff>
      <xdr:row>13</xdr:row>
      <xdr:rowOff>162626</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190935"/>
          <a:ext cx="698500" cy="248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27543</xdr:rowOff>
    </xdr:from>
    <xdr:to>
      <xdr:col>29</xdr:col>
      <xdr:colOff>177800</xdr:colOff>
      <xdr:row>12</xdr:row>
      <xdr:rowOff>129143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132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107570</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04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88646</xdr:rowOff>
    </xdr:from>
    <xdr:to>
      <xdr:col>26</xdr:col>
      <xdr:colOff>101600</xdr:colOff>
      <xdr:row>13</xdr:row>
      <xdr:rowOff>18796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19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28973</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196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91264</xdr:rowOff>
    </xdr:from>
    <xdr:to>
      <xdr:col>22</xdr:col>
      <xdr:colOff>165100</xdr:colOff>
      <xdr:row>13</xdr:row>
      <xdr:rowOff>21414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19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31591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19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35110</xdr:rowOff>
    </xdr:from>
    <xdr:to>
      <xdr:col>19</xdr:col>
      <xdr:colOff>38100</xdr:colOff>
      <xdr:row>12</xdr:row>
      <xdr:rowOff>136710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140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146887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190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111826</xdr:rowOff>
    </xdr:from>
    <xdr:to>
      <xdr:col>15</xdr:col>
      <xdr:colOff>101600</xdr:colOff>
      <xdr:row>14</xdr:row>
      <xdr:rowOff>41976</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388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52153</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15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54553</xdr:rowOff>
    </xdr:from>
    <xdr:to>
      <xdr:col>29</xdr:col>
      <xdr:colOff>127000</xdr:colOff>
      <xdr:row>34</xdr:row>
      <xdr:rowOff>70932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322003"/>
          <a:ext cx="647700" cy="16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54553</xdr:rowOff>
    </xdr:from>
    <xdr:to>
      <xdr:col>26</xdr:col>
      <xdr:colOff>50800</xdr:colOff>
      <xdr:row>34</xdr:row>
      <xdr:rowOff>76438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322003"/>
          <a:ext cx="698500" cy="2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76438</xdr:rowOff>
    </xdr:from>
    <xdr:to>
      <xdr:col>22</xdr:col>
      <xdr:colOff>114300</xdr:colOff>
      <xdr:row>34</xdr:row>
      <xdr:rowOff>119285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343888"/>
          <a:ext cx="698500" cy="4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67381</xdr:rowOff>
    </xdr:from>
    <xdr:to>
      <xdr:col>18</xdr:col>
      <xdr:colOff>177800</xdr:colOff>
      <xdr:row>34</xdr:row>
      <xdr:rowOff>119285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334831"/>
          <a:ext cx="698500" cy="5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20132</xdr:rowOff>
    </xdr:from>
    <xdr:to>
      <xdr:col>29</xdr:col>
      <xdr:colOff>177800</xdr:colOff>
      <xdr:row>34</xdr:row>
      <xdr:rowOff>121732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28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208109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3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3753</xdr:rowOff>
    </xdr:from>
    <xdr:to>
      <xdr:col>26</xdr:col>
      <xdr:colOff>101600</xdr:colOff>
      <xdr:row>34</xdr:row>
      <xdr:rowOff>105353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27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115530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040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25638</xdr:rowOff>
    </xdr:from>
    <xdr:to>
      <xdr:col>22</xdr:col>
      <xdr:colOff>165100</xdr:colOff>
      <xdr:row>34</xdr:row>
      <xdr:rowOff>127238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29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137415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06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68485</xdr:rowOff>
    </xdr:from>
    <xdr:to>
      <xdr:col>19</xdr:col>
      <xdr:colOff>38100</xdr:colOff>
      <xdr:row>34</xdr:row>
      <xdr:rowOff>170085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3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180262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10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16581</xdr:rowOff>
    </xdr:from>
    <xdr:to>
      <xdr:col>15</xdr:col>
      <xdr:colOff>101600</xdr:colOff>
      <xdr:row>34</xdr:row>
      <xdr:rowOff>118181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28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128358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05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
326
154.90
1,704,837
1,533,221
153,904
908,577
1,707,255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32841</xdr:rowOff>
    </xdr:from>
    <xdr:to>
      <xdr:col>24</xdr:col>
      <xdr:colOff>63500</xdr:colOff>
      <xdr:row>31</xdr:row>
      <xdr:rowOff>103354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347791"/>
          <a:ext cx="838200" cy="7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75788</xdr:rowOff>
    </xdr:from>
    <xdr:to>
      <xdr:col>19</xdr:col>
      <xdr:colOff>177800</xdr:colOff>
      <xdr:row>31</xdr:row>
      <xdr:rowOff>103354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390738"/>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75788</xdr:rowOff>
    </xdr:from>
    <xdr:to>
      <xdr:col>15</xdr:col>
      <xdr:colOff>50800</xdr:colOff>
      <xdr:row>31</xdr:row>
      <xdr:rowOff>92780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390738"/>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92780</xdr:rowOff>
    </xdr:from>
    <xdr:to>
      <xdr:col>10</xdr:col>
      <xdr:colOff>114300</xdr:colOff>
      <xdr:row>32</xdr:row>
      <xdr:rowOff>100449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407730"/>
          <a:ext cx="889000" cy="1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153491</xdr:rowOff>
    </xdr:from>
    <xdr:to>
      <xdr:col>24</xdr:col>
      <xdr:colOff>114300</xdr:colOff>
      <xdr:row>31</xdr:row>
      <xdr:rowOff>83641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4918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14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52554</xdr:rowOff>
    </xdr:from>
    <xdr:to>
      <xdr:col>20</xdr:col>
      <xdr:colOff>38100</xdr:colOff>
      <xdr:row>31</xdr:row>
      <xdr:rowOff>154154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3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170681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14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24988</xdr:rowOff>
    </xdr:from>
    <xdr:to>
      <xdr:col>15</xdr:col>
      <xdr:colOff>101600</xdr:colOff>
      <xdr:row>31</xdr:row>
      <xdr:rowOff>126588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33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143115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11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41980</xdr:rowOff>
    </xdr:from>
    <xdr:to>
      <xdr:col>10</xdr:col>
      <xdr:colOff>165100</xdr:colOff>
      <xdr:row>31</xdr:row>
      <xdr:rowOff>143580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3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160107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13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49649</xdr:rowOff>
    </xdr:from>
    <xdr:to>
      <xdr:col>6</xdr:col>
      <xdr:colOff>38100</xdr:colOff>
      <xdr:row>32</xdr:row>
      <xdr:rowOff>151249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5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167776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31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32472</xdr:rowOff>
    </xdr:from>
    <xdr:to>
      <xdr:col>24</xdr:col>
      <xdr:colOff>63500</xdr:colOff>
      <xdr:row>55</xdr:row>
      <xdr:rowOff>36127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462222"/>
          <a:ext cx="838200" cy="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36127</xdr:rowOff>
    </xdr:from>
    <xdr:to>
      <xdr:col>19</xdr:col>
      <xdr:colOff>177800</xdr:colOff>
      <xdr:row>55</xdr:row>
      <xdr:rowOff>109662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65877"/>
          <a:ext cx="889000" cy="7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119071</xdr:rowOff>
    </xdr:from>
    <xdr:to>
      <xdr:col>15</xdr:col>
      <xdr:colOff>50800</xdr:colOff>
      <xdr:row>55</xdr:row>
      <xdr:rowOff>109662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377371"/>
          <a:ext cx="889000" cy="16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119071</xdr:rowOff>
    </xdr:from>
    <xdr:to>
      <xdr:col>10</xdr:col>
      <xdr:colOff>114300</xdr:colOff>
      <xdr:row>55</xdr:row>
      <xdr:rowOff>103784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377371"/>
          <a:ext cx="889000" cy="15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153122</xdr:rowOff>
    </xdr:from>
    <xdr:to>
      <xdr:col>24</xdr:col>
      <xdr:colOff>114300</xdr:colOff>
      <xdr:row>55</xdr:row>
      <xdr:rowOff>83272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4549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156777</xdr:rowOff>
    </xdr:from>
    <xdr:to>
      <xdr:col>20</xdr:col>
      <xdr:colOff>38100</xdr:colOff>
      <xdr:row>55</xdr:row>
      <xdr:rowOff>86927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103454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9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58862</xdr:rowOff>
    </xdr:from>
    <xdr:to>
      <xdr:col>15</xdr:col>
      <xdr:colOff>101600</xdr:colOff>
      <xdr:row>55</xdr:row>
      <xdr:rowOff>160462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5539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6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68271</xdr:rowOff>
    </xdr:from>
    <xdr:to>
      <xdr:col>10</xdr:col>
      <xdr:colOff>165100</xdr:colOff>
      <xdr:row>54</xdr:row>
      <xdr:rowOff>169871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3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14948</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674205" y="9101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52984</xdr:rowOff>
    </xdr:from>
    <xdr:to>
      <xdr:col>6</xdr:col>
      <xdr:colOff>38100</xdr:colOff>
      <xdr:row>55</xdr:row>
      <xdr:rowOff>154584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171111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5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31183</xdr:rowOff>
    </xdr:from>
    <xdr:to>
      <xdr:col>24</xdr:col>
      <xdr:colOff>63500</xdr:colOff>
      <xdr:row>76</xdr:row>
      <xdr:rowOff>94021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889933"/>
          <a:ext cx="838200" cy="23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6124</xdr:rowOff>
    </xdr:from>
    <xdr:to>
      <xdr:col>19</xdr:col>
      <xdr:colOff>177800</xdr:colOff>
      <xdr:row>75</xdr:row>
      <xdr:rowOff>31183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693424"/>
          <a:ext cx="889000" cy="19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6124</xdr:rowOff>
    </xdr:from>
    <xdr:to>
      <xdr:col>15</xdr:col>
      <xdr:colOff>50800</xdr:colOff>
      <xdr:row>75</xdr:row>
      <xdr:rowOff>76177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693424"/>
          <a:ext cx="889000" cy="2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76177</xdr:rowOff>
    </xdr:from>
    <xdr:to>
      <xdr:col>10</xdr:col>
      <xdr:colOff>114300</xdr:colOff>
      <xdr:row>77</xdr:row>
      <xdr:rowOff>27152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934927"/>
          <a:ext cx="889000" cy="29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43221</xdr:rowOff>
    </xdr:from>
    <xdr:to>
      <xdr:col>24</xdr:col>
      <xdr:colOff>114300</xdr:colOff>
      <xdr:row>76</xdr:row>
      <xdr:rowOff>144821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7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66098</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151833</xdr:rowOff>
    </xdr:from>
    <xdr:to>
      <xdr:col>20</xdr:col>
      <xdr:colOff>38100</xdr:colOff>
      <xdr:row>75</xdr:row>
      <xdr:rowOff>81983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8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98510</xdr:rowOff>
    </xdr:from>
    <xdr:ext cx="59901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497795" y="1261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126774</xdr:rowOff>
    </xdr:from>
    <xdr:to>
      <xdr:col>15</xdr:col>
      <xdr:colOff>101600</xdr:colOff>
      <xdr:row>74</xdr:row>
      <xdr:rowOff>56924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6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73451</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08795" y="1241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25377</xdr:rowOff>
    </xdr:from>
    <xdr:to>
      <xdr:col>10</xdr:col>
      <xdr:colOff>165100</xdr:colOff>
      <xdr:row>75</xdr:row>
      <xdr:rowOff>126977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8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143504</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19795" y="1265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147802</xdr:rowOff>
    </xdr:from>
    <xdr:to>
      <xdr:col>6</xdr:col>
      <xdr:colOff>38100</xdr:colOff>
      <xdr:row>77</xdr:row>
      <xdr:rowOff>77952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94478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5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99749</xdr:rowOff>
    </xdr:from>
    <xdr:to>
      <xdr:col>24</xdr:col>
      <xdr:colOff>63500</xdr:colOff>
      <xdr:row>96</xdr:row>
      <xdr:rowOff>125847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58949"/>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55834</xdr:rowOff>
    </xdr:from>
    <xdr:to>
      <xdr:col>19</xdr:col>
      <xdr:colOff>177800</xdr:colOff>
      <xdr:row>96</xdr:row>
      <xdr:rowOff>125847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515034"/>
          <a:ext cx="889000" cy="7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55834</xdr:rowOff>
    </xdr:from>
    <xdr:to>
      <xdr:col>15</xdr:col>
      <xdr:colOff>50800</xdr:colOff>
      <xdr:row>97</xdr:row>
      <xdr:rowOff>153553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15034"/>
          <a:ext cx="889000" cy="26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153553</xdr:rowOff>
    </xdr:from>
    <xdr:to>
      <xdr:col>10</xdr:col>
      <xdr:colOff>114300</xdr:colOff>
      <xdr:row>97</xdr:row>
      <xdr:rowOff>158110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84203"/>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48949</xdr:rowOff>
    </xdr:from>
    <xdr:to>
      <xdr:col>24</xdr:col>
      <xdr:colOff>114300</xdr:colOff>
      <xdr:row>96</xdr:row>
      <xdr:rowOff>150549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27376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75047</xdr:rowOff>
    </xdr:from>
    <xdr:to>
      <xdr:col>20</xdr:col>
      <xdr:colOff>38100</xdr:colOff>
      <xdr:row>97</xdr:row>
      <xdr:rowOff>5197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167774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2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5034</xdr:rowOff>
    </xdr:from>
    <xdr:to>
      <xdr:col>15</xdr:col>
      <xdr:colOff>101600</xdr:colOff>
      <xdr:row>96</xdr:row>
      <xdr:rowOff>106634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97761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102753</xdr:rowOff>
    </xdr:from>
    <xdr:to>
      <xdr:col>10</xdr:col>
      <xdr:colOff>165100</xdr:colOff>
      <xdr:row>98</xdr:row>
      <xdr:rowOff>32903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7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24030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82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107310</xdr:rowOff>
    </xdr:from>
    <xdr:to>
      <xdr:col>6</xdr:col>
      <xdr:colOff>38100</xdr:colOff>
      <xdr:row>98</xdr:row>
      <xdr:rowOff>37460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7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28587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8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13738</xdr:rowOff>
    </xdr:from>
    <xdr:to>
      <xdr:col>55</xdr:col>
      <xdr:colOff>0</xdr:colOff>
      <xdr:row>36</xdr:row>
      <xdr:rowOff>90434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185938"/>
          <a:ext cx="838200" cy="7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90434</xdr:rowOff>
    </xdr:from>
    <xdr:to>
      <xdr:col>50</xdr:col>
      <xdr:colOff>114300</xdr:colOff>
      <xdr:row>36</xdr:row>
      <xdr:rowOff>94392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262634"/>
          <a:ext cx="8890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115010</xdr:rowOff>
    </xdr:from>
    <xdr:to>
      <xdr:col>45</xdr:col>
      <xdr:colOff>177800</xdr:colOff>
      <xdr:row>36</xdr:row>
      <xdr:rowOff>94392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115760"/>
          <a:ext cx="889000" cy="15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115010</xdr:rowOff>
    </xdr:from>
    <xdr:to>
      <xdr:col>41</xdr:col>
      <xdr:colOff>50800</xdr:colOff>
      <xdr:row>36</xdr:row>
      <xdr:rowOff>93199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115760"/>
          <a:ext cx="889000" cy="1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134388</xdr:rowOff>
    </xdr:from>
    <xdr:to>
      <xdr:col>55</xdr:col>
      <xdr:colOff>50800</xdr:colOff>
      <xdr:row>36</xdr:row>
      <xdr:rowOff>64538</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1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157265</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9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39634</xdr:rowOff>
    </xdr:from>
    <xdr:to>
      <xdr:col>50</xdr:col>
      <xdr:colOff>165100</xdr:colOff>
      <xdr:row>36</xdr:row>
      <xdr:rowOff>141234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2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157761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9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43592</xdr:rowOff>
    </xdr:from>
    <xdr:to>
      <xdr:col>46</xdr:col>
      <xdr:colOff>38100</xdr:colOff>
      <xdr:row>36</xdr:row>
      <xdr:rowOff>145192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2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161719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99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64210</xdr:rowOff>
    </xdr:from>
    <xdr:to>
      <xdr:col>41</xdr:col>
      <xdr:colOff>101600</xdr:colOff>
      <xdr:row>35</xdr:row>
      <xdr:rowOff>165810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0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10887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84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42399</xdr:rowOff>
    </xdr:from>
    <xdr:to>
      <xdr:col>36</xdr:col>
      <xdr:colOff>165100</xdr:colOff>
      <xdr:row>36</xdr:row>
      <xdr:rowOff>143999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160526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598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148006</xdr:rowOff>
    </xdr:from>
    <xdr:to>
      <xdr:col>55</xdr:col>
      <xdr:colOff>0</xdr:colOff>
      <xdr:row>58</xdr:row>
      <xdr:rowOff>5981</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920656"/>
          <a:ext cx="838200" cy="2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134568</xdr:rowOff>
    </xdr:from>
    <xdr:to>
      <xdr:col>50</xdr:col>
      <xdr:colOff>114300</xdr:colOff>
      <xdr:row>58</xdr:row>
      <xdr:rowOff>5981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07218"/>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134568</xdr:rowOff>
    </xdr:from>
    <xdr:to>
      <xdr:col>45</xdr:col>
      <xdr:colOff>177800</xdr:colOff>
      <xdr:row>58</xdr:row>
      <xdr:rowOff>23844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07218"/>
          <a:ext cx="889000" cy="6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5563</xdr:rowOff>
    </xdr:from>
    <xdr:to>
      <xdr:col>41</xdr:col>
      <xdr:colOff>50800</xdr:colOff>
      <xdr:row>58</xdr:row>
      <xdr:rowOff>23844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49663"/>
          <a:ext cx="889000" cy="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97206</xdr:rowOff>
    </xdr:from>
    <xdr:to>
      <xdr:col>55</xdr:col>
      <xdr:colOff>50800</xdr:colOff>
      <xdr:row>58</xdr:row>
      <xdr:rowOff>27356</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8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120083</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2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126631</xdr:rowOff>
    </xdr:from>
    <xdr:to>
      <xdr:col>50</xdr:col>
      <xdr:colOff>165100</xdr:colOff>
      <xdr:row>58</xdr:row>
      <xdr:rowOff>56781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8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73308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7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83768</xdr:rowOff>
    </xdr:from>
    <xdr:to>
      <xdr:col>46</xdr:col>
      <xdr:colOff>38100</xdr:colOff>
      <xdr:row>58</xdr:row>
      <xdr:rowOff>13918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30445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3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144494</xdr:rowOff>
    </xdr:from>
    <xdr:to>
      <xdr:col>41</xdr:col>
      <xdr:colOff>101600</xdr:colOff>
      <xdr:row>58</xdr:row>
      <xdr:rowOff>74644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91171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9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126213</xdr:rowOff>
    </xdr:from>
    <xdr:to>
      <xdr:col>36</xdr:col>
      <xdr:colOff>165100</xdr:colOff>
      <xdr:row>58</xdr:row>
      <xdr:rowOff>56363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72890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7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53481</xdr:rowOff>
    </xdr:from>
    <xdr:to>
      <xdr:col>55</xdr:col>
      <xdr:colOff>0</xdr:colOff>
      <xdr:row>76</xdr:row>
      <xdr:rowOff>1673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2912231"/>
          <a:ext cx="838200" cy="1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10189</xdr:rowOff>
    </xdr:from>
    <xdr:to>
      <xdr:col>50</xdr:col>
      <xdr:colOff>114300</xdr:colOff>
      <xdr:row>76</xdr:row>
      <xdr:rowOff>1673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2868939"/>
          <a:ext cx="889000" cy="1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10189</xdr:rowOff>
    </xdr:from>
    <xdr:to>
      <xdr:col>45</xdr:col>
      <xdr:colOff>177800</xdr:colOff>
      <xdr:row>76</xdr:row>
      <xdr:rowOff>128946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2868939"/>
          <a:ext cx="889000" cy="2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134413</xdr:rowOff>
    </xdr:from>
    <xdr:to>
      <xdr:col>41</xdr:col>
      <xdr:colOff>50800</xdr:colOff>
      <xdr:row>76</xdr:row>
      <xdr:rowOff>128946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2993163"/>
          <a:ext cx="889000" cy="16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2681</xdr:rowOff>
    </xdr:from>
    <xdr:to>
      <xdr:col>55</xdr:col>
      <xdr:colOff>50800</xdr:colOff>
      <xdr:row>75</xdr:row>
      <xdr:rowOff>104281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8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25558</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71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122322</xdr:rowOff>
    </xdr:from>
    <xdr:to>
      <xdr:col>50</xdr:col>
      <xdr:colOff>165100</xdr:colOff>
      <xdr:row>76</xdr:row>
      <xdr:rowOff>52471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29810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68999</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75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130839</xdr:rowOff>
    </xdr:from>
    <xdr:to>
      <xdr:col>46</xdr:col>
      <xdr:colOff>38100</xdr:colOff>
      <xdr:row>75</xdr:row>
      <xdr:rowOff>60989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8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77516</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59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78146</xdr:rowOff>
    </xdr:from>
    <xdr:to>
      <xdr:col>41</xdr:col>
      <xdr:colOff>101600</xdr:colOff>
      <xdr:row>77</xdr:row>
      <xdr:rowOff>8296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0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24823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88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83613</xdr:rowOff>
    </xdr:from>
    <xdr:to>
      <xdr:col>36</xdr:col>
      <xdr:colOff>165100</xdr:colOff>
      <xdr:row>76</xdr:row>
      <xdr:rowOff>13764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2942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30290</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71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126698</xdr:rowOff>
    </xdr:from>
    <xdr:to>
      <xdr:col>55</xdr:col>
      <xdr:colOff>0</xdr:colOff>
      <xdr:row>98</xdr:row>
      <xdr:rowOff>128201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928798"/>
          <a:ext cx="8382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124084</xdr:rowOff>
    </xdr:from>
    <xdr:to>
      <xdr:col>50</xdr:col>
      <xdr:colOff>114300</xdr:colOff>
      <xdr:row>98</xdr:row>
      <xdr:rowOff>128201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26184"/>
          <a:ext cx="889000" cy="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112258</xdr:rowOff>
    </xdr:from>
    <xdr:to>
      <xdr:col>45</xdr:col>
      <xdr:colOff>177800</xdr:colOff>
      <xdr:row>98</xdr:row>
      <xdr:rowOff>124084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914358"/>
          <a:ext cx="8890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112258</xdr:rowOff>
    </xdr:from>
    <xdr:to>
      <xdr:col>41</xdr:col>
      <xdr:colOff>50800</xdr:colOff>
      <xdr:row>98</xdr:row>
      <xdr:rowOff>135995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14358"/>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75898</xdr:rowOff>
    </xdr:from>
    <xdr:to>
      <xdr:col>55</xdr:col>
      <xdr:colOff>50800</xdr:colOff>
      <xdr:row>99</xdr:row>
      <xdr:rowOff>6048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77401</xdr:rowOff>
    </xdr:from>
    <xdr:to>
      <xdr:col>50</xdr:col>
      <xdr:colOff>165100</xdr:colOff>
      <xdr:row>99</xdr:row>
      <xdr:rowOff>7551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170128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73284</xdr:rowOff>
    </xdr:from>
    <xdr:to>
      <xdr:col>46</xdr:col>
      <xdr:colOff>38100</xdr:colOff>
      <xdr:row>99</xdr:row>
      <xdr:rowOff>3434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166011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61458</xdr:rowOff>
    </xdr:from>
    <xdr:to>
      <xdr:col>41</xdr:col>
      <xdr:colOff>101600</xdr:colOff>
      <xdr:row>98</xdr:row>
      <xdr:rowOff>163058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154185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5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85195</xdr:rowOff>
    </xdr:from>
    <xdr:to>
      <xdr:col>36</xdr:col>
      <xdr:colOff>165100</xdr:colOff>
      <xdr:row>99</xdr:row>
      <xdr:rowOff>15345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6472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41964</xdr:rowOff>
    </xdr:from>
    <xdr:to>
      <xdr:col>85</xdr:col>
      <xdr:colOff>126364</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871264"/>
          <a:ext cx="1269" cy="78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149327</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66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160091</xdr:rowOff>
    </xdr:from>
    <xdr:ext cx="599010"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564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41964</xdr:rowOff>
    </xdr:from>
    <xdr:to>
      <xdr:col>86</xdr:col>
      <xdr:colOff>25400</xdr:colOff>
      <xdr:row>34</xdr:row>
      <xdr:rowOff>41964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87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132966</xdr:rowOff>
    </xdr:from>
    <xdr:to>
      <xdr:col>85</xdr:col>
      <xdr:colOff>127000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6648066"/>
          <a:ext cx="8382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66777</xdr:rowOff>
    </xdr:from>
    <xdr:ext cx="534377"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41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43900</xdr:rowOff>
    </xdr:from>
    <xdr:to>
      <xdr:col>85</xdr:col>
      <xdr:colOff>177800</xdr:colOff>
      <xdr:row>38</xdr:row>
      <xdr:rowOff>145500</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6268700" y="655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132966</xdr:rowOff>
    </xdr:from>
    <xdr:to>
      <xdr:col>81</xdr:col>
      <xdr:colOff>50800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4592300" y="6648066"/>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42773</xdr:rowOff>
    </xdr:from>
    <xdr:to>
      <xdr:col>81</xdr:col>
      <xdr:colOff>101600</xdr:colOff>
      <xdr:row>38</xdr:row>
      <xdr:rowOff>144373</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5430500" y="6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160900</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14111" y="63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117315</xdr:rowOff>
    </xdr:from>
    <xdr:to>
      <xdr:col>76</xdr:col>
      <xdr:colOff>114300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3703300" y="6118065"/>
          <a:ext cx="889000" cy="5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40346</xdr:rowOff>
    </xdr:from>
    <xdr:to>
      <xdr:col>76</xdr:col>
      <xdr:colOff>165100</xdr:colOff>
      <xdr:row>38</xdr:row>
      <xdr:rowOff>141946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45415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158472</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25111" y="63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81949</xdr:rowOff>
    </xdr:from>
    <xdr:to>
      <xdr:col>71</xdr:col>
      <xdr:colOff>177800</xdr:colOff>
      <xdr:row>35</xdr:row>
      <xdr:rowOff>117315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814300" y="5396899"/>
          <a:ext cx="889000" cy="72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29816</xdr:rowOff>
    </xdr:from>
    <xdr:to>
      <xdr:col>72</xdr:col>
      <xdr:colOff>38100</xdr:colOff>
      <xdr:row>38</xdr:row>
      <xdr:rowOff>131416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3652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122543</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36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48328</xdr:rowOff>
    </xdr:from>
    <xdr:to>
      <xdr:col>67</xdr:col>
      <xdr:colOff>101600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2763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141055</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47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22327</xdr:rowOff>
    </xdr:from>
    <xdr:ext cx="249299"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53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82166</xdr:rowOff>
    </xdr:from>
    <xdr:to>
      <xdr:col>81</xdr:col>
      <xdr:colOff>101600</xdr:colOff>
      <xdr:row>39</xdr:row>
      <xdr:rowOff>12316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5430500" y="65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3443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8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66515</xdr:rowOff>
    </xdr:from>
    <xdr:to>
      <xdr:col>72</xdr:col>
      <xdr:colOff>38100</xdr:colOff>
      <xdr:row>35</xdr:row>
      <xdr:rowOff>168115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3652500" y="60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13192</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03795" y="58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31149</xdr:rowOff>
    </xdr:from>
    <xdr:to>
      <xdr:col>67</xdr:col>
      <xdr:colOff>101600</xdr:colOff>
      <xdr:row>31</xdr:row>
      <xdr:rowOff>132749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2763500" y="53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149276</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14795" y="512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65008</xdr:rowOff>
    </xdr:from>
    <xdr:to>
      <xdr:col>85</xdr:col>
      <xdr:colOff>127000</xdr:colOff>
      <xdr:row>71</xdr:row>
      <xdr:rowOff>30795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066508"/>
          <a:ext cx="838200" cy="1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65008</xdr:rowOff>
    </xdr:from>
    <xdr:to>
      <xdr:col>81</xdr:col>
      <xdr:colOff>50800</xdr:colOff>
      <xdr:row>70</xdr:row>
      <xdr:rowOff>107408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2066508"/>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101353</xdr:rowOff>
    </xdr:from>
    <xdr:to>
      <xdr:col>76</xdr:col>
      <xdr:colOff>114300</xdr:colOff>
      <xdr:row>70</xdr:row>
      <xdr:rowOff>107408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102853"/>
          <a:ext cx="889000" cy="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101353</xdr:rowOff>
    </xdr:from>
    <xdr:to>
      <xdr:col>71</xdr:col>
      <xdr:colOff>177800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102853"/>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151445</xdr:rowOff>
    </xdr:from>
    <xdr:to>
      <xdr:col>85</xdr:col>
      <xdr:colOff>177800</xdr:colOff>
      <xdr:row>71</xdr:row>
      <xdr:rowOff>81595</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1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2872</xdr:rowOff>
    </xdr:from>
    <xdr:ext cx="599010"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00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14208</xdr:rowOff>
    </xdr:from>
    <xdr:to>
      <xdr:col>81</xdr:col>
      <xdr:colOff>101600</xdr:colOff>
      <xdr:row>70</xdr:row>
      <xdr:rowOff>115808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0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132335</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179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56608</xdr:rowOff>
    </xdr:from>
    <xdr:to>
      <xdr:col>76</xdr:col>
      <xdr:colOff>165100</xdr:colOff>
      <xdr:row>70</xdr:row>
      <xdr:rowOff>158208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0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3285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183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50553</xdr:rowOff>
    </xdr:from>
    <xdr:to>
      <xdr:col>72</xdr:col>
      <xdr:colOff>38100</xdr:colOff>
      <xdr:row>70</xdr:row>
      <xdr:rowOff>152153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05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168680</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03795" y="1182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78642</xdr:rowOff>
    </xdr:from>
    <xdr:to>
      <xdr:col>67</xdr:col>
      <xdr:colOff>101600</xdr:colOff>
      <xdr:row>71</xdr:row>
      <xdr:rowOff>8792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0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25319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14795" y="1185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70675</xdr:rowOff>
    </xdr:from>
    <xdr:to>
      <xdr:col>85</xdr:col>
      <xdr:colOff>127000</xdr:colOff>
      <xdr:row>98</xdr:row>
      <xdr:rowOff>126419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529875"/>
          <a:ext cx="838200" cy="39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126419</xdr:rowOff>
    </xdr:from>
    <xdr:to>
      <xdr:col>81</xdr:col>
      <xdr:colOff>50800</xdr:colOff>
      <xdr:row>99</xdr:row>
      <xdr:rowOff>28508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4592300" y="16928519"/>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17176</xdr:rowOff>
    </xdr:from>
    <xdr:to>
      <xdr:col>76</xdr:col>
      <xdr:colOff>114300</xdr:colOff>
      <xdr:row>99</xdr:row>
      <xdr:rowOff>28508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3703300" y="16990726"/>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1121</xdr:rowOff>
    </xdr:from>
    <xdr:to>
      <xdr:col>71</xdr:col>
      <xdr:colOff>177800</xdr:colOff>
      <xdr:row>99</xdr:row>
      <xdr:rowOff>17176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6974671"/>
          <a:ext cx="889000" cy="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19875</xdr:rowOff>
    </xdr:from>
    <xdr:to>
      <xdr:col>85</xdr:col>
      <xdr:colOff>177800</xdr:colOff>
      <xdr:row>96</xdr:row>
      <xdr:rowOff>121475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4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42752</xdr:rowOff>
    </xdr:from>
    <xdr:ext cx="599010"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33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75619</xdr:rowOff>
    </xdr:from>
    <xdr:to>
      <xdr:col>81</xdr:col>
      <xdr:colOff>101600</xdr:colOff>
      <xdr:row>99</xdr:row>
      <xdr:rowOff>5769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8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168346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149158</xdr:rowOff>
    </xdr:from>
    <xdr:to>
      <xdr:col>76</xdr:col>
      <xdr:colOff>165100</xdr:colOff>
      <xdr:row>99</xdr:row>
      <xdr:rowOff>79308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9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70435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4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137826</xdr:rowOff>
    </xdr:from>
    <xdr:to>
      <xdr:col>72</xdr:col>
      <xdr:colOff>38100</xdr:colOff>
      <xdr:row>99</xdr:row>
      <xdr:rowOff>67976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9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59103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703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121771</xdr:rowOff>
    </xdr:from>
    <xdr:to>
      <xdr:col>67</xdr:col>
      <xdr:colOff>101600</xdr:colOff>
      <xdr:row>99</xdr:row>
      <xdr:rowOff>51921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9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43048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7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19717</xdr:rowOff>
    </xdr:from>
    <xdr:to>
      <xdr:col>116</xdr:col>
      <xdr:colOff>63500</xdr:colOff>
      <xdr:row>73</xdr:row>
      <xdr:rowOff>152841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2535567"/>
          <a:ext cx="838200" cy="1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152841</xdr:rowOff>
    </xdr:from>
    <xdr:to>
      <xdr:col>111</xdr:col>
      <xdr:colOff>177800</xdr:colOff>
      <xdr:row>75</xdr:row>
      <xdr:rowOff>25809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668691"/>
          <a:ext cx="889000" cy="2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35658</xdr:rowOff>
    </xdr:from>
    <xdr:to>
      <xdr:col>107</xdr:col>
      <xdr:colOff>50800</xdr:colOff>
      <xdr:row>75</xdr:row>
      <xdr:rowOff>25809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9545300" y="12722958"/>
          <a:ext cx="889000" cy="16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35658</xdr:rowOff>
    </xdr:from>
    <xdr:to>
      <xdr:col>102</xdr:col>
      <xdr:colOff>114300</xdr:colOff>
      <xdr:row>74</xdr:row>
      <xdr:rowOff>168253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2722958"/>
          <a:ext cx="889000" cy="1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140367</xdr:rowOff>
    </xdr:from>
    <xdr:to>
      <xdr:col>116</xdr:col>
      <xdr:colOff>114300</xdr:colOff>
      <xdr:row>73</xdr:row>
      <xdr:rowOff>70517</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4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163244</xdr:rowOff>
    </xdr:from>
    <xdr:ext cx="599010"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33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102041</xdr:rowOff>
    </xdr:from>
    <xdr:to>
      <xdr:col>112</xdr:col>
      <xdr:colOff>38100</xdr:colOff>
      <xdr:row>74</xdr:row>
      <xdr:rowOff>32191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6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48718</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39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146459</xdr:rowOff>
    </xdr:from>
    <xdr:to>
      <xdr:col>107</xdr:col>
      <xdr:colOff>101600</xdr:colOff>
      <xdr:row>75</xdr:row>
      <xdr:rowOff>76609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283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93136</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60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156308</xdr:rowOff>
    </xdr:from>
    <xdr:to>
      <xdr:col>102</xdr:col>
      <xdr:colOff>165100</xdr:colOff>
      <xdr:row>74</xdr:row>
      <xdr:rowOff>86458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26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102985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44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117453</xdr:rowOff>
    </xdr:from>
    <xdr:to>
      <xdr:col>98</xdr:col>
      <xdr:colOff>38100</xdr:colOff>
      <xdr:row>75</xdr:row>
      <xdr:rowOff>47603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280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64130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57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・人口規模の小ささのため、基本的に類似団体平均よりも大きい数字となっている。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・公債費住民一人あたり約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千円減となっている。これは、長期債元金の減少が要因である。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・繰出金住民一人あたり約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千円増となっている。これは、介護保険事業特別会計と簡易水道事業特別会計への繰出金の増額が要因である。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・積立金住民一人あたり約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千円増となっている。これは、財政調整基金の積立の大幅な発生が要因である。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年度は工事自体が少なかった。また令和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年度は工事自体はあったものの、工事内容が資本的支出のため維持補修費が減少した。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・普通建設費については、林道ホラ谷立里線開設工事が主な増加理由である。　・繰出金については、介護保険事業特別会計において事務費繰入金が増加したことが主な要因である。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
326
154.90
1,704,837
1,533,221
153,904
908,577
1,707,255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66370</xdr:rowOff>
    </xdr:from>
    <xdr:to>
      <xdr:col>24</xdr:col>
      <xdr:colOff>63500</xdr:colOff>
      <xdr:row>32</xdr:row>
      <xdr:rowOff>161341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552770"/>
          <a:ext cx="8382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66370</xdr:rowOff>
    </xdr:from>
    <xdr:to>
      <xdr:col>19</xdr:col>
      <xdr:colOff>177800</xdr:colOff>
      <xdr:row>32</xdr:row>
      <xdr:rowOff>93548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552770"/>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93548</xdr:rowOff>
    </xdr:from>
    <xdr:to>
      <xdr:col>15</xdr:col>
      <xdr:colOff>50800</xdr:colOff>
      <xdr:row>32</xdr:row>
      <xdr:rowOff>121310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579948"/>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93104</xdr:rowOff>
    </xdr:from>
    <xdr:to>
      <xdr:col>10</xdr:col>
      <xdr:colOff>114300</xdr:colOff>
      <xdr:row>32</xdr:row>
      <xdr:rowOff>121310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579504"/>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110541</xdr:rowOff>
    </xdr:from>
    <xdr:to>
      <xdr:col>24</xdr:col>
      <xdr:colOff>114300</xdr:colOff>
      <xdr:row>33</xdr:row>
      <xdr:rowOff>40691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5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133418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4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15570</xdr:rowOff>
    </xdr:from>
    <xdr:to>
      <xdr:col>20</xdr:col>
      <xdr:colOff>38100</xdr:colOff>
      <xdr:row>32</xdr:row>
      <xdr:rowOff>117170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5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133697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2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42748</xdr:rowOff>
    </xdr:from>
    <xdr:to>
      <xdr:col>15</xdr:col>
      <xdr:colOff>101600</xdr:colOff>
      <xdr:row>32</xdr:row>
      <xdr:rowOff>144348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5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160875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30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70510</xdr:rowOff>
    </xdr:from>
    <xdr:to>
      <xdr:col>10</xdr:col>
      <xdr:colOff>165100</xdr:colOff>
      <xdr:row>33</xdr:row>
      <xdr:rowOff>660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5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17187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33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42304</xdr:rowOff>
    </xdr:from>
    <xdr:to>
      <xdr:col>6</xdr:col>
      <xdr:colOff>38100</xdr:colOff>
      <xdr:row>32</xdr:row>
      <xdr:rowOff>143904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52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160431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3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16649</xdr:rowOff>
    </xdr:from>
    <xdr:to>
      <xdr:col>24</xdr:col>
      <xdr:colOff>63500</xdr:colOff>
      <xdr:row>57</xdr:row>
      <xdr:rowOff>93825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89299"/>
          <a:ext cx="838200" cy="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93825</xdr:rowOff>
    </xdr:from>
    <xdr:to>
      <xdr:col>19</xdr:col>
      <xdr:colOff>177800</xdr:colOff>
      <xdr:row>57</xdr:row>
      <xdr:rowOff>125971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66475"/>
          <a:ext cx="889000" cy="3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69757</xdr:rowOff>
    </xdr:from>
    <xdr:to>
      <xdr:col>15</xdr:col>
      <xdr:colOff>50800</xdr:colOff>
      <xdr:row>57</xdr:row>
      <xdr:rowOff>125971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42407"/>
          <a:ext cx="889000" cy="5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69757</xdr:rowOff>
    </xdr:from>
    <xdr:to>
      <xdr:col>10</xdr:col>
      <xdr:colOff>114300</xdr:colOff>
      <xdr:row>57</xdr:row>
      <xdr:rowOff>126135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42407"/>
          <a:ext cx="8890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137299</xdr:rowOff>
    </xdr:from>
    <xdr:to>
      <xdr:col>24</xdr:col>
      <xdr:colOff>114300</xdr:colOff>
      <xdr:row>57</xdr:row>
      <xdr:rowOff>67449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160176</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8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43025</xdr:rowOff>
    </xdr:from>
    <xdr:to>
      <xdr:col>20</xdr:col>
      <xdr:colOff>38100</xdr:colOff>
      <xdr:row>57</xdr:row>
      <xdr:rowOff>144625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161152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9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75171</xdr:rowOff>
    </xdr:from>
    <xdr:to>
      <xdr:col>15</xdr:col>
      <xdr:colOff>101600</xdr:colOff>
      <xdr:row>58</xdr:row>
      <xdr:rowOff>5321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21848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2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18957</xdr:rowOff>
    </xdr:from>
    <xdr:to>
      <xdr:col>10</xdr:col>
      <xdr:colOff>165100</xdr:colOff>
      <xdr:row>57</xdr:row>
      <xdr:rowOff>120557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137084</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5668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75335</xdr:rowOff>
    </xdr:from>
    <xdr:to>
      <xdr:col>6</xdr:col>
      <xdr:colOff>38100</xdr:colOff>
      <xdr:row>58</xdr:row>
      <xdr:rowOff>5485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22012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2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159451</xdr:rowOff>
    </xdr:from>
    <xdr:to>
      <xdr:col>24</xdr:col>
      <xdr:colOff>63500</xdr:colOff>
      <xdr:row>72</xdr:row>
      <xdr:rowOff>106187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32401"/>
          <a:ext cx="8382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106187</xdr:rowOff>
    </xdr:from>
    <xdr:to>
      <xdr:col>19</xdr:col>
      <xdr:colOff>177800</xdr:colOff>
      <xdr:row>74</xdr:row>
      <xdr:rowOff>20854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450587"/>
          <a:ext cx="889000" cy="25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20854</xdr:rowOff>
    </xdr:from>
    <xdr:to>
      <xdr:col>15</xdr:col>
      <xdr:colOff>50800</xdr:colOff>
      <xdr:row>74</xdr:row>
      <xdr:rowOff>54027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08154"/>
          <a:ext cx="889000" cy="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54027</xdr:rowOff>
    </xdr:from>
    <xdr:to>
      <xdr:col>10</xdr:col>
      <xdr:colOff>114300</xdr:colOff>
      <xdr:row>74</xdr:row>
      <xdr:rowOff>131761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41327"/>
          <a:ext cx="889000" cy="7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108651</xdr:rowOff>
    </xdr:from>
    <xdr:to>
      <xdr:col>24</xdr:col>
      <xdr:colOff>114300</xdr:colOff>
      <xdr:row>72</xdr:row>
      <xdr:rowOff>38801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28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131528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3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55387</xdr:rowOff>
    </xdr:from>
    <xdr:to>
      <xdr:col>20</xdr:col>
      <xdr:colOff>38100</xdr:colOff>
      <xdr:row>72</xdr:row>
      <xdr:rowOff>156987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3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2064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17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141504</xdr:rowOff>
    </xdr:from>
    <xdr:to>
      <xdr:col>15</xdr:col>
      <xdr:colOff>101600</xdr:colOff>
      <xdr:row>74</xdr:row>
      <xdr:rowOff>71654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6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88181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3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3227</xdr:rowOff>
    </xdr:from>
    <xdr:to>
      <xdr:col>10</xdr:col>
      <xdr:colOff>165100</xdr:colOff>
      <xdr:row>74</xdr:row>
      <xdr:rowOff>104827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121354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46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80961</xdr:rowOff>
    </xdr:from>
    <xdr:to>
      <xdr:col>6</xdr:col>
      <xdr:colOff>38100</xdr:colOff>
      <xdr:row>75</xdr:row>
      <xdr:rowOff>11111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7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27638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5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153601</xdr:rowOff>
    </xdr:from>
    <xdr:to>
      <xdr:col>24</xdr:col>
      <xdr:colOff>63500</xdr:colOff>
      <xdr:row>96</xdr:row>
      <xdr:rowOff>50171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269901"/>
          <a:ext cx="838200" cy="23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70777</xdr:rowOff>
    </xdr:from>
    <xdr:to>
      <xdr:col>19</xdr:col>
      <xdr:colOff>177800</xdr:colOff>
      <xdr:row>96</xdr:row>
      <xdr:rowOff>50171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358527"/>
          <a:ext cx="889000" cy="15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109613</xdr:rowOff>
    </xdr:from>
    <xdr:to>
      <xdr:col>15</xdr:col>
      <xdr:colOff>50800</xdr:colOff>
      <xdr:row>95</xdr:row>
      <xdr:rowOff>70777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225913"/>
          <a:ext cx="889000" cy="1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109613</xdr:rowOff>
    </xdr:from>
    <xdr:to>
      <xdr:col>10</xdr:col>
      <xdr:colOff>114300</xdr:colOff>
      <xdr:row>95</xdr:row>
      <xdr:rowOff>99059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225913"/>
          <a:ext cx="889000" cy="1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102801</xdr:rowOff>
    </xdr:from>
    <xdr:to>
      <xdr:col>24</xdr:col>
      <xdr:colOff>114300</xdr:colOff>
      <xdr:row>95</xdr:row>
      <xdr:rowOff>32951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2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125678</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07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170821</xdr:rowOff>
    </xdr:from>
    <xdr:to>
      <xdr:col>20</xdr:col>
      <xdr:colOff>38100</xdr:colOff>
      <xdr:row>96</xdr:row>
      <xdr:rowOff>100971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117498</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2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19977</xdr:rowOff>
    </xdr:from>
    <xdr:to>
      <xdr:col>15</xdr:col>
      <xdr:colOff>101600</xdr:colOff>
      <xdr:row>95</xdr:row>
      <xdr:rowOff>121577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3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138104</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08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58813</xdr:rowOff>
    </xdr:from>
    <xdr:to>
      <xdr:col>10</xdr:col>
      <xdr:colOff>165100</xdr:colOff>
      <xdr:row>94</xdr:row>
      <xdr:rowOff>160413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1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5490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595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48259</xdr:rowOff>
    </xdr:from>
    <xdr:to>
      <xdr:col>6</xdr:col>
      <xdr:colOff>38100</xdr:colOff>
      <xdr:row>95</xdr:row>
      <xdr:rowOff>149859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3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166386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11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56614</xdr:rowOff>
    </xdr:from>
    <xdr:to>
      <xdr:col>55</xdr:col>
      <xdr:colOff>0</xdr:colOff>
      <xdr:row>56</xdr:row>
      <xdr:rowOff>1614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86364"/>
          <a:ext cx="838200" cy="1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16973</xdr:rowOff>
    </xdr:from>
    <xdr:to>
      <xdr:col>50</xdr:col>
      <xdr:colOff>114300</xdr:colOff>
      <xdr:row>56</xdr:row>
      <xdr:rowOff>1614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46723"/>
          <a:ext cx="889000" cy="15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16973</xdr:rowOff>
    </xdr:from>
    <xdr:to>
      <xdr:col>45</xdr:col>
      <xdr:colOff>177800</xdr:colOff>
      <xdr:row>56</xdr:row>
      <xdr:rowOff>4374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46723"/>
          <a:ext cx="889000" cy="15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4374</xdr:rowOff>
    </xdr:from>
    <xdr:to>
      <xdr:col>41</xdr:col>
      <xdr:colOff>50800</xdr:colOff>
      <xdr:row>57</xdr:row>
      <xdr:rowOff>68192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05574"/>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5814</xdr:rowOff>
    </xdr:from>
    <xdr:to>
      <xdr:col>55</xdr:col>
      <xdr:colOff>50800</xdr:colOff>
      <xdr:row>55</xdr:row>
      <xdr:rowOff>107414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28691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8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122264</xdr:rowOff>
    </xdr:from>
    <xdr:to>
      <xdr:col>50</xdr:col>
      <xdr:colOff>165100</xdr:colOff>
      <xdr:row>56</xdr:row>
      <xdr:rowOff>52414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68941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2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137623</xdr:rowOff>
    </xdr:from>
    <xdr:to>
      <xdr:col>46</xdr:col>
      <xdr:colOff>38100</xdr:colOff>
      <xdr:row>55</xdr:row>
      <xdr:rowOff>67773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84300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17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125024</xdr:rowOff>
    </xdr:from>
    <xdr:to>
      <xdr:col>41</xdr:col>
      <xdr:colOff>101600</xdr:colOff>
      <xdr:row>56</xdr:row>
      <xdr:rowOff>55174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71701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3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17392</xdr:rowOff>
    </xdr:from>
    <xdr:to>
      <xdr:col>36</xdr:col>
      <xdr:colOff>165100</xdr:colOff>
      <xdr:row>57</xdr:row>
      <xdr:rowOff>118992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135519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6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51879</xdr:rowOff>
    </xdr:from>
    <xdr:to>
      <xdr:col>55</xdr:col>
      <xdr:colOff>0</xdr:colOff>
      <xdr:row>78</xdr:row>
      <xdr:rowOff>61051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24979"/>
          <a:ext cx="838200" cy="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28510</xdr:rowOff>
    </xdr:from>
    <xdr:to>
      <xdr:col>50</xdr:col>
      <xdr:colOff>114300</xdr:colOff>
      <xdr:row>78</xdr:row>
      <xdr:rowOff>61051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01610"/>
          <a:ext cx="889000" cy="3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163976</xdr:rowOff>
    </xdr:from>
    <xdr:to>
      <xdr:col>45</xdr:col>
      <xdr:colOff>177800</xdr:colOff>
      <xdr:row>78</xdr:row>
      <xdr:rowOff>28510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65626"/>
          <a:ext cx="889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163976</xdr:rowOff>
    </xdr:from>
    <xdr:to>
      <xdr:col>41</xdr:col>
      <xdr:colOff>50800</xdr:colOff>
      <xdr:row>78</xdr:row>
      <xdr:rowOff>38960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65626"/>
          <a:ext cx="889000" cy="4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1079</xdr:rowOff>
    </xdr:from>
    <xdr:to>
      <xdr:col>55</xdr:col>
      <xdr:colOff>50800</xdr:colOff>
      <xdr:row>78</xdr:row>
      <xdr:rowOff>102679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131906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10251</xdr:rowOff>
    </xdr:from>
    <xdr:to>
      <xdr:col>50</xdr:col>
      <xdr:colOff>165100</xdr:colOff>
      <xdr:row>78</xdr:row>
      <xdr:rowOff>111851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102978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7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149160</xdr:rowOff>
    </xdr:from>
    <xdr:to>
      <xdr:col>46</xdr:col>
      <xdr:colOff>38100</xdr:colOff>
      <xdr:row>78</xdr:row>
      <xdr:rowOff>79310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95837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2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113176</xdr:rowOff>
    </xdr:from>
    <xdr:to>
      <xdr:col>41</xdr:col>
      <xdr:colOff>101600</xdr:colOff>
      <xdr:row>78</xdr:row>
      <xdr:rowOff>43326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59853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9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159610</xdr:rowOff>
    </xdr:from>
    <xdr:to>
      <xdr:col>36</xdr:col>
      <xdr:colOff>165100</xdr:colOff>
      <xdr:row>78</xdr:row>
      <xdr:rowOff>89760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106287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13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131897</xdr:rowOff>
    </xdr:from>
    <xdr:to>
      <xdr:col>55</xdr:col>
      <xdr:colOff>0</xdr:colOff>
      <xdr:row>97</xdr:row>
      <xdr:rowOff>8917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91097"/>
          <a:ext cx="838200" cy="4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8917</xdr:rowOff>
    </xdr:from>
    <xdr:to>
      <xdr:col>50</xdr:col>
      <xdr:colOff>114300</xdr:colOff>
      <xdr:row>97</xdr:row>
      <xdr:rowOff>17818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39567"/>
          <a:ext cx="8890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17818</xdr:rowOff>
    </xdr:from>
    <xdr:to>
      <xdr:col>45</xdr:col>
      <xdr:colOff>177800</xdr:colOff>
      <xdr:row>97</xdr:row>
      <xdr:rowOff>88098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48468"/>
          <a:ext cx="889000" cy="7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11855</xdr:rowOff>
    </xdr:from>
    <xdr:to>
      <xdr:col>41</xdr:col>
      <xdr:colOff>50800</xdr:colOff>
      <xdr:row>97</xdr:row>
      <xdr:rowOff>88098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42505"/>
          <a:ext cx="889000" cy="7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81097</xdr:rowOff>
    </xdr:from>
    <xdr:to>
      <xdr:col>55</xdr:col>
      <xdr:colOff>50800</xdr:colOff>
      <xdr:row>97</xdr:row>
      <xdr:rowOff>11247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103974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9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129567</xdr:rowOff>
    </xdr:from>
    <xdr:to>
      <xdr:col>50</xdr:col>
      <xdr:colOff>165100</xdr:colOff>
      <xdr:row>97</xdr:row>
      <xdr:rowOff>59717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76244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6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138468</xdr:rowOff>
    </xdr:from>
    <xdr:to>
      <xdr:col>46</xdr:col>
      <xdr:colOff>38100</xdr:colOff>
      <xdr:row>97</xdr:row>
      <xdr:rowOff>68618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85145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7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37298</xdr:rowOff>
    </xdr:from>
    <xdr:to>
      <xdr:col>41</xdr:col>
      <xdr:colOff>101600</xdr:colOff>
      <xdr:row>97</xdr:row>
      <xdr:rowOff>138898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155425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4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132505</xdr:rowOff>
    </xdr:from>
    <xdr:to>
      <xdr:col>36</xdr:col>
      <xdr:colOff>165100</xdr:colOff>
      <xdr:row>97</xdr:row>
      <xdr:rowOff>62655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79182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36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30681</xdr:rowOff>
    </xdr:from>
    <xdr:to>
      <xdr:col>85</xdr:col>
      <xdr:colOff>127000</xdr:colOff>
      <xdr:row>34</xdr:row>
      <xdr:rowOff>70640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517081"/>
          <a:ext cx="838200" cy="38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30681</xdr:rowOff>
    </xdr:from>
    <xdr:to>
      <xdr:col>81</xdr:col>
      <xdr:colOff>50800</xdr:colOff>
      <xdr:row>32</xdr:row>
      <xdr:rowOff>107984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517081"/>
          <a:ext cx="889000" cy="7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108409</xdr:rowOff>
    </xdr:from>
    <xdr:to>
      <xdr:col>76</xdr:col>
      <xdr:colOff>114300</xdr:colOff>
      <xdr:row>32</xdr:row>
      <xdr:rowOff>107984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423359"/>
          <a:ext cx="889000" cy="1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108409</xdr:rowOff>
    </xdr:from>
    <xdr:to>
      <xdr:col>71</xdr:col>
      <xdr:colOff>177800</xdr:colOff>
      <xdr:row>33</xdr:row>
      <xdr:rowOff>17587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423359"/>
          <a:ext cx="889000" cy="25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19840</xdr:rowOff>
    </xdr:from>
    <xdr:to>
      <xdr:col>85</xdr:col>
      <xdr:colOff>177800</xdr:colOff>
      <xdr:row>34</xdr:row>
      <xdr:rowOff>121440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8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42717</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70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151331</xdr:rowOff>
    </xdr:from>
    <xdr:to>
      <xdr:col>81</xdr:col>
      <xdr:colOff>101600</xdr:colOff>
      <xdr:row>32</xdr:row>
      <xdr:rowOff>81481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4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98008</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24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57184</xdr:rowOff>
    </xdr:from>
    <xdr:to>
      <xdr:col>76</xdr:col>
      <xdr:colOff>165100</xdr:colOff>
      <xdr:row>32</xdr:row>
      <xdr:rowOff>158784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3861</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31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57609</xdr:rowOff>
    </xdr:from>
    <xdr:to>
      <xdr:col>72</xdr:col>
      <xdr:colOff>38100</xdr:colOff>
      <xdr:row>31</xdr:row>
      <xdr:rowOff>159209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3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4286</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14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138237</xdr:rowOff>
    </xdr:from>
    <xdr:to>
      <xdr:col>67</xdr:col>
      <xdr:colOff>101600</xdr:colOff>
      <xdr:row>33</xdr:row>
      <xdr:rowOff>68387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6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84914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39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60333</xdr:rowOff>
    </xdr:from>
    <xdr:to>
      <xdr:col>85</xdr:col>
      <xdr:colOff>127000</xdr:colOff>
      <xdr:row>58</xdr:row>
      <xdr:rowOff>61146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04433"/>
          <a:ext cx="8382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57488</xdr:rowOff>
    </xdr:from>
    <xdr:to>
      <xdr:col>81</xdr:col>
      <xdr:colOff>50800</xdr:colOff>
      <xdr:row>58</xdr:row>
      <xdr:rowOff>61146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0158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47942</xdr:rowOff>
    </xdr:from>
    <xdr:to>
      <xdr:col>76</xdr:col>
      <xdr:colOff>114300</xdr:colOff>
      <xdr:row>58</xdr:row>
      <xdr:rowOff>57488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92042"/>
          <a:ext cx="8890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47099</xdr:rowOff>
    </xdr:from>
    <xdr:to>
      <xdr:col>71</xdr:col>
      <xdr:colOff>177800</xdr:colOff>
      <xdr:row>58</xdr:row>
      <xdr:rowOff>47942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91199"/>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9533</xdr:rowOff>
    </xdr:from>
    <xdr:to>
      <xdr:col>85</xdr:col>
      <xdr:colOff>177800</xdr:colOff>
      <xdr:row>58</xdr:row>
      <xdr:rowOff>111133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140360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4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10346</xdr:rowOff>
    </xdr:from>
    <xdr:to>
      <xdr:col>81</xdr:col>
      <xdr:colOff>101600</xdr:colOff>
      <xdr:row>58</xdr:row>
      <xdr:rowOff>111946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128473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6688</xdr:rowOff>
    </xdr:from>
    <xdr:to>
      <xdr:col>76</xdr:col>
      <xdr:colOff>165100</xdr:colOff>
      <xdr:row>58</xdr:row>
      <xdr:rowOff>108288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124815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2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168592</xdr:rowOff>
    </xdr:from>
    <xdr:to>
      <xdr:col>72</xdr:col>
      <xdr:colOff>38100</xdr:colOff>
      <xdr:row>58</xdr:row>
      <xdr:rowOff>98742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115269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167749</xdr:rowOff>
    </xdr:from>
    <xdr:to>
      <xdr:col>67</xdr:col>
      <xdr:colOff>101600</xdr:colOff>
      <xdr:row>58</xdr:row>
      <xdr:rowOff>97899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114426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41964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729264"/>
          <a:ext cx="1269" cy="78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149327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160091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50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41964</xdr:rowOff>
    </xdr:from>
    <xdr:to>
      <xdr:col>86</xdr:col>
      <xdr:colOff>25400</xdr:colOff>
      <xdr:row>74</xdr:row>
      <xdr:rowOff>41964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729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132966</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6066"/>
          <a:ext cx="8382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66777</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43900</xdr:rowOff>
    </xdr:from>
    <xdr:to>
      <xdr:col>85</xdr:col>
      <xdr:colOff>177800</xdr:colOff>
      <xdr:row>78</xdr:row>
      <xdr:rowOff>145500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132966</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06066"/>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42728</xdr:rowOff>
    </xdr:from>
    <xdr:to>
      <xdr:col>81</xdr:col>
      <xdr:colOff>101600</xdr:colOff>
      <xdr:row>78</xdr:row>
      <xdr:rowOff>144328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160855</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117315</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2976065"/>
          <a:ext cx="889000" cy="5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40295</xdr:rowOff>
    </xdr:from>
    <xdr:to>
      <xdr:col>76</xdr:col>
      <xdr:colOff>165100</xdr:colOff>
      <xdr:row>78</xdr:row>
      <xdr:rowOff>141895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158422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81948</xdr:rowOff>
    </xdr:from>
    <xdr:to>
      <xdr:col>71</xdr:col>
      <xdr:colOff>177800</xdr:colOff>
      <xdr:row>75</xdr:row>
      <xdr:rowOff>117315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2254898"/>
          <a:ext cx="889000" cy="72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29764</xdr:rowOff>
    </xdr:from>
    <xdr:to>
      <xdr:col>72</xdr:col>
      <xdr:colOff>38100</xdr:colOff>
      <xdr:row>78</xdr:row>
      <xdr:rowOff>131364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122491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48329</xdr:rowOff>
    </xdr:from>
    <xdr:to>
      <xdr:col>67</xdr:col>
      <xdr:colOff>101600</xdr:colOff>
      <xdr:row>78</xdr:row>
      <xdr:rowOff>149929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141056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22327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82166</xdr:rowOff>
    </xdr:from>
    <xdr:to>
      <xdr:col>81</xdr:col>
      <xdr:colOff>101600</xdr:colOff>
      <xdr:row>79</xdr:row>
      <xdr:rowOff>12316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3443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66515</xdr:rowOff>
    </xdr:from>
    <xdr:to>
      <xdr:col>72</xdr:col>
      <xdr:colOff>38100</xdr:colOff>
      <xdr:row>75</xdr:row>
      <xdr:rowOff>168115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29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13192</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270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31148</xdr:rowOff>
    </xdr:from>
    <xdr:to>
      <xdr:col>67</xdr:col>
      <xdr:colOff>101600</xdr:colOff>
      <xdr:row>71</xdr:row>
      <xdr:rowOff>132748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22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149275</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14795" y="1197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65008</xdr:rowOff>
    </xdr:from>
    <xdr:to>
      <xdr:col>85</xdr:col>
      <xdr:colOff>127000</xdr:colOff>
      <xdr:row>91</xdr:row>
      <xdr:rowOff>30795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5495508"/>
          <a:ext cx="838200" cy="1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65008</xdr:rowOff>
    </xdr:from>
    <xdr:to>
      <xdr:col>81</xdr:col>
      <xdr:colOff>50800</xdr:colOff>
      <xdr:row>90</xdr:row>
      <xdr:rowOff>107409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5495508"/>
          <a:ext cx="889000" cy="4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101352</xdr:rowOff>
    </xdr:from>
    <xdr:to>
      <xdr:col>76</xdr:col>
      <xdr:colOff>114300</xdr:colOff>
      <xdr:row>90</xdr:row>
      <xdr:rowOff>107409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5531852"/>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101352</xdr:rowOff>
    </xdr:from>
    <xdr:to>
      <xdr:col>71</xdr:col>
      <xdr:colOff>177800</xdr:colOff>
      <xdr:row>90</xdr:row>
      <xdr:rowOff>129442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5531852"/>
          <a:ext cx="88900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151445</xdr:rowOff>
    </xdr:from>
    <xdr:to>
      <xdr:col>85</xdr:col>
      <xdr:colOff>177800</xdr:colOff>
      <xdr:row>91</xdr:row>
      <xdr:rowOff>81595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55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2872</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4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14208</xdr:rowOff>
    </xdr:from>
    <xdr:to>
      <xdr:col>81</xdr:col>
      <xdr:colOff>101600</xdr:colOff>
      <xdr:row>90</xdr:row>
      <xdr:rowOff>115808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54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132335</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521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56609</xdr:rowOff>
    </xdr:from>
    <xdr:to>
      <xdr:col>76</xdr:col>
      <xdr:colOff>165100</xdr:colOff>
      <xdr:row>90</xdr:row>
      <xdr:rowOff>158209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54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3286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52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50552</xdr:rowOff>
    </xdr:from>
    <xdr:to>
      <xdr:col>72</xdr:col>
      <xdr:colOff>38100</xdr:colOff>
      <xdr:row>90</xdr:row>
      <xdr:rowOff>152152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54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168679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525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78642</xdr:rowOff>
    </xdr:from>
    <xdr:to>
      <xdr:col>67</xdr:col>
      <xdr:colOff>101600</xdr:colOff>
      <xdr:row>91</xdr:row>
      <xdr:rowOff>8792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55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25319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528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規模の小ささのため、基本的に類似団体平均よりも大きい数字となっている。また、人口減のため、支出規模が前年度とほぼ同じであっても、住民一人当たりのコストに換算すると前年度比が大きくなる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・消防費は、住民一人あたり約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千円減となっている。これは、奈良県広域消防組合の分担金が大きく減額したことや、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年度は定点カメラ設備警備業務に対する支出があったことが要因である。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・民生費は、住民一人あたり約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千円増となっている。これは、野迫川村社会福祉協議会に対する運営補助金の増額などが要因である。主に令和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年にかけては価格高騰緊急支援給付金、令和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年度にかけては社会福祉施設運営費、物価高騰対応重点支援地方交付金が増加している。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・衛生費は、住民一人あたり約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千円増となっている。これは、南和広域医療企業団に対する負担金の増額などが要因である。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財政調整基金残高について、前年度と比べ積立額が</a:t>
          </a:r>
          <a:r>
            <a:rPr kumimoji="1" lang="en-US" altLang="ja-JP" sz="1400">
              <a:latin typeface="ＭＳ ゴシック" pitchFamily="49" charset="-128"/>
              <a:ea typeface="ＭＳ ゴシック" pitchFamily="49" charset="-128"/>
            </a:rPr>
            <a:t>117,001</a:t>
          </a:r>
          <a:r>
            <a:rPr kumimoji="1" lang="ja-JP" altLang="en-US" sz="1400">
              <a:latin typeface="ＭＳ ゴシック" pitchFamily="49" charset="-128"/>
              <a:ea typeface="ＭＳ ゴシック" pitchFamily="49" charset="-128"/>
            </a:rPr>
            <a:t>千円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増額しているため、</a:t>
          </a:r>
          <a:r>
            <a:rPr kumimoji="1" lang="en-US" altLang="ja-JP" sz="1400">
              <a:latin typeface="ＭＳ ゴシック" pitchFamily="49" charset="-128"/>
              <a:ea typeface="ＭＳ ゴシック" pitchFamily="49" charset="-128"/>
            </a:rPr>
            <a:t>13.72</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今後は普通地方交付税の減少や、少子高齢化等による人口の減少に伴う歳入額の減少が考えられるため、引き続き適宜歳出の見直しを行いながら、適切な基金の運用を行っていく。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連結実質赤字比率について、</a:t>
          </a:r>
          <a:r>
            <a:rPr kumimoji="1" lang="ja-JP" altLang="en-US" sz="1100" b="0" i="0" baseline="0">
              <a:solidFill>
                <a:schemeClr val="dk1"/>
              </a:solidFill>
              <a:effectLst/>
              <a:latin typeface="+mn-lt"/>
              <a:ea typeface="+mn-ea"/>
              <a:cs typeface="+mn-cs"/>
            </a:rPr>
            <a:t>令和元年度</a:t>
          </a:r>
          <a:r>
            <a:rPr kumimoji="1" lang="ja-JP" altLang="ja-JP" sz="1100" b="0" i="0" baseline="0">
              <a:solidFill>
                <a:schemeClr val="dk1"/>
              </a:solidFill>
              <a:effectLst/>
              <a:latin typeface="+mn-lt"/>
              <a:ea typeface="+mn-ea"/>
              <a:cs typeface="+mn-cs"/>
            </a:rPr>
            <a:t>決算以降、全会計が黒字となっている。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一般会計においては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2.99</a:t>
          </a:r>
          <a:r>
            <a:rPr kumimoji="1" lang="ja-JP" altLang="en-US" sz="1100">
              <a:solidFill>
                <a:schemeClr val="dk1"/>
              </a:solidFill>
              <a:effectLst/>
              <a:latin typeface="+mn-lt"/>
              <a:ea typeface="+mn-ea"/>
              <a:cs typeface="+mn-cs"/>
            </a:rPr>
            <a:t>ポイント減少したものの、令和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年度以前と比較すると高水準となっている。</a:t>
          </a:r>
          <a:endParaRPr kumimoji="1" lang="en-US" altLang="ja-JP" sz="1100">
            <a:solidFill>
              <a:srgbClr val="FF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介護保険事業特別会計においては、高齢化及び長寿命化により今後もサービス利用者の増が見込まれることから、計画策定時に適切に利用料の見直しを実施していく。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また、今後も各会計において法定分を超えた一般会計からの繰入金が発生しないよう、保険料・税の徴収率向上や歳出の抑制を図っていく。</a:t>
          </a:r>
          <a:endParaRPr lang="ja-JP" altLang="ja-JP">
            <a:effectLst/>
          </a:endParaRPr>
        </a:p>
        <a:p>
          <a:pPr eaLnBrk="1" fontAlgn="auto" latinLnBrk="0" hangingPunct="1"/>
          <a:endParaRPr kumimoji="1" lang="en-US" altLang="ja-JP" sz="1100">
            <a:solidFill>
              <a:srgbClr val="FF0000"/>
            </a:solidFill>
            <a:effectLst/>
            <a:latin typeface="+mn-lt"/>
            <a:ea typeface="+mn-ea"/>
            <a:cs typeface="+mn-cs"/>
          </a:endParaRPr>
        </a:p>
        <a:p>
          <a:pPr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前年度と比べて元利償還金は減少</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ja-JP" sz="1100">
              <a:solidFill>
                <a:sysClr val="windowText" lastClr="000000"/>
              </a:solidFill>
              <a:effectLst/>
              <a:latin typeface="+mn-lt"/>
              <a:ea typeface="+mn-ea"/>
              <a:cs typeface="+mn-cs"/>
            </a:rPr>
            <a:t>一部について元利償還が終わったことで</a:t>
          </a:r>
          <a:r>
            <a:rPr kumimoji="1" lang="ja-JP" altLang="en-US" sz="1100">
              <a:solidFill>
                <a:sysClr val="windowText" lastClr="000000"/>
              </a:solidFill>
              <a:effectLst/>
              <a:latin typeface="+mn-lt"/>
              <a:ea typeface="+mn-ea"/>
              <a:cs typeface="+mn-cs"/>
            </a:rPr>
            <a:t>、元利償還金が前年度と比べ</a:t>
          </a:r>
          <a:r>
            <a:rPr kumimoji="1" lang="en-US" altLang="ja-JP" sz="1100">
              <a:solidFill>
                <a:sysClr val="windowText" lastClr="000000"/>
              </a:solidFill>
              <a:effectLst/>
              <a:latin typeface="+mn-lt"/>
              <a:ea typeface="+mn-ea"/>
              <a:cs typeface="+mn-cs"/>
            </a:rPr>
            <a:t>25,639</a:t>
          </a:r>
          <a:r>
            <a:rPr kumimoji="1" lang="ja-JP" altLang="en-US" sz="1100">
              <a:solidFill>
                <a:sysClr val="windowText" lastClr="000000"/>
              </a:solidFill>
              <a:effectLst/>
              <a:latin typeface="+mn-lt"/>
              <a:ea typeface="+mn-ea"/>
              <a:cs typeface="+mn-cs"/>
            </a:rPr>
            <a:t>千円減となったことにより、令和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年度は実質公債費比率の分子を引き下げる結果となった</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引き続き地方交付税参入率の高い村債を活用するとともに、新規事業の精査や補助金等の活用を積極的に行うなど、新規村債発行額の抑制を図っていく。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一般会計等に係る地方債の現在高については、引き続き減少傾向にある。</a:t>
          </a:r>
          <a:r>
            <a:rPr kumimoji="1" lang="ja-JP" altLang="ja-JP" sz="1100">
              <a:solidFill>
                <a:sysClr val="windowText" lastClr="000000"/>
              </a:solidFill>
              <a:effectLst/>
              <a:latin typeface="+mn-lt"/>
              <a:ea typeface="+mn-ea"/>
              <a:cs typeface="+mn-cs"/>
            </a:rPr>
            <a:t>特別職の報酬見直しの予定や高齢職員の退職等により、退職手当負担見込額について</a:t>
          </a:r>
          <a:r>
            <a:rPr kumimoji="1" lang="ja-JP" altLang="en-US" sz="1100">
              <a:solidFill>
                <a:sysClr val="windowText" lastClr="000000"/>
              </a:solidFill>
              <a:effectLst/>
              <a:latin typeface="+mn-lt"/>
              <a:ea typeface="+mn-ea"/>
              <a:cs typeface="+mn-cs"/>
            </a:rPr>
            <a:t>は、令和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年度は増加したが、令和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年度においては再び</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この状態を維持できるよう今後も過疎対策事業債等の地方交付税措置率の高い村債の活用や新規事業の精査等を行い村債の新規発行額の抑制等に努める。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奈良県野迫川村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千円の基金積立を行ったことにより、基金残高が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千円積立を行うと同時に、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高齢化や過疎化により国勢調査人口の減少が見込まれ、普通交付税が減少していくことが予想されるため、一般会計の歳入総額が減少傾向となることを見越して、歳出の見直しを行い、ふるさとのせ川愛基金や森林環境保全基金等、特定目的基金の活用についても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・地域福祉基金：活力ある豊かな長寿社会の形成と福祉活動の促進を図る。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・ふるさとのせ川愛基金：豊かな自然と歴史に育まれた野迫川村への共感やふるさとへの思いを持つ人からの寄附金を財源として、歴史文化遺産の保存や地域づくり、人づくり等村の活性化事業を行う。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・森林環境保全基金：森林整備及びその促進に関する事業を行う。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・地域振興基金：本格的な高齢化社会の到来に備え、地域の福祉活動の促進、快適な生活環境の形成等を図る。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・森林環境保全基金：森林環境譲与税の積み立て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と事業実施による取崩し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により差し引きして増加。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・ふるさとのせ川愛基金：ふるさと納税者の増加による基金増加。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事業内容を精査しながら、各事業の財源として、基金の活用を視野に入れていく。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千円の基金積立を行ったことにより、基金残高が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発生が予想されている南海トラフ地震等の災害時の支出やコロナウイルスのような感染症流行による経済不況等による税収の減に耐えるため、平時には基金の取崩し額を抑制ひいては積み立てができるよう、歳出事業の見直しを行っていく。また普通交付税が減少していくことが予想されるため、一般会計の歳入総額が減少傾向となることを見越して、歳出の見直しを行い、取崩し額を最低限に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償還期限を繰り上げて村債の償還を行うことの検討を可能とするため、今後も適宜積み立てを考えていく。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78</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79</v>
      </c>
      <c r="C2" s="176"/>
      <c r="D2" s="177"/>
    </row>
    <row r="3" spans="1:119" ht="18.75" customHeight="1" thickBot="1" x14ac:dyDescent="0.2">
      <c r="A3" s="175"/>
      <c r="B3" s="367" t="s">
        <v>80</v>
      </c>
      <c r="C3" s="368"/>
      <c r="D3" s="368"/>
      <c r="E3" s="369"/>
      <c r="F3" s="369"/>
      <c r="G3" s="369"/>
      <c r="H3" s="369"/>
      <c r="I3" s="369"/>
      <c r="J3" s="369"/>
      <c r="K3" s="369"/>
      <c r="L3" s="369" t="s">
        <v>81</v>
      </c>
      <c r="M3" s="369"/>
      <c r="N3" s="369"/>
      <c r="O3" s="369"/>
      <c r="P3" s="369"/>
      <c r="Q3" s="369"/>
      <c r="R3" s="376"/>
      <c r="S3" s="376"/>
      <c r="T3" s="376"/>
      <c r="U3" s="376"/>
      <c r="V3" s="377"/>
      <c r="W3" s="351" t="s">
        <v>82</v>
      </c>
      <c r="X3" s="352"/>
      <c r="Y3" s="352"/>
      <c r="Z3" s="352"/>
      <c r="AA3" s="352"/>
      <c r="AB3" s="368"/>
      <c r="AC3" s="376" t="s">
        <v>83</v>
      </c>
      <c r="AD3" s="352"/>
      <c r="AE3" s="352"/>
      <c r="AF3" s="352"/>
      <c r="AG3" s="352"/>
      <c r="AH3" s="352"/>
      <c r="AI3" s="352"/>
      <c r="AJ3" s="352"/>
      <c r="AK3" s="352"/>
      <c r="AL3" s="353"/>
      <c r="AM3" s="351" t="s">
        <v>84</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85</v>
      </c>
      <c r="BO3" s="352"/>
      <c r="BP3" s="352"/>
      <c r="BQ3" s="352"/>
      <c r="BR3" s="352"/>
      <c r="BS3" s="352"/>
      <c r="BT3" s="352"/>
      <c r="BU3" s="353"/>
      <c r="BV3" s="351" t="s">
        <v>86</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87</v>
      </c>
      <c r="CU3" s="352"/>
      <c r="CV3" s="352"/>
      <c r="CW3" s="352"/>
      <c r="CX3" s="352"/>
      <c r="CY3" s="352"/>
      <c r="CZ3" s="352"/>
      <c r="DA3" s="353"/>
      <c r="DB3" s="351" t="s">
        <v>88</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89</v>
      </c>
      <c r="AZ4" s="355"/>
      <c r="BA4" s="355"/>
      <c r="BB4" s="355"/>
      <c r="BC4" s="355"/>
      <c r="BD4" s="355"/>
      <c r="BE4" s="355"/>
      <c r="BF4" s="355"/>
      <c r="BG4" s="355"/>
      <c r="BH4" s="355"/>
      <c r="BI4" s="355"/>
      <c r="BJ4" s="355"/>
      <c r="BK4" s="355"/>
      <c r="BL4" s="355"/>
      <c r="BM4" s="356"/>
      <c r="BN4" s="357">
        <v>1704837</v>
      </c>
      <c r="BO4" s="358"/>
      <c r="BP4" s="358"/>
      <c r="BQ4" s="358"/>
      <c r="BR4" s="358"/>
      <c r="BS4" s="358"/>
      <c r="BT4" s="358"/>
      <c r="BU4" s="359"/>
      <c r="BV4" s="357">
        <v>1586802</v>
      </c>
      <c r="BW4" s="358"/>
      <c r="BX4" s="358"/>
      <c r="BY4" s="358"/>
      <c r="BZ4" s="358"/>
      <c r="CA4" s="358"/>
      <c r="CB4" s="358"/>
      <c r="CC4" s="359"/>
      <c r="CD4" s="360" t="s">
        <v>90</v>
      </c>
      <c r="CE4" s="361"/>
      <c r="CF4" s="361"/>
      <c r="CG4" s="361"/>
      <c r="CH4" s="361"/>
      <c r="CI4" s="361"/>
      <c r="CJ4" s="361"/>
      <c r="CK4" s="361"/>
      <c r="CL4" s="361"/>
      <c r="CM4" s="361"/>
      <c r="CN4" s="361"/>
      <c r="CO4" s="361"/>
      <c r="CP4" s="361"/>
      <c r="CQ4" s="361"/>
      <c r="CR4" s="361"/>
      <c r="CS4" s="362"/>
      <c r="CT4" s="363">
        <v>16.899999999999999</v>
      </c>
      <c r="CU4" s="364"/>
      <c r="CV4" s="364"/>
      <c r="CW4" s="364"/>
      <c r="CX4" s="364"/>
      <c r="CY4" s="364"/>
      <c r="CZ4" s="364"/>
      <c r="DA4" s="365"/>
      <c r="DB4" s="363">
        <v>21.9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91</v>
      </c>
      <c r="AN5" s="424"/>
      <c r="AO5" s="424"/>
      <c r="AP5" s="424"/>
      <c r="AQ5" s="424"/>
      <c r="AR5" s="424"/>
      <c r="AS5" s="424"/>
      <c r="AT5" s="425"/>
      <c r="AU5" s="426" t="s">
        <v>92</v>
      </c>
      <c r="AV5" s="427"/>
      <c r="AW5" s="427"/>
      <c r="AX5" s="427"/>
      <c r="AY5" s="428" t="s">
        <v>93</v>
      </c>
      <c r="AZ5" s="429"/>
      <c r="BA5" s="429"/>
      <c r="BB5" s="429"/>
      <c r="BC5" s="429"/>
      <c r="BD5" s="429"/>
      <c r="BE5" s="429"/>
      <c r="BF5" s="429"/>
      <c r="BG5" s="429"/>
      <c r="BH5" s="429"/>
      <c r="BI5" s="429"/>
      <c r="BJ5" s="429"/>
      <c r="BK5" s="429"/>
      <c r="BL5" s="429"/>
      <c r="BM5" s="430"/>
      <c r="BN5" s="394">
        <v>1533221</v>
      </c>
      <c r="BO5" s="395"/>
      <c r="BP5" s="395"/>
      <c r="BQ5" s="395"/>
      <c r="BR5" s="395"/>
      <c r="BS5" s="395"/>
      <c r="BT5" s="395"/>
      <c r="BU5" s="396"/>
      <c r="BV5" s="394">
        <v>1376410</v>
      </c>
      <c r="BW5" s="395"/>
      <c r="BX5" s="395"/>
      <c r="BY5" s="395"/>
      <c r="BZ5" s="395"/>
      <c r="CA5" s="395"/>
      <c r="CB5" s="395"/>
      <c r="CC5" s="396"/>
      <c r="CD5" s="397" t="s">
        <v>94</v>
      </c>
      <c r="CE5" s="398"/>
      <c r="CF5" s="398"/>
      <c r="CG5" s="398"/>
      <c r="CH5" s="398"/>
      <c r="CI5" s="398"/>
      <c r="CJ5" s="398"/>
      <c r="CK5" s="398"/>
      <c r="CL5" s="398"/>
      <c r="CM5" s="398"/>
      <c r="CN5" s="398"/>
      <c r="CO5" s="398"/>
      <c r="CP5" s="398"/>
      <c r="CQ5" s="398"/>
      <c r="CR5" s="398"/>
      <c r="CS5" s="399"/>
      <c r="CT5" s="391">
        <v>83.8</v>
      </c>
      <c r="CU5" s="392"/>
      <c r="CV5" s="392"/>
      <c r="CW5" s="392"/>
      <c r="CX5" s="392"/>
      <c r="CY5" s="392"/>
      <c r="CZ5" s="392"/>
      <c r="DA5" s="393"/>
      <c r="DB5" s="391">
        <v>84.8</v>
      </c>
      <c r="DC5" s="392"/>
      <c r="DD5" s="392"/>
      <c r="DE5" s="392"/>
      <c r="DF5" s="392"/>
      <c r="DG5" s="392"/>
      <c r="DH5" s="392"/>
      <c r="DI5" s="393"/>
    </row>
    <row r="6" spans="1:119" ht="18.75" customHeight="1" x14ac:dyDescent="0.15">
      <c r="A6" s="175"/>
      <c r="B6" s="400" t="s">
        <v>95</v>
      </c>
      <c r="C6" s="401"/>
      <c r="D6" s="401"/>
      <c r="E6" s="402"/>
      <c r="F6" s="402"/>
      <c r="G6" s="402"/>
      <c r="H6" s="402"/>
      <c r="I6" s="402"/>
      <c r="J6" s="402"/>
      <c r="K6" s="402"/>
      <c r="L6" s="402" t="s">
        <v>96</v>
      </c>
      <c r="M6" s="402"/>
      <c r="N6" s="402"/>
      <c r="O6" s="402"/>
      <c r="P6" s="402"/>
      <c r="Q6" s="402"/>
      <c r="R6" s="406"/>
      <c r="S6" s="406"/>
      <c r="T6" s="406"/>
      <c r="U6" s="406"/>
      <c r="V6" s="407"/>
      <c r="W6" s="410" t="s">
        <v>97</v>
      </c>
      <c r="X6" s="411"/>
      <c r="Y6" s="411"/>
      <c r="Z6" s="411"/>
      <c r="AA6" s="411"/>
      <c r="AB6" s="401"/>
      <c r="AC6" s="414" t="s">
        <v>98</v>
      </c>
      <c r="AD6" s="415"/>
      <c r="AE6" s="415"/>
      <c r="AF6" s="415"/>
      <c r="AG6" s="415"/>
      <c r="AH6" s="415"/>
      <c r="AI6" s="415"/>
      <c r="AJ6" s="415"/>
      <c r="AK6" s="415"/>
      <c r="AL6" s="416"/>
      <c r="AM6" s="423" t="s">
        <v>99</v>
      </c>
      <c r="AN6" s="424"/>
      <c r="AO6" s="424"/>
      <c r="AP6" s="424"/>
      <c r="AQ6" s="424"/>
      <c r="AR6" s="424"/>
      <c r="AS6" s="424"/>
      <c r="AT6" s="425"/>
      <c r="AU6" s="426" t="s">
        <v>92</v>
      </c>
      <c r="AV6" s="427"/>
      <c r="AW6" s="427"/>
      <c r="AX6" s="427"/>
      <c r="AY6" s="428" t="s">
        <v>100</v>
      </c>
      <c r="AZ6" s="429"/>
      <c r="BA6" s="429"/>
      <c r="BB6" s="429"/>
      <c r="BC6" s="429"/>
      <c r="BD6" s="429"/>
      <c r="BE6" s="429"/>
      <c r="BF6" s="429"/>
      <c r="BG6" s="429"/>
      <c r="BH6" s="429"/>
      <c r="BI6" s="429"/>
      <c r="BJ6" s="429"/>
      <c r="BK6" s="429"/>
      <c r="BL6" s="429"/>
      <c r="BM6" s="430"/>
      <c r="BN6" s="394">
        <v>171616</v>
      </c>
      <c r="BO6" s="395"/>
      <c r="BP6" s="395"/>
      <c r="BQ6" s="395"/>
      <c r="BR6" s="395"/>
      <c r="BS6" s="395"/>
      <c r="BT6" s="395"/>
      <c r="BU6" s="396"/>
      <c r="BV6" s="394">
        <v>210392</v>
      </c>
      <c r="BW6" s="395"/>
      <c r="BX6" s="395"/>
      <c r="BY6" s="395"/>
      <c r="BZ6" s="395"/>
      <c r="CA6" s="395"/>
      <c r="CB6" s="395"/>
      <c r="CC6" s="396"/>
      <c r="CD6" s="397" t="s">
        <v>101</v>
      </c>
      <c r="CE6" s="398"/>
      <c r="CF6" s="398"/>
      <c r="CG6" s="398"/>
      <c r="CH6" s="398"/>
      <c r="CI6" s="398"/>
      <c r="CJ6" s="398"/>
      <c r="CK6" s="398"/>
      <c r="CL6" s="398"/>
      <c r="CM6" s="398"/>
      <c r="CN6" s="398"/>
      <c r="CO6" s="398"/>
      <c r="CP6" s="398"/>
      <c r="CQ6" s="398"/>
      <c r="CR6" s="398"/>
      <c r="CS6" s="399"/>
      <c r="CT6" s="431">
        <v>84.1</v>
      </c>
      <c r="CU6" s="432"/>
      <c r="CV6" s="432"/>
      <c r="CW6" s="432"/>
      <c r="CX6" s="432"/>
      <c r="CY6" s="432"/>
      <c r="CZ6" s="432"/>
      <c r="DA6" s="433"/>
      <c r="DB6" s="431">
        <v>85.4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102</v>
      </c>
      <c r="AN7" s="424"/>
      <c r="AO7" s="424"/>
      <c r="AP7" s="424"/>
      <c r="AQ7" s="424"/>
      <c r="AR7" s="424"/>
      <c r="AS7" s="424"/>
      <c r="AT7" s="425"/>
      <c r="AU7" s="426" t="s">
        <v>92</v>
      </c>
      <c r="AV7" s="427"/>
      <c r="AW7" s="427"/>
      <c r="AX7" s="427"/>
      <c r="AY7" s="428" t="s">
        <v>103</v>
      </c>
      <c r="AZ7" s="429"/>
      <c r="BA7" s="429"/>
      <c r="BB7" s="429"/>
      <c r="BC7" s="429"/>
      <c r="BD7" s="429"/>
      <c r="BE7" s="429"/>
      <c r="BF7" s="429"/>
      <c r="BG7" s="429"/>
      <c r="BH7" s="429"/>
      <c r="BI7" s="429"/>
      <c r="BJ7" s="429"/>
      <c r="BK7" s="429"/>
      <c r="BL7" s="429"/>
      <c r="BM7" s="430"/>
      <c r="BN7" s="394">
        <v>17712</v>
      </c>
      <c r="BO7" s="395"/>
      <c r="BP7" s="395"/>
      <c r="BQ7" s="395"/>
      <c r="BR7" s="395"/>
      <c r="BS7" s="395"/>
      <c r="BT7" s="395"/>
      <c r="BU7" s="396"/>
      <c r="BV7" s="394">
        <v>9320</v>
      </c>
      <c r="BW7" s="395"/>
      <c r="BX7" s="395"/>
      <c r="BY7" s="395"/>
      <c r="BZ7" s="395"/>
      <c r="CA7" s="395"/>
      <c r="CB7" s="395"/>
      <c r="CC7" s="396"/>
      <c r="CD7" s="397" t="s">
        <v>104</v>
      </c>
      <c r="CE7" s="398"/>
      <c r="CF7" s="398"/>
      <c r="CG7" s="398"/>
      <c r="CH7" s="398"/>
      <c r="CI7" s="398"/>
      <c r="CJ7" s="398"/>
      <c r="CK7" s="398"/>
      <c r="CL7" s="398"/>
      <c r="CM7" s="398"/>
      <c r="CN7" s="398"/>
      <c r="CO7" s="398"/>
      <c r="CP7" s="398"/>
      <c r="CQ7" s="398"/>
      <c r="CR7" s="398"/>
      <c r="CS7" s="399"/>
      <c r="CT7" s="394">
        <v>908577</v>
      </c>
      <c r="CU7" s="395"/>
      <c r="CV7" s="395"/>
      <c r="CW7" s="395"/>
      <c r="CX7" s="395"/>
      <c r="CY7" s="395"/>
      <c r="CZ7" s="395"/>
      <c r="DA7" s="396"/>
      <c r="DB7" s="394">
        <v>919806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105</v>
      </c>
      <c r="AN8" s="424"/>
      <c r="AO8" s="424"/>
      <c r="AP8" s="424"/>
      <c r="AQ8" s="424"/>
      <c r="AR8" s="424"/>
      <c r="AS8" s="424"/>
      <c r="AT8" s="425"/>
      <c r="AU8" s="426" t="s">
        <v>106</v>
      </c>
      <c r="AV8" s="427"/>
      <c r="AW8" s="427"/>
      <c r="AX8" s="427"/>
      <c r="AY8" s="428" t="s">
        <v>107</v>
      </c>
      <c r="AZ8" s="429"/>
      <c r="BA8" s="429"/>
      <c r="BB8" s="429"/>
      <c r="BC8" s="429"/>
      <c r="BD8" s="429"/>
      <c r="BE8" s="429"/>
      <c r="BF8" s="429"/>
      <c r="BG8" s="429"/>
      <c r="BH8" s="429"/>
      <c r="BI8" s="429"/>
      <c r="BJ8" s="429"/>
      <c r="BK8" s="429"/>
      <c r="BL8" s="429"/>
      <c r="BM8" s="430"/>
      <c r="BN8" s="394">
        <v>153904</v>
      </c>
      <c r="BO8" s="395"/>
      <c r="BP8" s="395"/>
      <c r="BQ8" s="395"/>
      <c r="BR8" s="395"/>
      <c r="BS8" s="395"/>
      <c r="BT8" s="395"/>
      <c r="BU8" s="396"/>
      <c r="BV8" s="394">
        <v>201072</v>
      </c>
      <c r="BW8" s="395"/>
      <c r="BX8" s="395"/>
      <c r="BY8" s="395"/>
      <c r="BZ8" s="395"/>
      <c r="CA8" s="395"/>
      <c r="CB8" s="395"/>
      <c r="CC8" s="396"/>
      <c r="CD8" s="397" t="s">
        <v>108</v>
      </c>
      <c r="CE8" s="398"/>
      <c r="CF8" s="398"/>
      <c r="CG8" s="398"/>
      <c r="CH8" s="398"/>
      <c r="CI8" s="398"/>
      <c r="CJ8" s="398"/>
      <c r="CK8" s="398"/>
      <c r="CL8" s="398"/>
      <c r="CM8" s="398"/>
      <c r="CN8" s="398"/>
      <c r="CO8" s="398"/>
      <c r="CP8" s="398"/>
      <c r="CQ8" s="398"/>
      <c r="CR8" s="398"/>
      <c r="CS8" s="399"/>
      <c r="CT8" s="434">
        <v>0.12</v>
      </c>
      <c r="CU8" s="435"/>
      <c r="CV8" s="435"/>
      <c r="CW8" s="435"/>
      <c r="CX8" s="435"/>
      <c r="CY8" s="435"/>
      <c r="CZ8" s="435"/>
      <c r="DA8" s="436"/>
      <c r="DB8" s="434">
        <v>0.13</v>
      </c>
      <c r="DC8" s="435"/>
      <c r="DD8" s="435"/>
      <c r="DE8" s="435"/>
      <c r="DF8" s="435"/>
      <c r="DG8" s="435"/>
      <c r="DH8" s="435"/>
      <c r="DI8" s="436"/>
    </row>
    <row r="9" spans="1:119" ht="18.75" customHeight="1" thickBot="1" x14ac:dyDescent="0.2">
      <c r="A9" s="175"/>
      <c r="B9" s="388" t="s">
        <v>109</v>
      </c>
      <c r="C9" s="389"/>
      <c r="D9" s="389"/>
      <c r="E9" s="389"/>
      <c r="F9" s="389"/>
      <c r="G9" s="389"/>
      <c r="H9" s="389"/>
      <c r="I9" s="389"/>
      <c r="J9" s="389"/>
      <c r="K9" s="437"/>
      <c r="L9" s="438" t="s">
        <v>110</v>
      </c>
      <c r="M9" s="439"/>
      <c r="N9" s="439"/>
      <c r="O9" s="439"/>
      <c r="P9" s="439"/>
      <c r="Q9" s="440"/>
      <c r="R9" s="441">
        <v>357</v>
      </c>
      <c r="S9" s="442"/>
      <c r="T9" s="442"/>
      <c r="U9" s="442"/>
      <c r="V9" s="443"/>
      <c r="W9" s="351" t="s">
        <v>111</v>
      </c>
      <c r="X9" s="352"/>
      <c r="Y9" s="352"/>
      <c r="Z9" s="352"/>
      <c r="AA9" s="352"/>
      <c r="AB9" s="352"/>
      <c r="AC9" s="352"/>
      <c r="AD9" s="352"/>
      <c r="AE9" s="352"/>
      <c r="AF9" s="352"/>
      <c r="AG9" s="352"/>
      <c r="AH9" s="352"/>
      <c r="AI9" s="352"/>
      <c r="AJ9" s="352"/>
      <c r="AK9" s="352"/>
      <c r="AL9" s="353"/>
      <c r="AM9" s="423" t="s">
        <v>112</v>
      </c>
      <c r="AN9" s="424"/>
      <c r="AO9" s="424"/>
      <c r="AP9" s="424"/>
      <c r="AQ9" s="424"/>
      <c r="AR9" s="424"/>
      <c r="AS9" s="424"/>
      <c r="AT9" s="425"/>
      <c r="AU9" s="426" t="s">
        <v>92</v>
      </c>
      <c r="AV9" s="427"/>
      <c r="AW9" s="427"/>
      <c r="AX9" s="427"/>
      <c r="AY9" s="428" t="s">
        <v>113</v>
      </c>
      <c r="AZ9" s="429"/>
      <c r="BA9" s="429"/>
      <c r="BB9" s="429"/>
      <c r="BC9" s="429"/>
      <c r="BD9" s="429"/>
      <c r="BE9" s="429"/>
      <c r="BF9" s="429"/>
      <c r="BG9" s="429"/>
      <c r="BH9" s="429"/>
      <c r="BI9" s="429"/>
      <c r="BJ9" s="429"/>
      <c r="BK9" s="429"/>
      <c r="BL9" s="429"/>
      <c r="BM9" s="430"/>
      <c r="BN9" s="394">
        <v>-47168</v>
      </c>
      <c r="BO9" s="395"/>
      <c r="BP9" s="395"/>
      <c r="BQ9" s="395"/>
      <c r="BR9" s="395"/>
      <c r="BS9" s="395"/>
      <c r="BT9" s="395"/>
      <c r="BU9" s="396"/>
      <c r="BV9" s="394">
        <v>99067</v>
      </c>
      <c r="BW9" s="395"/>
      <c r="BX9" s="395"/>
      <c r="BY9" s="395"/>
      <c r="BZ9" s="395"/>
      <c r="CA9" s="395"/>
      <c r="CB9" s="395"/>
      <c r="CC9" s="396"/>
      <c r="CD9" s="397" t="s">
        <v>114</v>
      </c>
      <c r="CE9" s="398"/>
      <c r="CF9" s="398"/>
      <c r="CG9" s="398"/>
      <c r="CH9" s="398"/>
      <c r="CI9" s="398"/>
      <c r="CJ9" s="398"/>
      <c r="CK9" s="398"/>
      <c r="CL9" s="398"/>
      <c r="CM9" s="398"/>
      <c r="CN9" s="398"/>
      <c r="CO9" s="398"/>
      <c r="CP9" s="398"/>
      <c r="CQ9" s="398"/>
      <c r="CR9" s="398"/>
      <c r="CS9" s="399"/>
      <c r="CT9" s="391">
        <v>18.5</v>
      </c>
      <c r="CU9" s="392"/>
      <c r="CV9" s="392"/>
      <c r="CW9" s="392"/>
      <c r="CX9" s="392"/>
      <c r="CY9" s="392"/>
      <c r="CZ9" s="392"/>
      <c r="DA9" s="393"/>
      <c r="DB9" s="391">
        <v>21.8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115</v>
      </c>
      <c r="M10" s="424"/>
      <c r="N10" s="424"/>
      <c r="O10" s="424"/>
      <c r="P10" s="424"/>
      <c r="Q10" s="425"/>
      <c r="R10" s="445">
        <v>449</v>
      </c>
      <c r="S10" s="446"/>
      <c r="T10" s="446"/>
      <c r="U10" s="446"/>
      <c r="V10" s="447"/>
      <c r="W10" s="382"/>
      <c r="X10" s="383"/>
      <c r="Y10" s="383"/>
      <c r="Z10" s="383"/>
      <c r="AA10" s="383"/>
      <c r="AB10" s="383"/>
      <c r="AC10" s="383"/>
      <c r="AD10" s="383"/>
      <c r="AE10" s="383"/>
      <c r="AF10" s="383"/>
      <c r="AG10" s="383"/>
      <c r="AH10" s="383"/>
      <c r="AI10" s="383"/>
      <c r="AJ10" s="383"/>
      <c r="AK10" s="383"/>
      <c r="AL10" s="386"/>
      <c r="AM10" s="423" t="s">
        <v>116</v>
      </c>
      <c r="AN10" s="424"/>
      <c r="AO10" s="424"/>
      <c r="AP10" s="424"/>
      <c r="AQ10" s="424"/>
      <c r="AR10" s="424"/>
      <c r="AS10" s="424"/>
      <c r="AT10" s="425"/>
      <c r="AU10" s="426" t="s">
        <v>106</v>
      </c>
      <c r="AV10" s="427"/>
      <c r="AW10" s="427"/>
      <c r="AX10" s="427"/>
      <c r="AY10" s="428" t="s">
        <v>117</v>
      </c>
      <c r="AZ10" s="429"/>
      <c r="BA10" s="429"/>
      <c r="BB10" s="429"/>
      <c r="BC10" s="429"/>
      <c r="BD10" s="429"/>
      <c r="BE10" s="429"/>
      <c r="BF10" s="429"/>
      <c r="BG10" s="429"/>
      <c r="BH10" s="429"/>
      <c r="BI10" s="429"/>
      <c r="BJ10" s="429"/>
      <c r="BK10" s="429"/>
      <c r="BL10" s="429"/>
      <c r="BM10" s="430"/>
      <c r="BN10" s="394">
        <v>117006</v>
      </c>
      <c r="BO10" s="395"/>
      <c r="BP10" s="395"/>
      <c r="BQ10" s="395"/>
      <c r="BR10" s="395"/>
      <c r="BS10" s="395"/>
      <c r="BT10" s="395"/>
      <c r="BU10" s="396"/>
      <c r="BV10" s="394">
        <v>4</v>
      </c>
      <c r="BW10" s="395"/>
      <c r="BX10" s="395"/>
      <c r="BY10" s="395"/>
      <c r="BZ10" s="395"/>
      <c r="CA10" s="395"/>
      <c r="CB10" s="395"/>
      <c r="CC10" s="396"/>
      <c r="CD10" s="181" t="s">
        <v>118</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119</v>
      </c>
      <c r="M11" s="449"/>
      <c r="N11" s="449"/>
      <c r="O11" s="449"/>
      <c r="P11" s="449"/>
      <c r="Q11" s="450"/>
      <c r="R11" s="451" t="s">
        <v>120</v>
      </c>
      <c r="S11" s="452"/>
      <c r="T11" s="452"/>
      <c r="U11" s="452"/>
      <c r="V11" s="453"/>
      <c r="W11" s="382"/>
      <c r="X11" s="383"/>
      <c r="Y11" s="383"/>
      <c r="Z11" s="383"/>
      <c r="AA11" s="383"/>
      <c r="AB11" s="383"/>
      <c r="AC11" s="383"/>
      <c r="AD11" s="383"/>
      <c r="AE11" s="383"/>
      <c r="AF11" s="383"/>
      <c r="AG11" s="383"/>
      <c r="AH11" s="383"/>
      <c r="AI11" s="383"/>
      <c r="AJ11" s="383"/>
      <c r="AK11" s="383"/>
      <c r="AL11" s="386"/>
      <c r="AM11" s="423" t="s">
        <v>121</v>
      </c>
      <c r="AN11" s="424"/>
      <c r="AO11" s="424"/>
      <c r="AP11" s="424"/>
      <c r="AQ11" s="424"/>
      <c r="AR11" s="424"/>
      <c r="AS11" s="424"/>
      <c r="AT11" s="425"/>
      <c r="AU11" s="426" t="s">
        <v>106</v>
      </c>
      <c r="AV11" s="427"/>
      <c r="AW11" s="427"/>
      <c r="AX11" s="427"/>
      <c r="AY11" s="428" t="s">
        <v>122</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123</v>
      </c>
      <c r="CE11" s="398"/>
      <c r="CF11" s="398"/>
      <c r="CG11" s="398"/>
      <c r="CH11" s="398"/>
      <c r="CI11" s="398"/>
      <c r="CJ11" s="398"/>
      <c r="CK11" s="398"/>
      <c r="CL11" s="398"/>
      <c r="CM11" s="398"/>
      <c r="CN11" s="398"/>
      <c r="CO11" s="398"/>
      <c r="CP11" s="398"/>
      <c r="CQ11" s="398"/>
      <c r="CR11" s="398"/>
      <c r="CS11" s="399"/>
      <c r="CT11" s="434" t="s">
        <v>124</v>
      </c>
      <c r="CU11" s="435"/>
      <c r="CV11" s="435"/>
      <c r="CW11" s="435"/>
      <c r="CX11" s="435"/>
      <c r="CY11" s="435"/>
      <c r="CZ11" s="435"/>
      <c r="DA11" s="436"/>
      <c r="DB11" s="434" t="s">
        <v>124</v>
      </c>
      <c r="DC11" s="435"/>
      <c r="DD11" s="435"/>
      <c r="DE11" s="435"/>
      <c r="DF11" s="435"/>
      <c r="DG11" s="435"/>
      <c r="DH11" s="435"/>
      <c r="DI11" s="436"/>
    </row>
    <row r="12" spans="1:119" ht="18.75" customHeight="1" x14ac:dyDescent="0.15">
      <c r="A12" s="175"/>
      <c r="B12" s="454" t="s">
        <v>125</v>
      </c>
      <c r="C12" s="455"/>
      <c r="D12" s="455"/>
      <c r="E12" s="455"/>
      <c r="F12" s="455"/>
      <c r="G12" s="455"/>
      <c r="H12" s="455"/>
      <c r="I12" s="455"/>
      <c r="J12" s="455"/>
      <c r="K12" s="456"/>
      <c r="L12" s="463" t="s">
        <v>126</v>
      </c>
      <c r="M12" s="464"/>
      <c r="N12" s="464"/>
      <c r="O12" s="464"/>
      <c r="P12" s="464"/>
      <c r="Q12" s="465"/>
      <c r="R12" s="466">
        <v>334</v>
      </c>
      <c r="S12" s="467"/>
      <c r="T12" s="467"/>
      <c r="U12" s="467"/>
      <c r="V12" s="468"/>
      <c r="W12" s="469" t="s">
        <v>1</v>
      </c>
      <c r="X12" s="427"/>
      <c r="Y12" s="427"/>
      <c r="Z12" s="427"/>
      <c r="AA12" s="427"/>
      <c r="AB12" s="470"/>
      <c r="AC12" s="471" t="s">
        <v>127</v>
      </c>
      <c r="AD12" s="472"/>
      <c r="AE12" s="472"/>
      <c r="AF12" s="472"/>
      <c r="AG12" s="473"/>
      <c r="AH12" s="471" t="s">
        <v>128</v>
      </c>
      <c r="AI12" s="472"/>
      <c r="AJ12" s="472"/>
      <c r="AK12" s="472"/>
      <c r="AL12" s="474"/>
      <c r="AM12" s="423" t="s">
        <v>129</v>
      </c>
      <c r="AN12" s="424"/>
      <c r="AO12" s="424"/>
      <c r="AP12" s="424"/>
      <c r="AQ12" s="424"/>
      <c r="AR12" s="424"/>
      <c r="AS12" s="424"/>
      <c r="AT12" s="425"/>
      <c r="AU12" s="426" t="s">
        <v>92</v>
      </c>
      <c r="AV12" s="427"/>
      <c r="AW12" s="427"/>
      <c r="AX12" s="427"/>
      <c r="AY12" s="428" t="s">
        <v>130</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131</v>
      </c>
      <c r="CE12" s="398"/>
      <c r="CF12" s="398"/>
      <c r="CG12" s="398"/>
      <c r="CH12" s="398"/>
      <c r="CI12" s="398"/>
      <c r="CJ12" s="398"/>
      <c r="CK12" s="398"/>
      <c r="CL12" s="398"/>
      <c r="CM12" s="398"/>
      <c r="CN12" s="398"/>
      <c r="CO12" s="398"/>
      <c r="CP12" s="398"/>
      <c r="CQ12" s="398"/>
      <c r="CR12" s="398"/>
      <c r="CS12" s="399"/>
      <c r="CT12" s="434" t="s">
        <v>124</v>
      </c>
      <c r="CU12" s="435"/>
      <c r="CV12" s="435"/>
      <c r="CW12" s="435"/>
      <c r="CX12" s="435"/>
      <c r="CY12" s="435"/>
      <c r="CZ12" s="435"/>
      <c r="DA12" s="436"/>
      <c r="DB12" s="434" t="s">
        <v>124</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132</v>
      </c>
      <c r="N13" s="486"/>
      <c r="O13" s="486"/>
      <c r="P13" s="486"/>
      <c r="Q13" s="487"/>
      <c r="R13" s="478">
        <v>326</v>
      </c>
      <c r="S13" s="479"/>
      <c r="T13" s="479"/>
      <c r="U13" s="479"/>
      <c r="V13" s="480"/>
      <c r="W13" s="410" t="s">
        <v>133</v>
      </c>
      <c r="X13" s="411"/>
      <c r="Y13" s="411"/>
      <c r="Z13" s="411"/>
      <c r="AA13" s="411"/>
      <c r="AB13" s="401"/>
      <c r="AC13" s="445">
        <v>31</v>
      </c>
      <c r="AD13" s="446"/>
      <c r="AE13" s="446"/>
      <c r="AF13" s="446"/>
      <c r="AG13" s="488"/>
      <c r="AH13" s="445">
        <v>27</v>
      </c>
      <c r="AI13" s="446"/>
      <c r="AJ13" s="446"/>
      <c r="AK13" s="446"/>
      <c r="AL13" s="447"/>
      <c r="AM13" s="423" t="s">
        <v>134</v>
      </c>
      <c r="AN13" s="424"/>
      <c r="AO13" s="424"/>
      <c r="AP13" s="424"/>
      <c r="AQ13" s="424"/>
      <c r="AR13" s="424"/>
      <c r="AS13" s="424"/>
      <c r="AT13" s="425"/>
      <c r="AU13" s="426" t="s">
        <v>106</v>
      </c>
      <c r="AV13" s="427"/>
      <c r="AW13" s="427"/>
      <c r="AX13" s="427"/>
      <c r="AY13" s="428" t="s">
        <v>135</v>
      </c>
      <c r="AZ13" s="429"/>
      <c r="BA13" s="429"/>
      <c r="BB13" s="429"/>
      <c r="BC13" s="429"/>
      <c r="BD13" s="429"/>
      <c r="BE13" s="429"/>
      <c r="BF13" s="429"/>
      <c r="BG13" s="429"/>
      <c r="BH13" s="429"/>
      <c r="BI13" s="429"/>
      <c r="BJ13" s="429"/>
      <c r="BK13" s="429"/>
      <c r="BL13" s="429"/>
      <c r="BM13" s="430"/>
      <c r="BN13" s="394">
        <v>69838</v>
      </c>
      <c r="BO13" s="395"/>
      <c r="BP13" s="395"/>
      <c r="BQ13" s="395"/>
      <c r="BR13" s="395"/>
      <c r="BS13" s="395"/>
      <c r="BT13" s="395"/>
      <c r="BU13" s="396"/>
      <c r="BV13" s="394">
        <v>99071</v>
      </c>
      <c r="BW13" s="395"/>
      <c r="BX13" s="395"/>
      <c r="BY13" s="395"/>
      <c r="BZ13" s="395"/>
      <c r="CA13" s="395"/>
      <c r="CB13" s="395"/>
      <c r="CC13" s="396"/>
      <c r="CD13" s="397" t="s">
        <v>136</v>
      </c>
      <c r="CE13" s="398"/>
      <c r="CF13" s="398"/>
      <c r="CG13" s="398"/>
      <c r="CH13" s="398"/>
      <c r="CI13" s="398"/>
      <c r="CJ13" s="398"/>
      <c r="CK13" s="398"/>
      <c r="CL13" s="398"/>
      <c r="CM13" s="398"/>
      <c r="CN13" s="398"/>
      <c r="CO13" s="398"/>
      <c r="CP13" s="398"/>
      <c r="CQ13" s="398"/>
      <c r="CR13" s="398"/>
      <c r="CS13" s="399"/>
      <c r="CT13" s="391">
        <v>10.5</v>
      </c>
      <c r="CU13" s="392"/>
      <c r="CV13" s="392"/>
      <c r="CW13" s="392"/>
      <c r="CX13" s="392"/>
      <c r="CY13" s="392"/>
      <c r="CZ13" s="392"/>
      <c r="DA13" s="393"/>
      <c r="DB13" s="391">
        <v>11.2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137</v>
      </c>
      <c r="M14" s="476"/>
      <c r="N14" s="476"/>
      <c r="O14" s="476"/>
      <c r="P14" s="476"/>
      <c r="Q14" s="477"/>
      <c r="R14" s="478">
        <v>336</v>
      </c>
      <c r="S14" s="479"/>
      <c r="T14" s="479"/>
      <c r="U14" s="479"/>
      <c r="V14" s="480"/>
      <c r="W14" s="384"/>
      <c r="X14" s="385"/>
      <c r="Y14" s="385"/>
      <c r="Z14" s="385"/>
      <c r="AA14" s="385"/>
      <c r="AB14" s="374"/>
      <c r="AC14" s="481">
        <v>18.100000000000001</v>
      </c>
      <c r="AD14" s="482"/>
      <c r="AE14" s="482"/>
      <c r="AF14" s="482"/>
      <c r="AG14" s="483"/>
      <c r="AH14" s="481">
        <v>13.4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138</v>
      </c>
      <c r="CE14" s="490"/>
      <c r="CF14" s="490"/>
      <c r="CG14" s="490"/>
      <c r="CH14" s="490"/>
      <c r="CI14" s="490"/>
      <c r="CJ14" s="490"/>
      <c r="CK14" s="490"/>
      <c r="CL14" s="490"/>
      <c r="CM14" s="490"/>
      <c r="CN14" s="490"/>
      <c r="CO14" s="490"/>
      <c r="CP14" s="490"/>
      <c r="CQ14" s="490"/>
      <c r="CR14" s="490"/>
      <c r="CS14" s="491"/>
      <c r="CT14" s="492" t="s">
        <v>124</v>
      </c>
      <c r="CU14" s="493"/>
      <c r="CV14" s="493"/>
      <c r="CW14" s="493"/>
      <c r="CX14" s="493"/>
      <c r="CY14" s="493"/>
      <c r="CZ14" s="493"/>
      <c r="DA14" s="494"/>
      <c r="DB14" s="492" t="s">
        <v>124</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132</v>
      </c>
      <c r="N15" s="486"/>
      <c r="O15" s="486"/>
      <c r="P15" s="486"/>
      <c r="Q15" s="487"/>
      <c r="R15" s="478">
        <v>330</v>
      </c>
      <c r="S15" s="479"/>
      <c r="T15" s="479"/>
      <c r="U15" s="479"/>
      <c r="V15" s="480"/>
      <c r="W15" s="410" t="s">
        <v>139</v>
      </c>
      <c r="X15" s="411"/>
      <c r="Y15" s="411"/>
      <c r="Z15" s="411"/>
      <c r="AA15" s="411"/>
      <c r="AB15" s="401"/>
      <c r="AC15" s="445">
        <v>35</v>
      </c>
      <c r="AD15" s="446"/>
      <c r="AE15" s="446"/>
      <c r="AF15" s="446"/>
      <c r="AG15" s="488"/>
      <c r="AH15" s="445">
        <v>49</v>
      </c>
      <c r="AI15" s="446"/>
      <c r="AJ15" s="446"/>
      <c r="AK15" s="446"/>
      <c r="AL15" s="447"/>
      <c r="AM15" s="423"/>
      <c r="AN15" s="424"/>
      <c r="AO15" s="424"/>
      <c r="AP15" s="424"/>
      <c r="AQ15" s="424"/>
      <c r="AR15" s="424"/>
      <c r="AS15" s="424"/>
      <c r="AT15" s="425"/>
      <c r="AU15" s="426"/>
      <c r="AV15" s="427"/>
      <c r="AW15" s="427"/>
      <c r="AX15" s="427"/>
      <c r="AY15" s="354" t="s">
        <v>140</v>
      </c>
      <c r="AZ15" s="355"/>
      <c r="BA15" s="355"/>
      <c r="BB15" s="355"/>
      <c r="BC15" s="355"/>
      <c r="BD15" s="355"/>
      <c r="BE15" s="355"/>
      <c r="BF15" s="355"/>
      <c r="BG15" s="355"/>
      <c r="BH15" s="355"/>
      <c r="BI15" s="355"/>
      <c r="BJ15" s="355"/>
      <c r="BK15" s="355"/>
      <c r="BL15" s="355"/>
      <c r="BM15" s="356"/>
      <c r="BN15" s="357">
        <v>111255</v>
      </c>
      <c r="BO15" s="358"/>
      <c r="BP15" s="358"/>
      <c r="BQ15" s="358"/>
      <c r="BR15" s="358"/>
      <c r="BS15" s="358"/>
      <c r="BT15" s="358"/>
      <c r="BU15" s="359"/>
      <c r="BV15" s="357">
        <v>111743</v>
      </c>
      <c r="BW15" s="358"/>
      <c r="BX15" s="358"/>
      <c r="BY15" s="358"/>
      <c r="BZ15" s="358"/>
      <c r="CA15" s="358"/>
      <c r="CB15" s="358"/>
      <c r="CC15" s="359"/>
      <c r="CD15" s="495" t="s">
        <v>141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142</v>
      </c>
      <c r="M16" s="498"/>
      <c r="N16" s="498"/>
      <c r="O16" s="498"/>
      <c r="P16" s="498"/>
      <c r="Q16" s="499"/>
      <c r="R16" s="500" t="s">
        <v>143</v>
      </c>
      <c r="S16" s="501"/>
      <c r="T16" s="501"/>
      <c r="U16" s="501"/>
      <c r="V16" s="502"/>
      <c r="W16" s="384"/>
      <c r="X16" s="385"/>
      <c r="Y16" s="385"/>
      <c r="Z16" s="385"/>
      <c r="AA16" s="385"/>
      <c r="AB16" s="374"/>
      <c r="AC16" s="481">
        <v>20.5</v>
      </c>
      <c r="AD16" s="482"/>
      <c r="AE16" s="482"/>
      <c r="AF16" s="482"/>
      <c r="AG16" s="483"/>
      <c r="AH16" s="481">
        <v>24.4</v>
      </c>
      <c r="AI16" s="482"/>
      <c r="AJ16" s="482"/>
      <c r="AK16" s="482"/>
      <c r="AL16" s="484"/>
      <c r="AM16" s="423"/>
      <c r="AN16" s="424"/>
      <c r="AO16" s="424"/>
      <c r="AP16" s="424"/>
      <c r="AQ16" s="424"/>
      <c r="AR16" s="424"/>
      <c r="AS16" s="424"/>
      <c r="AT16" s="425"/>
      <c r="AU16" s="426"/>
      <c r="AV16" s="427"/>
      <c r="AW16" s="427"/>
      <c r="AX16" s="427"/>
      <c r="AY16" s="428" t="s">
        <v>144</v>
      </c>
      <c r="AZ16" s="429"/>
      <c r="BA16" s="429"/>
      <c r="BB16" s="429"/>
      <c r="BC16" s="429"/>
      <c r="BD16" s="429"/>
      <c r="BE16" s="429"/>
      <c r="BF16" s="429"/>
      <c r="BG16" s="429"/>
      <c r="BH16" s="429"/>
      <c r="BI16" s="429"/>
      <c r="BJ16" s="429"/>
      <c r="BK16" s="429"/>
      <c r="BL16" s="429"/>
      <c r="BM16" s="430"/>
      <c r="BN16" s="394">
        <v>880776</v>
      </c>
      <c r="BO16" s="395"/>
      <c r="BP16" s="395"/>
      <c r="BQ16" s="395"/>
      <c r="BR16" s="395"/>
      <c r="BS16" s="395"/>
      <c r="BT16" s="395"/>
      <c r="BU16" s="396"/>
      <c r="BV16" s="394">
        <v>895810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145</v>
      </c>
      <c r="N17" s="506"/>
      <c r="O17" s="506"/>
      <c r="P17" s="506"/>
      <c r="Q17" s="507"/>
      <c r="R17" s="500" t="s">
        <v>146</v>
      </c>
      <c r="S17" s="501"/>
      <c r="T17" s="501"/>
      <c r="U17" s="501"/>
      <c r="V17" s="502"/>
      <c r="W17" s="410" t="s">
        <v>147</v>
      </c>
      <c r="X17" s="411"/>
      <c r="Y17" s="411"/>
      <c r="Z17" s="411"/>
      <c r="AA17" s="411"/>
      <c r="AB17" s="401"/>
      <c r="AC17" s="445">
        <v>105</v>
      </c>
      <c r="AD17" s="446"/>
      <c r="AE17" s="446"/>
      <c r="AF17" s="446"/>
      <c r="AG17" s="488"/>
      <c r="AH17" s="445">
        <v>125</v>
      </c>
      <c r="AI17" s="446"/>
      <c r="AJ17" s="446"/>
      <c r="AK17" s="446"/>
      <c r="AL17" s="447"/>
      <c r="AM17" s="423"/>
      <c r="AN17" s="424"/>
      <c r="AO17" s="424"/>
      <c r="AP17" s="424"/>
      <c r="AQ17" s="424"/>
      <c r="AR17" s="424"/>
      <c r="AS17" s="424"/>
      <c r="AT17" s="425"/>
      <c r="AU17" s="426"/>
      <c r="AV17" s="427"/>
      <c r="AW17" s="427"/>
      <c r="AX17" s="427"/>
      <c r="AY17" s="428" t="s">
        <v>148</v>
      </c>
      <c r="AZ17" s="429"/>
      <c r="BA17" s="429"/>
      <c r="BB17" s="429"/>
      <c r="BC17" s="429"/>
      <c r="BD17" s="429"/>
      <c r="BE17" s="429"/>
      <c r="BF17" s="429"/>
      <c r="BG17" s="429"/>
      <c r="BH17" s="429"/>
      <c r="BI17" s="429"/>
      <c r="BJ17" s="429"/>
      <c r="BK17" s="429"/>
      <c r="BL17" s="429"/>
      <c r="BM17" s="430"/>
      <c r="BN17" s="394">
        <v>128405</v>
      </c>
      <c r="BO17" s="395"/>
      <c r="BP17" s="395"/>
      <c r="BQ17" s="395"/>
      <c r="BR17" s="395"/>
      <c r="BS17" s="395"/>
      <c r="BT17" s="395"/>
      <c r="BU17" s="396"/>
      <c r="BV17" s="394">
        <v>129055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149</v>
      </c>
      <c r="C18" s="437"/>
      <c r="D18" s="437"/>
      <c r="E18" s="517"/>
      <c r="F18" s="517"/>
      <c r="G18" s="517"/>
      <c r="H18" s="517"/>
      <c r="I18" s="517"/>
      <c r="J18" s="517"/>
      <c r="K18" s="517"/>
      <c r="L18" s="518">
        <v>154.9</v>
      </c>
      <c r="M18" s="518"/>
      <c r="N18" s="518"/>
      <c r="O18" s="518"/>
      <c r="P18" s="518"/>
      <c r="Q18" s="518"/>
      <c r="R18" s="519"/>
      <c r="S18" s="519"/>
      <c r="T18" s="519"/>
      <c r="U18" s="519"/>
      <c r="V18" s="520"/>
      <c r="W18" s="412"/>
      <c r="X18" s="413"/>
      <c r="Y18" s="413"/>
      <c r="Z18" s="413"/>
      <c r="AA18" s="413"/>
      <c r="AB18" s="404"/>
      <c r="AC18" s="521">
        <v>61.4</v>
      </c>
      <c r="AD18" s="522"/>
      <c r="AE18" s="522"/>
      <c r="AF18" s="522"/>
      <c r="AG18" s="523"/>
      <c r="AH18" s="521">
        <v>62.2</v>
      </c>
      <c r="AI18" s="522"/>
      <c r="AJ18" s="522"/>
      <c r="AK18" s="522"/>
      <c r="AL18" s="524"/>
      <c r="AM18" s="423"/>
      <c r="AN18" s="424"/>
      <c r="AO18" s="424"/>
      <c r="AP18" s="424"/>
      <c r="AQ18" s="424"/>
      <c r="AR18" s="424"/>
      <c r="AS18" s="424"/>
      <c r="AT18" s="425"/>
      <c r="AU18" s="426"/>
      <c r="AV18" s="427"/>
      <c r="AW18" s="427"/>
      <c r="AX18" s="427"/>
      <c r="AY18" s="428" t="s">
        <v>150</v>
      </c>
      <c r="AZ18" s="429"/>
      <c r="BA18" s="429"/>
      <c r="BB18" s="429"/>
      <c r="BC18" s="429"/>
      <c r="BD18" s="429"/>
      <c r="BE18" s="429"/>
      <c r="BF18" s="429"/>
      <c r="BG18" s="429"/>
      <c r="BH18" s="429"/>
      <c r="BI18" s="429"/>
      <c r="BJ18" s="429"/>
      <c r="BK18" s="429"/>
      <c r="BL18" s="429"/>
      <c r="BM18" s="430"/>
      <c r="BN18" s="394">
        <v>760300</v>
      </c>
      <c r="BO18" s="395"/>
      <c r="BP18" s="395"/>
      <c r="BQ18" s="395"/>
      <c r="BR18" s="395"/>
      <c r="BS18" s="395"/>
      <c r="BT18" s="395"/>
      <c r="BU18" s="396"/>
      <c r="BV18" s="394">
        <v>782047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151</v>
      </c>
      <c r="C19" s="437"/>
      <c r="D19" s="437"/>
      <c r="E19" s="517"/>
      <c r="F19" s="517"/>
      <c r="G19" s="517"/>
      <c r="H19" s="517"/>
      <c r="I19" s="517"/>
      <c r="J19" s="517"/>
      <c r="K19" s="517"/>
      <c r="L19" s="525">
        <v>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152</v>
      </c>
      <c r="AZ19" s="429"/>
      <c r="BA19" s="429"/>
      <c r="BB19" s="429"/>
      <c r="BC19" s="429"/>
      <c r="BD19" s="429"/>
      <c r="BE19" s="429"/>
      <c r="BF19" s="429"/>
      <c r="BG19" s="429"/>
      <c r="BH19" s="429"/>
      <c r="BI19" s="429"/>
      <c r="BJ19" s="429"/>
      <c r="BK19" s="429"/>
      <c r="BL19" s="429"/>
      <c r="BM19" s="430"/>
      <c r="BN19" s="394">
        <v>1304999</v>
      </c>
      <c r="BO19" s="395"/>
      <c r="BP19" s="395"/>
      <c r="BQ19" s="395"/>
      <c r="BR19" s="395"/>
      <c r="BS19" s="395"/>
      <c r="BT19" s="395"/>
      <c r="BU19" s="396"/>
      <c r="BV19" s="394">
        <v>1226340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153</v>
      </c>
      <c r="C20" s="437"/>
      <c r="D20" s="437"/>
      <c r="E20" s="517"/>
      <c r="F20" s="517"/>
      <c r="G20" s="517"/>
      <c r="H20" s="517"/>
      <c r="I20" s="517"/>
      <c r="J20" s="517"/>
      <c r="K20" s="517"/>
      <c r="L20" s="525">
        <v>204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155</v>
      </c>
      <c r="C22" s="538"/>
      <c r="D22" s="539"/>
      <c r="E22" s="406" t="s">
        <v>1</v>
      </c>
      <c r="F22" s="411"/>
      <c r="G22" s="411"/>
      <c r="H22" s="411"/>
      <c r="I22" s="411"/>
      <c r="J22" s="411"/>
      <c r="K22" s="401"/>
      <c r="L22" s="406" t="s">
        <v>156</v>
      </c>
      <c r="M22" s="411"/>
      <c r="N22" s="411"/>
      <c r="O22" s="411"/>
      <c r="P22" s="401"/>
      <c r="Q22" s="569" t="s">
        <v>157</v>
      </c>
      <c r="R22" s="570"/>
      <c r="S22" s="570"/>
      <c r="T22" s="570"/>
      <c r="U22" s="570"/>
      <c r="V22" s="571"/>
      <c r="W22" s="537" t="s">
        <v>158</v>
      </c>
      <c r="X22" s="538"/>
      <c r="Y22" s="539"/>
      <c r="Z22" s="406" t="s">
        <v>1</v>
      </c>
      <c r="AA22" s="411"/>
      <c r="AB22" s="411"/>
      <c r="AC22" s="411"/>
      <c r="AD22" s="411"/>
      <c r="AE22" s="411"/>
      <c r="AF22" s="411"/>
      <c r="AG22" s="401"/>
      <c r="AH22" s="575" t="s">
        <v>159</v>
      </c>
      <c r="AI22" s="411"/>
      <c r="AJ22" s="411"/>
      <c r="AK22" s="411"/>
      <c r="AL22" s="401"/>
      <c r="AM22" s="575" t="s">
        <v>160</v>
      </c>
      <c r="AN22" s="576"/>
      <c r="AO22" s="576"/>
      <c r="AP22" s="576"/>
      <c r="AQ22" s="576"/>
      <c r="AR22" s="577"/>
      <c r="AS22" s="569" t="s">
        <v>157</v>
      </c>
      <c r="AT22" s="570"/>
      <c r="AU22" s="570"/>
      <c r="AV22" s="570"/>
      <c r="AW22" s="570"/>
      <c r="AX22" s="581"/>
      <c r="AY22" s="354" t="s">
        <v>161</v>
      </c>
      <c r="AZ22" s="355"/>
      <c r="BA22" s="355"/>
      <c r="BB22" s="355"/>
      <c r="BC22" s="355"/>
      <c r="BD22" s="355"/>
      <c r="BE22" s="355"/>
      <c r="BF22" s="355"/>
      <c r="BG22" s="355"/>
      <c r="BH22" s="355"/>
      <c r="BI22" s="355"/>
      <c r="BJ22" s="355"/>
      <c r="BK22" s="355"/>
      <c r="BL22" s="355"/>
      <c r="BM22" s="356"/>
      <c r="BN22" s="357">
        <v>1707255</v>
      </c>
      <c r="BO22" s="358"/>
      <c r="BP22" s="358"/>
      <c r="BQ22" s="358"/>
      <c r="BR22" s="358"/>
      <c r="BS22" s="358"/>
      <c r="BT22" s="358"/>
      <c r="BU22" s="359"/>
      <c r="BV22" s="357">
        <v>1793249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162</v>
      </c>
      <c r="AZ23" s="429"/>
      <c r="BA23" s="429"/>
      <c r="BB23" s="429"/>
      <c r="BC23" s="429"/>
      <c r="BD23" s="429"/>
      <c r="BE23" s="429"/>
      <c r="BF23" s="429"/>
      <c r="BG23" s="429"/>
      <c r="BH23" s="429"/>
      <c r="BI23" s="429"/>
      <c r="BJ23" s="429"/>
      <c r="BK23" s="429"/>
      <c r="BL23" s="429"/>
      <c r="BM23" s="430"/>
      <c r="BN23" s="394">
        <v>1648793</v>
      </c>
      <c r="BO23" s="395"/>
      <c r="BP23" s="395"/>
      <c r="BQ23" s="395"/>
      <c r="BR23" s="395"/>
      <c r="BS23" s="395"/>
      <c r="BT23" s="395"/>
      <c r="BU23" s="396"/>
      <c r="BV23" s="394">
        <v>1718842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163</v>
      </c>
      <c r="F24" s="424"/>
      <c r="G24" s="424"/>
      <c r="H24" s="424"/>
      <c r="I24" s="424"/>
      <c r="J24" s="424"/>
      <c r="K24" s="425"/>
      <c r="L24" s="445">
        <v>1</v>
      </c>
      <c r="M24" s="446"/>
      <c r="N24" s="446"/>
      <c r="O24" s="446"/>
      <c r="P24" s="488"/>
      <c r="Q24" s="445">
        <v>6000</v>
      </c>
      <c r="R24" s="446"/>
      <c r="S24" s="446"/>
      <c r="T24" s="446"/>
      <c r="U24" s="446"/>
      <c r="V24" s="488"/>
      <c r="W24" s="540"/>
      <c r="X24" s="541"/>
      <c r="Y24" s="542"/>
      <c r="Z24" s="444" t="s">
        <v>164</v>
      </c>
      <c r="AA24" s="424"/>
      <c r="AB24" s="424"/>
      <c r="AC24" s="424"/>
      <c r="AD24" s="424"/>
      <c r="AE24" s="424"/>
      <c r="AF24" s="424"/>
      <c r="AG24" s="425"/>
      <c r="AH24" s="445">
        <v>26</v>
      </c>
      <c r="AI24" s="446"/>
      <c r="AJ24" s="446"/>
      <c r="AK24" s="446"/>
      <c r="AL24" s="488"/>
      <c r="AM24" s="445">
        <v>70616</v>
      </c>
      <c r="AN24" s="446"/>
      <c r="AO24" s="446"/>
      <c r="AP24" s="446"/>
      <c r="AQ24" s="446"/>
      <c r="AR24" s="488"/>
      <c r="AS24" s="445">
        <v>2716</v>
      </c>
      <c r="AT24" s="446"/>
      <c r="AU24" s="446"/>
      <c r="AV24" s="446"/>
      <c r="AW24" s="446"/>
      <c r="AX24" s="447"/>
      <c r="AY24" s="510" t="s">
        <v>165</v>
      </c>
      <c r="AZ24" s="511"/>
      <c r="BA24" s="511"/>
      <c r="BB24" s="511"/>
      <c r="BC24" s="511"/>
      <c r="BD24" s="511"/>
      <c r="BE24" s="511"/>
      <c r="BF24" s="511"/>
      <c r="BG24" s="511"/>
      <c r="BH24" s="511"/>
      <c r="BI24" s="511"/>
      <c r="BJ24" s="511"/>
      <c r="BK24" s="511"/>
      <c r="BL24" s="511"/>
      <c r="BM24" s="512"/>
      <c r="BN24" s="394">
        <v>1315113</v>
      </c>
      <c r="BO24" s="395"/>
      <c r="BP24" s="395"/>
      <c r="BQ24" s="395"/>
      <c r="BR24" s="395"/>
      <c r="BS24" s="395"/>
      <c r="BT24" s="395"/>
      <c r="BU24" s="396"/>
      <c r="BV24" s="394">
        <v>1353654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166</v>
      </c>
      <c r="F25" s="424"/>
      <c r="G25" s="424"/>
      <c r="H25" s="424"/>
      <c r="I25" s="424"/>
      <c r="J25" s="424"/>
      <c r="K25" s="425"/>
      <c r="L25" s="445">
        <v>1</v>
      </c>
      <c r="M25" s="446"/>
      <c r="N25" s="446"/>
      <c r="O25" s="446"/>
      <c r="P25" s="488"/>
      <c r="Q25" s="445">
        <v>5300</v>
      </c>
      <c r="R25" s="446"/>
      <c r="S25" s="446"/>
      <c r="T25" s="446"/>
      <c r="U25" s="446"/>
      <c r="V25" s="488"/>
      <c r="W25" s="540"/>
      <c r="X25" s="541"/>
      <c r="Y25" s="542"/>
      <c r="Z25" s="444" t="s">
        <v>167</v>
      </c>
      <c r="AA25" s="424"/>
      <c r="AB25" s="424"/>
      <c r="AC25" s="424"/>
      <c r="AD25" s="424"/>
      <c r="AE25" s="424"/>
      <c r="AF25" s="424"/>
      <c r="AG25" s="425"/>
      <c r="AH25" s="445" t="s">
        <v>124</v>
      </c>
      <c r="AI25" s="446"/>
      <c r="AJ25" s="446"/>
      <c r="AK25" s="446"/>
      <c r="AL25" s="488"/>
      <c r="AM25" s="445" t="s">
        <v>124</v>
      </c>
      <c r="AN25" s="446"/>
      <c r="AO25" s="446"/>
      <c r="AP25" s="446"/>
      <c r="AQ25" s="446"/>
      <c r="AR25" s="488"/>
      <c r="AS25" s="445" t="s">
        <v>124</v>
      </c>
      <c r="AT25" s="446"/>
      <c r="AU25" s="446"/>
      <c r="AV25" s="446"/>
      <c r="AW25" s="446"/>
      <c r="AX25" s="447"/>
      <c r="AY25" s="354" t="s">
        <v>168</v>
      </c>
      <c r="AZ25" s="355"/>
      <c r="BA25" s="355"/>
      <c r="BB25" s="355"/>
      <c r="BC25" s="355"/>
      <c r="BD25" s="355"/>
      <c r="BE25" s="355"/>
      <c r="BF25" s="355"/>
      <c r="BG25" s="355"/>
      <c r="BH25" s="355"/>
      <c r="BI25" s="355"/>
      <c r="BJ25" s="355"/>
      <c r="BK25" s="355"/>
      <c r="BL25" s="355"/>
      <c r="BM25" s="356"/>
      <c r="BN25" s="357" t="s">
        <v>124</v>
      </c>
      <c r="BO25" s="358"/>
      <c r="BP25" s="358"/>
      <c r="BQ25" s="358"/>
      <c r="BR25" s="358"/>
      <c r="BS25" s="358"/>
      <c r="BT25" s="358"/>
      <c r="BU25" s="359"/>
      <c r="BV25" s="357" t="s">
        <v>124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169</v>
      </c>
      <c r="F26" s="424"/>
      <c r="G26" s="424"/>
      <c r="H26" s="424"/>
      <c r="I26" s="424"/>
      <c r="J26" s="424"/>
      <c r="K26" s="425"/>
      <c r="L26" s="445">
        <v>1</v>
      </c>
      <c r="M26" s="446"/>
      <c r="N26" s="446"/>
      <c r="O26" s="446"/>
      <c r="P26" s="488"/>
      <c r="Q26" s="445">
        <v>4900</v>
      </c>
      <c r="R26" s="446"/>
      <c r="S26" s="446"/>
      <c r="T26" s="446"/>
      <c r="U26" s="446"/>
      <c r="V26" s="488"/>
      <c r="W26" s="540"/>
      <c r="X26" s="541"/>
      <c r="Y26" s="542"/>
      <c r="Z26" s="444" t="s">
        <v>170</v>
      </c>
      <c r="AA26" s="546"/>
      <c r="AB26" s="546"/>
      <c r="AC26" s="546"/>
      <c r="AD26" s="546"/>
      <c r="AE26" s="546"/>
      <c r="AF26" s="546"/>
      <c r="AG26" s="547"/>
      <c r="AH26" s="445" t="s">
        <v>124</v>
      </c>
      <c r="AI26" s="446"/>
      <c r="AJ26" s="446"/>
      <c r="AK26" s="446"/>
      <c r="AL26" s="488"/>
      <c r="AM26" s="445" t="s">
        <v>124</v>
      </c>
      <c r="AN26" s="446"/>
      <c r="AO26" s="446"/>
      <c r="AP26" s="446"/>
      <c r="AQ26" s="446"/>
      <c r="AR26" s="488"/>
      <c r="AS26" s="445" t="s">
        <v>124</v>
      </c>
      <c r="AT26" s="446"/>
      <c r="AU26" s="446"/>
      <c r="AV26" s="446"/>
      <c r="AW26" s="446"/>
      <c r="AX26" s="447"/>
      <c r="AY26" s="397" t="s">
        <v>171</v>
      </c>
      <c r="AZ26" s="398"/>
      <c r="BA26" s="398"/>
      <c r="BB26" s="398"/>
      <c r="BC26" s="398"/>
      <c r="BD26" s="398"/>
      <c r="BE26" s="398"/>
      <c r="BF26" s="398"/>
      <c r="BG26" s="398"/>
      <c r="BH26" s="398"/>
      <c r="BI26" s="398"/>
      <c r="BJ26" s="398"/>
      <c r="BK26" s="398"/>
      <c r="BL26" s="398"/>
      <c r="BM26" s="399"/>
      <c r="BN26" s="394" t="s">
        <v>124</v>
      </c>
      <c r="BO26" s="395"/>
      <c r="BP26" s="395"/>
      <c r="BQ26" s="395"/>
      <c r="BR26" s="395"/>
      <c r="BS26" s="395"/>
      <c r="BT26" s="395"/>
      <c r="BU26" s="396"/>
      <c r="BV26" s="394" t="s">
        <v>124</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172</v>
      </c>
      <c r="F27" s="424"/>
      <c r="G27" s="424"/>
      <c r="H27" s="424"/>
      <c r="I27" s="424"/>
      <c r="J27" s="424"/>
      <c r="K27" s="425"/>
      <c r="L27" s="445">
        <v>1</v>
      </c>
      <c r="M27" s="446"/>
      <c r="N27" s="446"/>
      <c r="O27" s="446"/>
      <c r="P27" s="488"/>
      <c r="Q27" s="445">
        <v>2100</v>
      </c>
      <c r="R27" s="446"/>
      <c r="S27" s="446"/>
      <c r="T27" s="446"/>
      <c r="U27" s="446"/>
      <c r="V27" s="488"/>
      <c r="W27" s="540"/>
      <c r="X27" s="541"/>
      <c r="Y27" s="542"/>
      <c r="Z27" s="444" t="s">
        <v>173</v>
      </c>
      <c r="AA27" s="424"/>
      <c r="AB27" s="424"/>
      <c r="AC27" s="424"/>
      <c r="AD27" s="424"/>
      <c r="AE27" s="424"/>
      <c r="AF27" s="424"/>
      <c r="AG27" s="425"/>
      <c r="AH27" s="445" t="s">
        <v>124</v>
      </c>
      <c r="AI27" s="446"/>
      <c r="AJ27" s="446"/>
      <c r="AK27" s="446"/>
      <c r="AL27" s="488"/>
      <c r="AM27" s="445" t="s">
        <v>124</v>
      </c>
      <c r="AN27" s="446"/>
      <c r="AO27" s="446"/>
      <c r="AP27" s="446"/>
      <c r="AQ27" s="446"/>
      <c r="AR27" s="488"/>
      <c r="AS27" s="445" t="s">
        <v>124</v>
      </c>
      <c r="AT27" s="446"/>
      <c r="AU27" s="446"/>
      <c r="AV27" s="446"/>
      <c r="AW27" s="446"/>
      <c r="AX27" s="447"/>
      <c r="AY27" s="489" t="s">
        <v>174</v>
      </c>
      <c r="AZ27" s="490"/>
      <c r="BA27" s="490"/>
      <c r="BB27" s="490"/>
      <c r="BC27" s="490"/>
      <c r="BD27" s="490"/>
      <c r="BE27" s="490"/>
      <c r="BF27" s="490"/>
      <c r="BG27" s="490"/>
      <c r="BH27" s="490"/>
      <c r="BI27" s="490"/>
      <c r="BJ27" s="490"/>
      <c r="BK27" s="490"/>
      <c r="BL27" s="490"/>
      <c r="BM27" s="491"/>
      <c r="BN27" s="513">
        <v>25366</v>
      </c>
      <c r="BO27" s="514"/>
      <c r="BP27" s="514"/>
      <c r="BQ27" s="514"/>
      <c r="BR27" s="514"/>
      <c r="BS27" s="514"/>
      <c r="BT27" s="514"/>
      <c r="BU27" s="515"/>
      <c r="BV27" s="513">
        <v>25366</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175</v>
      </c>
      <c r="F28" s="424"/>
      <c r="G28" s="424"/>
      <c r="H28" s="424"/>
      <c r="I28" s="424"/>
      <c r="J28" s="424"/>
      <c r="K28" s="425"/>
      <c r="L28" s="445">
        <v>1</v>
      </c>
      <c r="M28" s="446"/>
      <c r="N28" s="446"/>
      <c r="O28" s="446"/>
      <c r="P28" s="488"/>
      <c r="Q28" s="445">
        <v>1900</v>
      </c>
      <c r="R28" s="446"/>
      <c r="S28" s="446"/>
      <c r="T28" s="446"/>
      <c r="U28" s="446"/>
      <c r="V28" s="488"/>
      <c r="W28" s="540"/>
      <c r="X28" s="541"/>
      <c r="Y28" s="542"/>
      <c r="Z28" s="444" t="s">
        <v>176</v>
      </c>
      <c r="AA28" s="424"/>
      <c r="AB28" s="424"/>
      <c r="AC28" s="424"/>
      <c r="AD28" s="424"/>
      <c r="AE28" s="424"/>
      <c r="AF28" s="424"/>
      <c r="AG28" s="425"/>
      <c r="AH28" s="445" t="s">
        <v>124</v>
      </c>
      <c r="AI28" s="446"/>
      <c r="AJ28" s="446"/>
      <c r="AK28" s="446"/>
      <c r="AL28" s="488"/>
      <c r="AM28" s="445" t="s">
        <v>124</v>
      </c>
      <c r="AN28" s="446"/>
      <c r="AO28" s="446"/>
      <c r="AP28" s="446"/>
      <c r="AQ28" s="446"/>
      <c r="AR28" s="488"/>
      <c r="AS28" s="445" t="s">
        <v>124</v>
      </c>
      <c r="AT28" s="446"/>
      <c r="AU28" s="446"/>
      <c r="AV28" s="446"/>
      <c r="AW28" s="446"/>
      <c r="AX28" s="447"/>
      <c r="AY28" s="548" t="s">
        <v>177</v>
      </c>
      <c r="AZ28" s="549"/>
      <c r="BA28" s="549"/>
      <c r="BB28" s="550"/>
      <c r="BC28" s="354" t="s">
        <v>46</v>
      </c>
      <c r="BD28" s="355"/>
      <c r="BE28" s="355"/>
      <c r="BF28" s="355"/>
      <c r="BG28" s="355"/>
      <c r="BH28" s="355"/>
      <c r="BI28" s="355"/>
      <c r="BJ28" s="355"/>
      <c r="BK28" s="355"/>
      <c r="BL28" s="355"/>
      <c r="BM28" s="356"/>
      <c r="BN28" s="357">
        <v>748797</v>
      </c>
      <c r="BO28" s="358"/>
      <c r="BP28" s="358"/>
      <c r="BQ28" s="358"/>
      <c r="BR28" s="358"/>
      <c r="BS28" s="358"/>
      <c r="BT28" s="358"/>
      <c r="BU28" s="359"/>
      <c r="BV28" s="357">
        <v>631791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178</v>
      </c>
      <c r="F29" s="424"/>
      <c r="G29" s="424"/>
      <c r="H29" s="424"/>
      <c r="I29" s="424"/>
      <c r="J29" s="424"/>
      <c r="K29" s="425"/>
      <c r="L29" s="445">
        <v>5</v>
      </c>
      <c r="M29" s="446"/>
      <c r="N29" s="446"/>
      <c r="O29" s="446"/>
      <c r="P29" s="488"/>
      <c r="Q29" s="445">
        <v>1700</v>
      </c>
      <c r="R29" s="446"/>
      <c r="S29" s="446"/>
      <c r="T29" s="446"/>
      <c r="U29" s="446"/>
      <c r="V29" s="488"/>
      <c r="W29" s="543"/>
      <c r="X29" s="544"/>
      <c r="Y29" s="545"/>
      <c r="Z29" s="444" t="s">
        <v>179</v>
      </c>
      <c r="AA29" s="424"/>
      <c r="AB29" s="424"/>
      <c r="AC29" s="424"/>
      <c r="AD29" s="424"/>
      <c r="AE29" s="424"/>
      <c r="AF29" s="424"/>
      <c r="AG29" s="425"/>
      <c r="AH29" s="445">
        <v>26</v>
      </c>
      <c r="AI29" s="446"/>
      <c r="AJ29" s="446"/>
      <c r="AK29" s="446"/>
      <c r="AL29" s="488"/>
      <c r="AM29" s="445">
        <v>70616</v>
      </c>
      <c r="AN29" s="446"/>
      <c r="AO29" s="446"/>
      <c r="AP29" s="446"/>
      <c r="AQ29" s="446"/>
      <c r="AR29" s="488"/>
      <c r="AS29" s="445">
        <v>2716</v>
      </c>
      <c r="AT29" s="446"/>
      <c r="AU29" s="446"/>
      <c r="AV29" s="446"/>
      <c r="AW29" s="446"/>
      <c r="AX29" s="447"/>
      <c r="AY29" s="551"/>
      <c r="AZ29" s="552"/>
      <c r="BA29" s="552"/>
      <c r="BB29" s="553"/>
      <c r="BC29" s="428" t="s">
        <v>180</v>
      </c>
      <c r="BD29" s="429"/>
      <c r="BE29" s="429"/>
      <c r="BF29" s="429"/>
      <c r="BG29" s="429"/>
      <c r="BH29" s="429"/>
      <c r="BI29" s="429"/>
      <c r="BJ29" s="429"/>
      <c r="BK29" s="429"/>
      <c r="BL29" s="429"/>
      <c r="BM29" s="430"/>
      <c r="BN29" s="394">
        <v>171863</v>
      </c>
      <c r="BO29" s="395"/>
      <c r="BP29" s="395"/>
      <c r="BQ29" s="395"/>
      <c r="BR29" s="395"/>
      <c r="BS29" s="395"/>
      <c r="BT29" s="395"/>
      <c r="BU29" s="396"/>
      <c r="BV29" s="394">
        <v>171862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181</v>
      </c>
      <c r="X30" s="562"/>
      <c r="Y30" s="562"/>
      <c r="Z30" s="562"/>
      <c r="AA30" s="562"/>
      <c r="AB30" s="562"/>
      <c r="AC30" s="562"/>
      <c r="AD30" s="562"/>
      <c r="AE30" s="562"/>
      <c r="AF30" s="562"/>
      <c r="AG30" s="563"/>
      <c r="AH30" s="521">
        <v>92.2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139634</v>
      </c>
      <c r="BO30" s="514"/>
      <c r="BP30" s="514"/>
      <c r="BQ30" s="514"/>
      <c r="BR30" s="514"/>
      <c r="BS30" s="514"/>
      <c r="BT30" s="514"/>
      <c r="BU30" s="515"/>
      <c r="BV30" s="513">
        <v>129297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182</v>
      </c>
      <c r="D32" s="557"/>
      <c r="E32" s="557"/>
      <c r="F32" s="557"/>
      <c r="G32" s="557"/>
      <c r="H32" s="557"/>
      <c r="I32" s="557"/>
      <c r="J32" s="557"/>
      <c r="K32" s="557"/>
      <c r="L32" s="557"/>
      <c r="M32" s="557"/>
      <c r="N32" s="557"/>
      <c r="O32" s="557"/>
      <c r="P32" s="557"/>
      <c r="Q32" s="557"/>
      <c r="R32" s="557"/>
      <c r="S32" s="557"/>
      <c r="U32" s="398" t="s">
        <v>183</v>
      </c>
      <c r="V32" s="398"/>
      <c r="W32" s="398"/>
      <c r="X32" s="398"/>
      <c r="Y32" s="398"/>
      <c r="Z32" s="398"/>
      <c r="AA32" s="398"/>
      <c r="AB32" s="398"/>
      <c r="AC32" s="398"/>
      <c r="AD32" s="398"/>
      <c r="AE32" s="398"/>
      <c r="AF32" s="398"/>
      <c r="AG32" s="398"/>
      <c r="AH32" s="398"/>
      <c r="AI32" s="398"/>
      <c r="AJ32" s="398"/>
      <c r="AK32" s="398"/>
      <c r="AM32" s="398" t="s">
        <v>184</v>
      </c>
      <c r="AN32" s="398"/>
      <c r="AO32" s="398"/>
      <c r="AP32" s="398"/>
      <c r="AQ32" s="398"/>
      <c r="AR32" s="398"/>
      <c r="AS32" s="398"/>
      <c r="AT32" s="398"/>
      <c r="AU32" s="398"/>
      <c r="AV32" s="398"/>
      <c r="AW32" s="398"/>
      <c r="AX32" s="398"/>
      <c r="AY32" s="398"/>
      <c r="AZ32" s="398"/>
      <c r="BA32" s="398"/>
      <c r="BB32" s="398"/>
      <c r="BC32" s="398"/>
      <c r="BE32" s="398" t="s">
        <v>185</v>
      </c>
      <c r="BF32" s="398"/>
      <c r="BG32" s="398"/>
      <c r="BH32" s="398"/>
      <c r="BI32" s="398"/>
      <c r="BJ32" s="398"/>
      <c r="BK32" s="398"/>
      <c r="BL32" s="398"/>
      <c r="BM32" s="398"/>
      <c r="BN32" s="398"/>
      <c r="BO32" s="398"/>
      <c r="BP32" s="398"/>
      <c r="BQ32" s="398"/>
      <c r="BR32" s="398"/>
      <c r="BS32" s="398"/>
      <c r="BT32" s="398"/>
      <c r="BU32" s="398"/>
      <c r="BW32" s="398" t="s">
        <v>186</v>
      </c>
      <c r="BX32" s="398"/>
      <c r="BY32" s="398"/>
      <c r="BZ32" s="398"/>
      <c r="CA32" s="398"/>
      <c r="CB32" s="398"/>
      <c r="CC32" s="398"/>
      <c r="CD32" s="398"/>
      <c r="CE32" s="398"/>
      <c r="CF32" s="398"/>
      <c r="CG32" s="398"/>
      <c r="CH32" s="398"/>
      <c r="CI32" s="398"/>
      <c r="CJ32" s="398"/>
      <c r="CK32" s="398"/>
      <c r="CL32" s="398"/>
      <c r="CM32" s="398"/>
      <c r="CO32" s="398" t="s">
        <v>187</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188</v>
      </c>
      <c r="D33" s="418"/>
      <c r="E33" s="383" t="s">
        <v>189</v>
      </c>
      <c r="F33" s="383"/>
      <c r="G33" s="383"/>
      <c r="H33" s="383"/>
      <c r="I33" s="383"/>
      <c r="J33" s="383"/>
      <c r="K33" s="383"/>
      <c r="L33" s="383"/>
      <c r="M33" s="383"/>
      <c r="N33" s="383"/>
      <c r="O33" s="383"/>
      <c r="P33" s="383"/>
      <c r="Q33" s="383"/>
      <c r="R33" s="383"/>
      <c r="S33" s="383"/>
      <c r="T33" s="179"/>
      <c r="U33" s="418" t="s">
        <v>188</v>
      </c>
      <c r="V33" s="418"/>
      <c r="W33" s="383" t="s">
        <v>189</v>
      </c>
      <c r="X33" s="383"/>
      <c r="Y33" s="383"/>
      <c r="Z33" s="383"/>
      <c r="AA33" s="383"/>
      <c r="AB33" s="383"/>
      <c r="AC33" s="383"/>
      <c r="AD33" s="383"/>
      <c r="AE33" s="383"/>
      <c r="AF33" s="383"/>
      <c r="AG33" s="383"/>
      <c r="AH33" s="383"/>
      <c r="AI33" s="383"/>
      <c r="AJ33" s="383"/>
      <c r="AK33" s="383"/>
      <c r="AL33" s="179"/>
      <c r="AM33" s="418" t="s">
        <v>188</v>
      </c>
      <c r="AN33" s="418"/>
      <c r="AO33" s="383" t="s">
        <v>189</v>
      </c>
      <c r="AP33" s="383"/>
      <c r="AQ33" s="383"/>
      <c r="AR33" s="383"/>
      <c r="AS33" s="383"/>
      <c r="AT33" s="383"/>
      <c r="AU33" s="383"/>
      <c r="AV33" s="383"/>
      <c r="AW33" s="383"/>
      <c r="AX33" s="383"/>
      <c r="AY33" s="383"/>
      <c r="AZ33" s="383"/>
      <c r="BA33" s="383"/>
      <c r="BB33" s="383"/>
      <c r="BC33" s="383"/>
      <c r="BD33" s="185"/>
      <c r="BE33" s="383" t="s">
        <v>190</v>
      </c>
      <c r="BF33" s="383"/>
      <c r="BG33" s="383" t="s">
        <v>191</v>
      </c>
      <c r="BH33" s="383"/>
      <c r="BI33" s="383"/>
      <c r="BJ33" s="383"/>
      <c r="BK33" s="383"/>
      <c r="BL33" s="383"/>
      <c r="BM33" s="383"/>
      <c r="BN33" s="383"/>
      <c r="BO33" s="383"/>
      <c r="BP33" s="383"/>
      <c r="BQ33" s="383"/>
      <c r="BR33" s="383"/>
      <c r="BS33" s="383"/>
      <c r="BT33" s="383"/>
      <c r="BU33" s="383"/>
      <c r="BV33" s="185"/>
      <c r="BW33" s="418" t="s">
        <v>190</v>
      </c>
      <c r="BX33" s="418"/>
      <c r="BY33" s="383" t="s">
        <v>192</v>
      </c>
      <c r="BZ33" s="383"/>
      <c r="CA33" s="383"/>
      <c r="CB33" s="383"/>
      <c r="CC33" s="383"/>
      <c r="CD33" s="383"/>
      <c r="CE33" s="383"/>
      <c r="CF33" s="383"/>
      <c r="CG33" s="383"/>
      <c r="CH33" s="383"/>
      <c r="CI33" s="383"/>
      <c r="CJ33" s="383"/>
      <c r="CK33" s="383"/>
      <c r="CL33" s="383"/>
      <c r="CM33" s="383"/>
      <c r="CN33" s="179"/>
      <c r="CO33" s="418" t="s">
        <v>188</v>
      </c>
      <c r="CP33" s="418"/>
      <c r="CQ33" s="383" t="s">
        <v>193</v>
      </c>
      <c r="CR33" s="383"/>
      <c r="CS33" s="383"/>
      <c r="CT33" s="383"/>
      <c r="CU33" s="383"/>
      <c r="CV33" s="383"/>
      <c r="CW33" s="383"/>
      <c r="CX33" s="383"/>
      <c r="CY33" s="383"/>
      <c r="CZ33" s="383"/>
      <c r="DA33" s="383"/>
      <c r="DB33" s="383"/>
      <c r="DC33" s="383"/>
      <c r="DD33" s="383"/>
      <c r="DE33" s="383"/>
      <c r="DF33" s="179"/>
      <c r="DG33" s="583" t="s">
        <v>194</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国民健康保険事業（事業勘定）</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簡易水道事業</v>
      </c>
      <c r="BH34" s="585"/>
      <c r="BI34" s="585"/>
      <c r="BJ34" s="585"/>
      <c r="BK34" s="585"/>
      <c r="BL34" s="585"/>
      <c r="BM34" s="585"/>
      <c r="BN34" s="585"/>
      <c r="BO34" s="585"/>
      <c r="BP34" s="585"/>
      <c r="BQ34" s="585"/>
      <c r="BR34" s="585"/>
      <c r="BS34" s="585"/>
      <c r="BT34" s="585"/>
      <c r="BU34" s="585"/>
      <c r="BV34" s="175"/>
      <c r="BW34" s="584" t="str">
        <f>IF(BY34="","",MAX(C34:D43,U34:V43,AM34:AN43,BE34:BF43)+1)</f>
        <v/>
      </c>
      <c r="BX34" s="584"/>
      <c r="BY34" s="585" t="str">
        <f>IF('各会計、関係団体の財政状況及び健全化判断比率'!B68="","",'各会計、関係団体の財政状況及び健全化判断比率'!B68)</f>
        <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代替バス</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国民健康保険事業（直診勘定）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IF('各会計、関係団体の財政状況及び健全化判断比率'!B33="","",'各会計、関係団体の財政状況及び健全化判断比率'!B33)</f>
        <v>温泉事業</v>
      </c>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介護保険事業</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後期高齢者医療事業</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195</v>
      </c>
      <c r="E46" s="587" t="s">
        <v>196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200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Z1Sp/jvobtO2tQ3ynQilNvIpGGTAVdsuRHggydewYBXE/xAHagMMFuJFAF/H0qY6slbAuc3VFzYPfzloI5BRfw==" saltValue="n5tmK+sOwt+BH35yObsy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204</v>
      </c>
      <c r="DI1" s="590"/>
      <c r="DJ1" s="590"/>
      <c r="DK1" s="590"/>
      <c r="DL1" s="590"/>
      <c r="DM1" s="590"/>
      <c r="DN1" s="591"/>
      <c r="DO1" s="208"/>
      <c r="DP1" s="589" t="s">
        <v>205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210</v>
      </c>
      <c r="S4" s="593"/>
      <c r="T4" s="593"/>
      <c r="U4" s="593"/>
      <c r="V4" s="593"/>
      <c r="W4" s="593"/>
      <c r="X4" s="593"/>
      <c r="Y4" s="594"/>
      <c r="Z4" s="592" t="s">
        <v>211</v>
      </c>
      <c r="AA4" s="593"/>
      <c r="AB4" s="593"/>
      <c r="AC4" s="594"/>
      <c r="AD4" s="592" t="s">
        <v>212</v>
      </c>
      <c r="AE4" s="593"/>
      <c r="AF4" s="593"/>
      <c r="AG4" s="593"/>
      <c r="AH4" s="593"/>
      <c r="AI4" s="593"/>
      <c r="AJ4" s="593"/>
      <c r="AK4" s="594"/>
      <c r="AL4" s="592" t="s">
        <v>211</v>
      </c>
      <c r="AM4" s="593"/>
      <c r="AN4" s="593"/>
      <c r="AO4" s="594"/>
      <c r="AP4" s="595" t="s">
        <v>213</v>
      </c>
      <c r="AQ4" s="595"/>
      <c r="AR4" s="595"/>
      <c r="AS4" s="595"/>
      <c r="AT4" s="595"/>
      <c r="AU4" s="595"/>
      <c r="AV4" s="595"/>
      <c r="AW4" s="595"/>
      <c r="AX4" s="595"/>
      <c r="AY4" s="595"/>
      <c r="AZ4" s="595"/>
      <c r="BA4" s="595"/>
      <c r="BB4" s="595"/>
      <c r="BC4" s="595"/>
      <c r="BD4" s="595"/>
      <c r="BE4" s="595"/>
      <c r="BF4" s="595"/>
      <c r="BG4" s="595" t="s">
        <v>214</v>
      </c>
      <c r="BH4" s="595"/>
      <c r="BI4" s="595"/>
      <c r="BJ4" s="595"/>
      <c r="BK4" s="595"/>
      <c r="BL4" s="595"/>
      <c r="BM4" s="595"/>
      <c r="BN4" s="595"/>
      <c r="BO4" s="595" t="s">
        <v>211</v>
      </c>
      <c r="BP4" s="595"/>
      <c r="BQ4" s="595"/>
      <c r="BR4" s="595"/>
      <c r="BS4" s="595" t="s">
        <v>215</v>
      </c>
      <c r="BT4" s="595"/>
      <c r="BU4" s="595"/>
      <c r="BV4" s="595"/>
      <c r="BW4" s="595"/>
      <c r="BX4" s="595"/>
      <c r="BY4" s="595"/>
      <c r="BZ4" s="595"/>
      <c r="CA4" s="595"/>
      <c r="CB4" s="595"/>
      <c r="CD4" s="592" t="s">
        <v>216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217</v>
      </c>
      <c r="C5" s="597"/>
      <c r="D5" s="597"/>
      <c r="E5" s="597"/>
      <c r="F5" s="597"/>
      <c r="G5" s="597"/>
      <c r="H5" s="597"/>
      <c r="I5" s="597"/>
      <c r="J5" s="597"/>
      <c r="K5" s="597"/>
      <c r="L5" s="597"/>
      <c r="M5" s="597"/>
      <c r="N5" s="597"/>
      <c r="O5" s="597"/>
      <c r="P5" s="597"/>
      <c r="Q5" s="598"/>
      <c r="R5" s="599">
        <v>62182</v>
      </c>
      <c r="S5" s="600"/>
      <c r="T5" s="600"/>
      <c r="U5" s="600"/>
      <c r="V5" s="600"/>
      <c r="W5" s="600"/>
      <c r="X5" s="600"/>
      <c r="Y5" s="601"/>
      <c r="Z5" s="602">
        <v>3.6</v>
      </c>
      <c r="AA5" s="602"/>
      <c r="AB5" s="602"/>
      <c r="AC5" s="602"/>
      <c r="AD5" s="603">
        <v>62182</v>
      </c>
      <c r="AE5" s="603"/>
      <c r="AF5" s="603"/>
      <c r="AG5" s="603"/>
      <c r="AH5" s="603"/>
      <c r="AI5" s="603"/>
      <c r="AJ5" s="603"/>
      <c r="AK5" s="603"/>
      <c r="AL5" s="604">
        <v>6.9</v>
      </c>
      <c r="AM5" s="605"/>
      <c r="AN5" s="605"/>
      <c r="AO5" s="606"/>
      <c r="AP5" s="596" t="s">
        <v>218</v>
      </c>
      <c r="AQ5" s="597"/>
      <c r="AR5" s="597"/>
      <c r="AS5" s="597"/>
      <c r="AT5" s="597"/>
      <c r="AU5" s="597"/>
      <c r="AV5" s="597"/>
      <c r="AW5" s="597"/>
      <c r="AX5" s="597"/>
      <c r="AY5" s="597"/>
      <c r="AZ5" s="597"/>
      <c r="BA5" s="597"/>
      <c r="BB5" s="597"/>
      <c r="BC5" s="597"/>
      <c r="BD5" s="597"/>
      <c r="BE5" s="597"/>
      <c r="BF5" s="598"/>
      <c r="BG5" s="610">
        <v>61453</v>
      </c>
      <c r="BH5" s="611"/>
      <c r="BI5" s="611"/>
      <c r="BJ5" s="611"/>
      <c r="BK5" s="611"/>
      <c r="BL5" s="611"/>
      <c r="BM5" s="611"/>
      <c r="BN5" s="612"/>
      <c r="BO5" s="613">
        <v>98.8</v>
      </c>
      <c r="BP5" s="613"/>
      <c r="BQ5" s="613"/>
      <c r="BR5" s="613"/>
      <c r="BS5" s="614" t="s">
        <v>124</v>
      </c>
      <c r="BT5" s="614"/>
      <c r="BU5" s="614"/>
      <c r="BV5" s="614"/>
      <c r="BW5" s="614"/>
      <c r="BX5" s="614"/>
      <c r="BY5" s="614"/>
      <c r="BZ5" s="614"/>
      <c r="CA5" s="614"/>
      <c r="CB5" s="618"/>
      <c r="CD5" s="592" t="s">
        <v>213</v>
      </c>
      <c r="CE5" s="593"/>
      <c r="CF5" s="593"/>
      <c r="CG5" s="593"/>
      <c r="CH5" s="593"/>
      <c r="CI5" s="593"/>
      <c r="CJ5" s="593"/>
      <c r="CK5" s="593"/>
      <c r="CL5" s="593"/>
      <c r="CM5" s="593"/>
      <c r="CN5" s="593"/>
      <c r="CO5" s="593"/>
      <c r="CP5" s="593"/>
      <c r="CQ5" s="594"/>
      <c r="CR5" s="592" t="s">
        <v>219</v>
      </c>
      <c r="CS5" s="593"/>
      <c r="CT5" s="593"/>
      <c r="CU5" s="593"/>
      <c r="CV5" s="593"/>
      <c r="CW5" s="593"/>
      <c r="CX5" s="593"/>
      <c r="CY5" s="594"/>
      <c r="CZ5" s="592" t="s">
        <v>211</v>
      </c>
      <c r="DA5" s="593"/>
      <c r="DB5" s="593"/>
      <c r="DC5" s="594"/>
      <c r="DD5" s="592" t="s">
        <v>220</v>
      </c>
      <c r="DE5" s="593"/>
      <c r="DF5" s="593"/>
      <c r="DG5" s="593"/>
      <c r="DH5" s="593"/>
      <c r="DI5" s="593"/>
      <c r="DJ5" s="593"/>
      <c r="DK5" s="593"/>
      <c r="DL5" s="593"/>
      <c r="DM5" s="593"/>
      <c r="DN5" s="593"/>
      <c r="DO5" s="593"/>
      <c r="DP5" s="594"/>
      <c r="DQ5" s="592" t="s">
        <v>221</v>
      </c>
      <c r="DR5" s="593"/>
      <c r="DS5" s="593"/>
      <c r="DT5" s="593"/>
      <c r="DU5" s="593"/>
      <c r="DV5" s="593"/>
      <c r="DW5" s="593"/>
      <c r="DX5" s="593"/>
      <c r="DY5" s="593"/>
      <c r="DZ5" s="593"/>
      <c r="EA5" s="593"/>
      <c r="EB5" s="593"/>
      <c r="EC5" s="594"/>
    </row>
    <row r="6" spans="2:143" ht="11.25" customHeight="1" x14ac:dyDescent="0.15">
      <c r="B6" s="607" t="s">
        <v>222</v>
      </c>
      <c r="C6" s="608"/>
      <c r="D6" s="608"/>
      <c r="E6" s="608"/>
      <c r="F6" s="608"/>
      <c r="G6" s="608"/>
      <c r="H6" s="608"/>
      <c r="I6" s="608"/>
      <c r="J6" s="608"/>
      <c r="K6" s="608"/>
      <c r="L6" s="608"/>
      <c r="M6" s="608"/>
      <c r="N6" s="608"/>
      <c r="O6" s="608"/>
      <c r="P6" s="608"/>
      <c r="Q6" s="609"/>
      <c r="R6" s="610">
        <v>52371</v>
      </c>
      <c r="S6" s="611"/>
      <c r="T6" s="611"/>
      <c r="U6" s="611"/>
      <c r="V6" s="611"/>
      <c r="W6" s="611"/>
      <c r="X6" s="611"/>
      <c r="Y6" s="612"/>
      <c r="Z6" s="613">
        <v>3.1</v>
      </c>
      <c r="AA6" s="613"/>
      <c r="AB6" s="613"/>
      <c r="AC6" s="613"/>
      <c r="AD6" s="614">
        <v>52371</v>
      </c>
      <c r="AE6" s="614"/>
      <c r="AF6" s="614"/>
      <c r="AG6" s="614"/>
      <c r="AH6" s="614"/>
      <c r="AI6" s="614"/>
      <c r="AJ6" s="614"/>
      <c r="AK6" s="614"/>
      <c r="AL6" s="615">
        <v>5.8</v>
      </c>
      <c r="AM6" s="616"/>
      <c r="AN6" s="616"/>
      <c r="AO6" s="617"/>
      <c r="AP6" s="607" t="s">
        <v>223</v>
      </c>
      <c r="AQ6" s="608"/>
      <c r="AR6" s="608"/>
      <c r="AS6" s="608"/>
      <c r="AT6" s="608"/>
      <c r="AU6" s="608"/>
      <c r="AV6" s="608"/>
      <c r="AW6" s="608"/>
      <c r="AX6" s="608"/>
      <c r="AY6" s="608"/>
      <c r="AZ6" s="608"/>
      <c r="BA6" s="608"/>
      <c r="BB6" s="608"/>
      <c r="BC6" s="608"/>
      <c r="BD6" s="608"/>
      <c r="BE6" s="608"/>
      <c r="BF6" s="609"/>
      <c r="BG6" s="610">
        <v>61453</v>
      </c>
      <c r="BH6" s="611"/>
      <c r="BI6" s="611"/>
      <c r="BJ6" s="611"/>
      <c r="BK6" s="611"/>
      <c r="BL6" s="611"/>
      <c r="BM6" s="611"/>
      <c r="BN6" s="612"/>
      <c r="BO6" s="613">
        <v>98.8</v>
      </c>
      <c r="BP6" s="613"/>
      <c r="BQ6" s="613"/>
      <c r="BR6" s="613"/>
      <c r="BS6" s="614" t="s">
        <v>124</v>
      </c>
      <c r="BT6" s="614"/>
      <c r="BU6" s="614"/>
      <c r="BV6" s="614"/>
      <c r="BW6" s="614"/>
      <c r="BX6" s="614"/>
      <c r="BY6" s="614"/>
      <c r="BZ6" s="614"/>
      <c r="CA6" s="614"/>
      <c r="CB6" s="618"/>
      <c r="CD6" s="596" t="s">
        <v>224</v>
      </c>
      <c r="CE6" s="597"/>
      <c r="CF6" s="597"/>
      <c r="CG6" s="597"/>
      <c r="CH6" s="597"/>
      <c r="CI6" s="597"/>
      <c r="CJ6" s="597"/>
      <c r="CK6" s="597"/>
      <c r="CL6" s="597"/>
      <c r="CM6" s="597"/>
      <c r="CN6" s="597"/>
      <c r="CO6" s="597"/>
      <c r="CP6" s="597"/>
      <c r="CQ6" s="598"/>
      <c r="CR6" s="610">
        <v>28489</v>
      </c>
      <c r="CS6" s="611"/>
      <c r="CT6" s="611"/>
      <c r="CU6" s="611"/>
      <c r="CV6" s="611"/>
      <c r="CW6" s="611"/>
      <c r="CX6" s="611"/>
      <c r="CY6" s="612"/>
      <c r="CZ6" s="604">
        <v>1.9</v>
      </c>
      <c r="DA6" s="605"/>
      <c r="DB6" s="605"/>
      <c r="DC6" s="621"/>
      <c r="DD6" s="619" t="s">
        <v>124</v>
      </c>
      <c r="DE6" s="611"/>
      <c r="DF6" s="611"/>
      <c r="DG6" s="611"/>
      <c r="DH6" s="611"/>
      <c r="DI6" s="611"/>
      <c r="DJ6" s="611"/>
      <c r="DK6" s="611"/>
      <c r="DL6" s="611"/>
      <c r="DM6" s="611"/>
      <c r="DN6" s="611"/>
      <c r="DO6" s="611"/>
      <c r="DP6" s="612"/>
      <c r="DQ6" s="619">
        <v>28489</v>
      </c>
      <c r="DR6" s="611"/>
      <c r="DS6" s="611"/>
      <c r="DT6" s="611"/>
      <c r="DU6" s="611"/>
      <c r="DV6" s="611"/>
      <c r="DW6" s="611"/>
      <c r="DX6" s="611"/>
      <c r="DY6" s="611"/>
      <c r="DZ6" s="611"/>
      <c r="EA6" s="611"/>
      <c r="EB6" s="611"/>
      <c r="EC6" s="620"/>
    </row>
    <row r="7" spans="2:143" ht="11.25" customHeight="1" x14ac:dyDescent="0.15">
      <c r="B7" s="607" t="s">
        <v>225</v>
      </c>
      <c r="C7" s="608"/>
      <c r="D7" s="608"/>
      <c r="E7" s="608"/>
      <c r="F7" s="608"/>
      <c r="G7" s="608"/>
      <c r="H7" s="608"/>
      <c r="I7" s="608"/>
      <c r="J7" s="608"/>
      <c r="K7" s="608"/>
      <c r="L7" s="608"/>
      <c r="M7" s="608"/>
      <c r="N7" s="608"/>
      <c r="O7" s="608"/>
      <c r="P7" s="608"/>
      <c r="Q7" s="609"/>
      <c r="R7" s="610">
        <v>14</v>
      </c>
      <c r="S7" s="611"/>
      <c r="T7" s="611"/>
      <c r="U7" s="611"/>
      <c r="V7" s="611"/>
      <c r="W7" s="611"/>
      <c r="X7" s="611"/>
      <c r="Y7" s="612"/>
      <c r="Z7" s="613">
        <v>0</v>
      </c>
      <c r="AA7" s="613"/>
      <c r="AB7" s="613"/>
      <c r="AC7" s="613"/>
      <c r="AD7" s="614">
        <v>14</v>
      </c>
      <c r="AE7" s="614"/>
      <c r="AF7" s="614"/>
      <c r="AG7" s="614"/>
      <c r="AH7" s="614"/>
      <c r="AI7" s="614"/>
      <c r="AJ7" s="614"/>
      <c r="AK7" s="614"/>
      <c r="AL7" s="615">
        <v>0</v>
      </c>
      <c r="AM7" s="616"/>
      <c r="AN7" s="616"/>
      <c r="AO7" s="617"/>
      <c r="AP7" s="607" t="s">
        <v>226</v>
      </c>
      <c r="AQ7" s="608"/>
      <c r="AR7" s="608"/>
      <c r="AS7" s="608"/>
      <c r="AT7" s="608"/>
      <c r="AU7" s="608"/>
      <c r="AV7" s="608"/>
      <c r="AW7" s="608"/>
      <c r="AX7" s="608"/>
      <c r="AY7" s="608"/>
      <c r="AZ7" s="608"/>
      <c r="BA7" s="608"/>
      <c r="BB7" s="608"/>
      <c r="BC7" s="608"/>
      <c r="BD7" s="608"/>
      <c r="BE7" s="608"/>
      <c r="BF7" s="609"/>
      <c r="BG7" s="610">
        <v>13887</v>
      </c>
      <c r="BH7" s="611"/>
      <c r="BI7" s="611"/>
      <c r="BJ7" s="611"/>
      <c r="BK7" s="611"/>
      <c r="BL7" s="611"/>
      <c r="BM7" s="611"/>
      <c r="BN7" s="612"/>
      <c r="BO7" s="613">
        <v>22.3</v>
      </c>
      <c r="BP7" s="613"/>
      <c r="BQ7" s="613"/>
      <c r="BR7" s="613"/>
      <c r="BS7" s="614" t="s">
        <v>124</v>
      </c>
      <c r="BT7" s="614"/>
      <c r="BU7" s="614"/>
      <c r="BV7" s="614"/>
      <c r="BW7" s="614"/>
      <c r="BX7" s="614"/>
      <c r="BY7" s="614"/>
      <c r="BZ7" s="614"/>
      <c r="CA7" s="614"/>
      <c r="CB7" s="618"/>
      <c r="CD7" s="607" t="s">
        <v>227</v>
      </c>
      <c r="CE7" s="608"/>
      <c r="CF7" s="608"/>
      <c r="CG7" s="608"/>
      <c r="CH7" s="608"/>
      <c r="CI7" s="608"/>
      <c r="CJ7" s="608"/>
      <c r="CK7" s="608"/>
      <c r="CL7" s="608"/>
      <c r="CM7" s="608"/>
      <c r="CN7" s="608"/>
      <c r="CO7" s="608"/>
      <c r="CP7" s="608"/>
      <c r="CQ7" s="609"/>
      <c r="CR7" s="610">
        <v>430285</v>
      </c>
      <c r="CS7" s="611"/>
      <c r="CT7" s="611"/>
      <c r="CU7" s="611"/>
      <c r="CV7" s="611"/>
      <c r="CW7" s="611"/>
      <c r="CX7" s="611"/>
      <c r="CY7" s="612"/>
      <c r="CZ7" s="613">
        <v>28.1</v>
      </c>
      <c r="DA7" s="613"/>
      <c r="DB7" s="613"/>
      <c r="DC7" s="613"/>
      <c r="DD7" s="619" t="s">
        <v>124</v>
      </c>
      <c r="DE7" s="611"/>
      <c r="DF7" s="611"/>
      <c r="DG7" s="611"/>
      <c r="DH7" s="611"/>
      <c r="DI7" s="611"/>
      <c r="DJ7" s="611"/>
      <c r="DK7" s="611"/>
      <c r="DL7" s="611"/>
      <c r="DM7" s="611"/>
      <c r="DN7" s="611"/>
      <c r="DO7" s="611"/>
      <c r="DP7" s="612"/>
      <c r="DQ7" s="619">
        <v>405165</v>
      </c>
      <c r="DR7" s="611"/>
      <c r="DS7" s="611"/>
      <c r="DT7" s="611"/>
      <c r="DU7" s="611"/>
      <c r="DV7" s="611"/>
      <c r="DW7" s="611"/>
      <c r="DX7" s="611"/>
      <c r="DY7" s="611"/>
      <c r="DZ7" s="611"/>
      <c r="EA7" s="611"/>
      <c r="EB7" s="611"/>
      <c r="EC7" s="620"/>
    </row>
    <row r="8" spans="2:143" ht="11.25" customHeight="1" x14ac:dyDescent="0.15">
      <c r="B8" s="607" t="s">
        <v>228</v>
      </c>
      <c r="C8" s="608"/>
      <c r="D8" s="608"/>
      <c r="E8" s="608"/>
      <c r="F8" s="608"/>
      <c r="G8" s="608"/>
      <c r="H8" s="608"/>
      <c r="I8" s="608"/>
      <c r="J8" s="608"/>
      <c r="K8" s="608"/>
      <c r="L8" s="608"/>
      <c r="M8" s="608"/>
      <c r="N8" s="608"/>
      <c r="O8" s="608"/>
      <c r="P8" s="608"/>
      <c r="Q8" s="609"/>
      <c r="R8" s="610">
        <v>459</v>
      </c>
      <c r="S8" s="611"/>
      <c r="T8" s="611"/>
      <c r="U8" s="611"/>
      <c r="V8" s="611"/>
      <c r="W8" s="611"/>
      <c r="X8" s="611"/>
      <c r="Y8" s="612"/>
      <c r="Z8" s="613">
        <v>0</v>
      </c>
      <c r="AA8" s="613"/>
      <c r="AB8" s="613"/>
      <c r="AC8" s="613"/>
      <c r="AD8" s="614">
        <v>459</v>
      </c>
      <c r="AE8" s="614"/>
      <c r="AF8" s="614"/>
      <c r="AG8" s="614"/>
      <c r="AH8" s="614"/>
      <c r="AI8" s="614"/>
      <c r="AJ8" s="614"/>
      <c r="AK8" s="614"/>
      <c r="AL8" s="615">
        <v>0.1</v>
      </c>
      <c r="AM8" s="616"/>
      <c r="AN8" s="616"/>
      <c r="AO8" s="617"/>
      <c r="AP8" s="607" t="s">
        <v>229</v>
      </c>
      <c r="AQ8" s="608"/>
      <c r="AR8" s="608"/>
      <c r="AS8" s="608"/>
      <c r="AT8" s="608"/>
      <c r="AU8" s="608"/>
      <c r="AV8" s="608"/>
      <c r="AW8" s="608"/>
      <c r="AX8" s="608"/>
      <c r="AY8" s="608"/>
      <c r="AZ8" s="608"/>
      <c r="BA8" s="608"/>
      <c r="BB8" s="608"/>
      <c r="BC8" s="608"/>
      <c r="BD8" s="608"/>
      <c r="BE8" s="608"/>
      <c r="BF8" s="609"/>
      <c r="BG8" s="610">
        <v>502</v>
      </c>
      <c r="BH8" s="611"/>
      <c r="BI8" s="611"/>
      <c r="BJ8" s="611"/>
      <c r="BK8" s="611"/>
      <c r="BL8" s="611"/>
      <c r="BM8" s="611"/>
      <c r="BN8" s="612"/>
      <c r="BO8" s="613">
        <v>0.8</v>
      </c>
      <c r="BP8" s="613"/>
      <c r="BQ8" s="613"/>
      <c r="BR8" s="613"/>
      <c r="BS8" s="614" t="s">
        <v>124</v>
      </c>
      <c r="BT8" s="614"/>
      <c r="BU8" s="614"/>
      <c r="BV8" s="614"/>
      <c r="BW8" s="614"/>
      <c r="BX8" s="614"/>
      <c r="BY8" s="614"/>
      <c r="BZ8" s="614"/>
      <c r="CA8" s="614"/>
      <c r="CB8" s="618"/>
      <c r="CD8" s="607" t="s">
        <v>230</v>
      </c>
      <c r="CE8" s="608"/>
      <c r="CF8" s="608"/>
      <c r="CG8" s="608"/>
      <c r="CH8" s="608"/>
      <c r="CI8" s="608"/>
      <c r="CJ8" s="608"/>
      <c r="CK8" s="608"/>
      <c r="CL8" s="608"/>
      <c r="CM8" s="608"/>
      <c r="CN8" s="608"/>
      <c r="CO8" s="608"/>
      <c r="CP8" s="608"/>
      <c r="CQ8" s="609"/>
      <c r="CR8" s="610">
        <v>167485</v>
      </c>
      <c r="CS8" s="611"/>
      <c r="CT8" s="611"/>
      <c r="CU8" s="611"/>
      <c r="CV8" s="611"/>
      <c r="CW8" s="611"/>
      <c r="CX8" s="611"/>
      <c r="CY8" s="612"/>
      <c r="CZ8" s="613">
        <v>10.9</v>
      </c>
      <c r="DA8" s="613"/>
      <c r="DB8" s="613"/>
      <c r="DC8" s="613"/>
      <c r="DD8" s="619">
        <v>50</v>
      </c>
      <c r="DE8" s="611"/>
      <c r="DF8" s="611"/>
      <c r="DG8" s="611"/>
      <c r="DH8" s="611"/>
      <c r="DI8" s="611"/>
      <c r="DJ8" s="611"/>
      <c r="DK8" s="611"/>
      <c r="DL8" s="611"/>
      <c r="DM8" s="611"/>
      <c r="DN8" s="611"/>
      <c r="DO8" s="611"/>
      <c r="DP8" s="612"/>
      <c r="DQ8" s="619">
        <v>126688</v>
      </c>
      <c r="DR8" s="611"/>
      <c r="DS8" s="611"/>
      <c r="DT8" s="611"/>
      <c r="DU8" s="611"/>
      <c r="DV8" s="611"/>
      <c r="DW8" s="611"/>
      <c r="DX8" s="611"/>
      <c r="DY8" s="611"/>
      <c r="DZ8" s="611"/>
      <c r="EA8" s="611"/>
      <c r="EB8" s="611"/>
      <c r="EC8" s="620"/>
    </row>
    <row r="9" spans="2:143" ht="11.25" customHeight="1" x14ac:dyDescent="0.15">
      <c r="B9" s="607" t="s">
        <v>231</v>
      </c>
      <c r="C9" s="608"/>
      <c r="D9" s="608"/>
      <c r="E9" s="608"/>
      <c r="F9" s="608"/>
      <c r="G9" s="608"/>
      <c r="H9" s="608"/>
      <c r="I9" s="608"/>
      <c r="J9" s="608"/>
      <c r="K9" s="608"/>
      <c r="L9" s="608"/>
      <c r="M9" s="608"/>
      <c r="N9" s="608"/>
      <c r="O9" s="608"/>
      <c r="P9" s="608"/>
      <c r="Q9" s="609"/>
      <c r="R9" s="610">
        <v>502</v>
      </c>
      <c r="S9" s="611"/>
      <c r="T9" s="611"/>
      <c r="U9" s="611"/>
      <c r="V9" s="611"/>
      <c r="W9" s="611"/>
      <c r="X9" s="611"/>
      <c r="Y9" s="612"/>
      <c r="Z9" s="613">
        <v>0</v>
      </c>
      <c r="AA9" s="613"/>
      <c r="AB9" s="613"/>
      <c r="AC9" s="613"/>
      <c r="AD9" s="614">
        <v>502</v>
      </c>
      <c r="AE9" s="614"/>
      <c r="AF9" s="614"/>
      <c r="AG9" s="614"/>
      <c r="AH9" s="614"/>
      <c r="AI9" s="614"/>
      <c r="AJ9" s="614"/>
      <c r="AK9" s="614"/>
      <c r="AL9" s="615">
        <v>0.1</v>
      </c>
      <c r="AM9" s="616"/>
      <c r="AN9" s="616"/>
      <c r="AO9" s="617"/>
      <c r="AP9" s="607" t="s">
        <v>232</v>
      </c>
      <c r="AQ9" s="608"/>
      <c r="AR9" s="608"/>
      <c r="AS9" s="608"/>
      <c r="AT9" s="608"/>
      <c r="AU9" s="608"/>
      <c r="AV9" s="608"/>
      <c r="AW9" s="608"/>
      <c r="AX9" s="608"/>
      <c r="AY9" s="608"/>
      <c r="AZ9" s="608"/>
      <c r="BA9" s="608"/>
      <c r="BB9" s="608"/>
      <c r="BC9" s="608"/>
      <c r="BD9" s="608"/>
      <c r="BE9" s="608"/>
      <c r="BF9" s="609"/>
      <c r="BG9" s="610">
        <v>11265</v>
      </c>
      <c r="BH9" s="611"/>
      <c r="BI9" s="611"/>
      <c r="BJ9" s="611"/>
      <c r="BK9" s="611"/>
      <c r="BL9" s="611"/>
      <c r="BM9" s="611"/>
      <c r="BN9" s="612"/>
      <c r="BO9" s="613">
        <v>18.100000000000001</v>
      </c>
      <c r="BP9" s="613"/>
      <c r="BQ9" s="613"/>
      <c r="BR9" s="613"/>
      <c r="BS9" s="614" t="s">
        <v>124</v>
      </c>
      <c r="BT9" s="614"/>
      <c r="BU9" s="614"/>
      <c r="BV9" s="614"/>
      <c r="BW9" s="614"/>
      <c r="BX9" s="614"/>
      <c r="BY9" s="614"/>
      <c r="BZ9" s="614"/>
      <c r="CA9" s="614"/>
      <c r="CB9" s="618"/>
      <c r="CD9" s="607" t="s">
        <v>233</v>
      </c>
      <c r="CE9" s="608"/>
      <c r="CF9" s="608"/>
      <c r="CG9" s="608"/>
      <c r="CH9" s="608"/>
      <c r="CI9" s="608"/>
      <c r="CJ9" s="608"/>
      <c r="CK9" s="608"/>
      <c r="CL9" s="608"/>
      <c r="CM9" s="608"/>
      <c r="CN9" s="608"/>
      <c r="CO9" s="608"/>
      <c r="CP9" s="608"/>
      <c r="CQ9" s="609"/>
      <c r="CR9" s="610">
        <v>98169</v>
      </c>
      <c r="CS9" s="611"/>
      <c r="CT9" s="611"/>
      <c r="CU9" s="611"/>
      <c r="CV9" s="611"/>
      <c r="CW9" s="611"/>
      <c r="CX9" s="611"/>
      <c r="CY9" s="612"/>
      <c r="CZ9" s="613">
        <v>6.4</v>
      </c>
      <c r="DA9" s="613"/>
      <c r="DB9" s="613"/>
      <c r="DC9" s="613"/>
      <c r="DD9" s="619" t="s">
        <v>124</v>
      </c>
      <c r="DE9" s="611"/>
      <c r="DF9" s="611"/>
      <c r="DG9" s="611"/>
      <c r="DH9" s="611"/>
      <c r="DI9" s="611"/>
      <c r="DJ9" s="611"/>
      <c r="DK9" s="611"/>
      <c r="DL9" s="611"/>
      <c r="DM9" s="611"/>
      <c r="DN9" s="611"/>
      <c r="DO9" s="611"/>
      <c r="DP9" s="612"/>
      <c r="DQ9" s="619">
        <v>63124</v>
      </c>
      <c r="DR9" s="611"/>
      <c r="DS9" s="611"/>
      <c r="DT9" s="611"/>
      <c r="DU9" s="611"/>
      <c r="DV9" s="611"/>
      <c r="DW9" s="611"/>
      <c r="DX9" s="611"/>
      <c r="DY9" s="611"/>
      <c r="DZ9" s="611"/>
      <c r="EA9" s="611"/>
      <c r="EB9" s="611"/>
      <c r="EC9" s="620"/>
    </row>
    <row r="10" spans="2:143" ht="11.25" customHeight="1" x14ac:dyDescent="0.15">
      <c r="B10" s="607" t="s">
        <v>234</v>
      </c>
      <c r="C10" s="608"/>
      <c r="D10" s="608"/>
      <c r="E10" s="608"/>
      <c r="F10" s="608"/>
      <c r="G10" s="608"/>
      <c r="H10" s="608"/>
      <c r="I10" s="608"/>
      <c r="J10" s="608"/>
      <c r="K10" s="608"/>
      <c r="L10" s="608"/>
      <c r="M10" s="608"/>
      <c r="N10" s="608"/>
      <c r="O10" s="608"/>
      <c r="P10" s="608"/>
      <c r="Q10" s="609"/>
      <c r="R10" s="610" t="s">
        <v>124</v>
      </c>
      <c r="S10" s="611"/>
      <c r="T10" s="611"/>
      <c r="U10" s="611"/>
      <c r="V10" s="611"/>
      <c r="W10" s="611"/>
      <c r="X10" s="611"/>
      <c r="Y10" s="612"/>
      <c r="Z10" s="613" t="s">
        <v>124</v>
      </c>
      <c r="AA10" s="613"/>
      <c r="AB10" s="613"/>
      <c r="AC10" s="613"/>
      <c r="AD10" s="614" t="s">
        <v>124</v>
      </c>
      <c r="AE10" s="614"/>
      <c r="AF10" s="614"/>
      <c r="AG10" s="614"/>
      <c r="AH10" s="614"/>
      <c r="AI10" s="614"/>
      <c r="AJ10" s="614"/>
      <c r="AK10" s="614"/>
      <c r="AL10" s="615" t="s">
        <v>124</v>
      </c>
      <c r="AM10" s="616"/>
      <c r="AN10" s="616"/>
      <c r="AO10" s="617"/>
      <c r="AP10" s="607" t="s">
        <v>235</v>
      </c>
      <c r="AQ10" s="608"/>
      <c r="AR10" s="608"/>
      <c r="AS10" s="608"/>
      <c r="AT10" s="608"/>
      <c r="AU10" s="608"/>
      <c r="AV10" s="608"/>
      <c r="AW10" s="608"/>
      <c r="AX10" s="608"/>
      <c r="AY10" s="608"/>
      <c r="AZ10" s="608"/>
      <c r="BA10" s="608"/>
      <c r="BB10" s="608"/>
      <c r="BC10" s="608"/>
      <c r="BD10" s="608"/>
      <c r="BE10" s="608"/>
      <c r="BF10" s="609"/>
      <c r="BG10" s="610">
        <v>1808</v>
      </c>
      <c r="BH10" s="611"/>
      <c r="BI10" s="611"/>
      <c r="BJ10" s="611"/>
      <c r="BK10" s="611"/>
      <c r="BL10" s="611"/>
      <c r="BM10" s="611"/>
      <c r="BN10" s="612"/>
      <c r="BO10" s="613">
        <v>2.9</v>
      </c>
      <c r="BP10" s="613"/>
      <c r="BQ10" s="613"/>
      <c r="BR10" s="613"/>
      <c r="BS10" s="614" t="s">
        <v>124</v>
      </c>
      <c r="BT10" s="614"/>
      <c r="BU10" s="614"/>
      <c r="BV10" s="614"/>
      <c r="BW10" s="614"/>
      <c r="BX10" s="614"/>
      <c r="BY10" s="614"/>
      <c r="BZ10" s="614"/>
      <c r="CA10" s="614"/>
      <c r="CB10" s="618"/>
      <c r="CD10" s="607" t="s">
        <v>236</v>
      </c>
      <c r="CE10" s="608"/>
      <c r="CF10" s="608"/>
      <c r="CG10" s="608"/>
      <c r="CH10" s="608"/>
      <c r="CI10" s="608"/>
      <c r="CJ10" s="608"/>
      <c r="CK10" s="608"/>
      <c r="CL10" s="608"/>
      <c r="CM10" s="608"/>
      <c r="CN10" s="608"/>
      <c r="CO10" s="608"/>
      <c r="CP10" s="608"/>
      <c r="CQ10" s="609"/>
      <c r="CR10" s="610" t="s">
        <v>124</v>
      </c>
      <c r="CS10" s="611"/>
      <c r="CT10" s="611"/>
      <c r="CU10" s="611"/>
      <c r="CV10" s="611"/>
      <c r="CW10" s="611"/>
      <c r="CX10" s="611"/>
      <c r="CY10" s="612"/>
      <c r="CZ10" s="613" t="s">
        <v>124</v>
      </c>
      <c r="DA10" s="613"/>
      <c r="DB10" s="613"/>
      <c r="DC10" s="613"/>
      <c r="DD10" s="619" t="s">
        <v>124</v>
      </c>
      <c r="DE10" s="611"/>
      <c r="DF10" s="611"/>
      <c r="DG10" s="611"/>
      <c r="DH10" s="611"/>
      <c r="DI10" s="611"/>
      <c r="DJ10" s="611"/>
      <c r="DK10" s="611"/>
      <c r="DL10" s="611"/>
      <c r="DM10" s="611"/>
      <c r="DN10" s="611"/>
      <c r="DO10" s="611"/>
      <c r="DP10" s="612"/>
      <c r="DQ10" s="619" t="s">
        <v>124</v>
      </c>
      <c r="DR10" s="611"/>
      <c r="DS10" s="611"/>
      <c r="DT10" s="611"/>
      <c r="DU10" s="611"/>
      <c r="DV10" s="611"/>
      <c r="DW10" s="611"/>
      <c r="DX10" s="611"/>
      <c r="DY10" s="611"/>
      <c r="DZ10" s="611"/>
      <c r="EA10" s="611"/>
      <c r="EB10" s="611"/>
      <c r="EC10" s="620"/>
    </row>
    <row r="11" spans="2:143" ht="11.25" customHeight="1" x14ac:dyDescent="0.15">
      <c r="B11" s="607" t="s">
        <v>237</v>
      </c>
      <c r="C11" s="608"/>
      <c r="D11" s="608"/>
      <c r="E11" s="608"/>
      <c r="F11" s="608"/>
      <c r="G11" s="608"/>
      <c r="H11" s="608"/>
      <c r="I11" s="608"/>
      <c r="J11" s="608"/>
      <c r="K11" s="608"/>
      <c r="L11" s="608"/>
      <c r="M11" s="608"/>
      <c r="N11" s="608"/>
      <c r="O11" s="608"/>
      <c r="P11" s="608"/>
      <c r="Q11" s="609"/>
      <c r="R11" s="610">
        <v>9165</v>
      </c>
      <c r="S11" s="611"/>
      <c r="T11" s="611"/>
      <c r="U11" s="611"/>
      <c r="V11" s="611"/>
      <c r="W11" s="611"/>
      <c r="X11" s="611"/>
      <c r="Y11" s="612"/>
      <c r="Z11" s="615">
        <v>0.5</v>
      </c>
      <c r="AA11" s="616"/>
      <c r="AB11" s="616"/>
      <c r="AC11" s="622"/>
      <c r="AD11" s="619">
        <v>9165</v>
      </c>
      <c r="AE11" s="611"/>
      <c r="AF11" s="611"/>
      <c r="AG11" s="611"/>
      <c r="AH11" s="611"/>
      <c r="AI11" s="611"/>
      <c r="AJ11" s="611"/>
      <c r="AK11" s="612"/>
      <c r="AL11" s="615">
        <v>1</v>
      </c>
      <c r="AM11" s="616"/>
      <c r="AN11" s="616"/>
      <c r="AO11" s="617"/>
      <c r="AP11" s="607" t="s">
        <v>238</v>
      </c>
      <c r="AQ11" s="608"/>
      <c r="AR11" s="608"/>
      <c r="AS11" s="608"/>
      <c r="AT11" s="608"/>
      <c r="AU11" s="608"/>
      <c r="AV11" s="608"/>
      <c r="AW11" s="608"/>
      <c r="AX11" s="608"/>
      <c r="AY11" s="608"/>
      <c r="AZ11" s="608"/>
      <c r="BA11" s="608"/>
      <c r="BB11" s="608"/>
      <c r="BC11" s="608"/>
      <c r="BD11" s="608"/>
      <c r="BE11" s="608"/>
      <c r="BF11" s="609"/>
      <c r="BG11" s="610">
        <v>312</v>
      </c>
      <c r="BH11" s="611"/>
      <c r="BI11" s="611"/>
      <c r="BJ11" s="611"/>
      <c r="BK11" s="611"/>
      <c r="BL11" s="611"/>
      <c r="BM11" s="611"/>
      <c r="BN11" s="612"/>
      <c r="BO11" s="613">
        <v>0.5</v>
      </c>
      <c r="BP11" s="613"/>
      <c r="BQ11" s="613"/>
      <c r="BR11" s="613"/>
      <c r="BS11" s="614" t="s">
        <v>124</v>
      </c>
      <c r="BT11" s="614"/>
      <c r="BU11" s="614"/>
      <c r="BV11" s="614"/>
      <c r="BW11" s="614"/>
      <c r="BX11" s="614"/>
      <c r="BY11" s="614"/>
      <c r="BZ11" s="614"/>
      <c r="CA11" s="614"/>
      <c r="CB11" s="618"/>
      <c r="CD11" s="607" t="s">
        <v>239</v>
      </c>
      <c r="CE11" s="608"/>
      <c r="CF11" s="608"/>
      <c r="CG11" s="608"/>
      <c r="CH11" s="608"/>
      <c r="CI11" s="608"/>
      <c r="CJ11" s="608"/>
      <c r="CK11" s="608"/>
      <c r="CL11" s="608"/>
      <c r="CM11" s="608"/>
      <c r="CN11" s="608"/>
      <c r="CO11" s="608"/>
      <c r="CP11" s="608"/>
      <c r="CQ11" s="609"/>
      <c r="CR11" s="610">
        <v>223388</v>
      </c>
      <c r="CS11" s="611"/>
      <c r="CT11" s="611"/>
      <c r="CU11" s="611"/>
      <c r="CV11" s="611"/>
      <c r="CW11" s="611"/>
      <c r="CX11" s="611"/>
      <c r="CY11" s="612"/>
      <c r="CZ11" s="613">
        <v>14.6</v>
      </c>
      <c r="DA11" s="613"/>
      <c r="DB11" s="613"/>
      <c r="DC11" s="613"/>
      <c r="DD11" s="619">
        <v>113910</v>
      </c>
      <c r="DE11" s="611"/>
      <c r="DF11" s="611"/>
      <c r="DG11" s="611"/>
      <c r="DH11" s="611"/>
      <c r="DI11" s="611"/>
      <c r="DJ11" s="611"/>
      <c r="DK11" s="611"/>
      <c r="DL11" s="611"/>
      <c r="DM11" s="611"/>
      <c r="DN11" s="611"/>
      <c r="DO11" s="611"/>
      <c r="DP11" s="612"/>
      <c r="DQ11" s="619">
        <v>80998</v>
      </c>
      <c r="DR11" s="611"/>
      <c r="DS11" s="611"/>
      <c r="DT11" s="611"/>
      <c r="DU11" s="611"/>
      <c r="DV11" s="611"/>
      <c r="DW11" s="611"/>
      <c r="DX11" s="611"/>
      <c r="DY11" s="611"/>
      <c r="DZ11" s="611"/>
      <c r="EA11" s="611"/>
      <c r="EB11" s="611"/>
      <c r="EC11" s="620"/>
    </row>
    <row r="12" spans="2:143" ht="11.25" customHeight="1" x14ac:dyDescent="0.15">
      <c r="B12" s="607" t="s">
        <v>240</v>
      </c>
      <c r="C12" s="608"/>
      <c r="D12" s="608"/>
      <c r="E12" s="608"/>
      <c r="F12" s="608"/>
      <c r="G12" s="608"/>
      <c r="H12" s="608"/>
      <c r="I12" s="608"/>
      <c r="J12" s="608"/>
      <c r="K12" s="608"/>
      <c r="L12" s="608"/>
      <c r="M12" s="608"/>
      <c r="N12" s="608"/>
      <c r="O12" s="608"/>
      <c r="P12" s="608"/>
      <c r="Q12" s="609"/>
      <c r="R12" s="610" t="s">
        <v>124</v>
      </c>
      <c r="S12" s="611"/>
      <c r="T12" s="611"/>
      <c r="U12" s="611"/>
      <c r="V12" s="611"/>
      <c r="W12" s="611"/>
      <c r="X12" s="611"/>
      <c r="Y12" s="612"/>
      <c r="Z12" s="613" t="s">
        <v>124</v>
      </c>
      <c r="AA12" s="613"/>
      <c r="AB12" s="613"/>
      <c r="AC12" s="613"/>
      <c r="AD12" s="614" t="s">
        <v>124</v>
      </c>
      <c r="AE12" s="614"/>
      <c r="AF12" s="614"/>
      <c r="AG12" s="614"/>
      <c r="AH12" s="614"/>
      <c r="AI12" s="614"/>
      <c r="AJ12" s="614"/>
      <c r="AK12" s="614"/>
      <c r="AL12" s="615" t="s">
        <v>124</v>
      </c>
      <c r="AM12" s="616"/>
      <c r="AN12" s="616"/>
      <c r="AO12" s="617"/>
      <c r="AP12" s="607" t="s">
        <v>241</v>
      </c>
      <c r="AQ12" s="608"/>
      <c r="AR12" s="608"/>
      <c r="AS12" s="608"/>
      <c r="AT12" s="608"/>
      <c r="AU12" s="608"/>
      <c r="AV12" s="608"/>
      <c r="AW12" s="608"/>
      <c r="AX12" s="608"/>
      <c r="AY12" s="608"/>
      <c r="AZ12" s="608"/>
      <c r="BA12" s="608"/>
      <c r="BB12" s="608"/>
      <c r="BC12" s="608"/>
      <c r="BD12" s="608"/>
      <c r="BE12" s="608"/>
      <c r="BF12" s="609"/>
      <c r="BG12" s="610">
        <v>45552</v>
      </c>
      <c r="BH12" s="611"/>
      <c r="BI12" s="611"/>
      <c r="BJ12" s="611"/>
      <c r="BK12" s="611"/>
      <c r="BL12" s="611"/>
      <c r="BM12" s="611"/>
      <c r="BN12" s="612"/>
      <c r="BO12" s="613">
        <v>73.3</v>
      </c>
      <c r="BP12" s="613"/>
      <c r="BQ12" s="613"/>
      <c r="BR12" s="613"/>
      <c r="BS12" s="614" t="s">
        <v>124</v>
      </c>
      <c r="BT12" s="614"/>
      <c r="BU12" s="614"/>
      <c r="BV12" s="614"/>
      <c r="BW12" s="614"/>
      <c r="BX12" s="614"/>
      <c r="BY12" s="614"/>
      <c r="BZ12" s="614"/>
      <c r="CA12" s="614"/>
      <c r="CB12" s="618"/>
      <c r="CD12" s="607" t="s">
        <v>242</v>
      </c>
      <c r="CE12" s="608"/>
      <c r="CF12" s="608"/>
      <c r="CG12" s="608"/>
      <c r="CH12" s="608"/>
      <c r="CI12" s="608"/>
      <c r="CJ12" s="608"/>
      <c r="CK12" s="608"/>
      <c r="CL12" s="608"/>
      <c r="CM12" s="608"/>
      <c r="CN12" s="608"/>
      <c r="CO12" s="608"/>
      <c r="CP12" s="608"/>
      <c r="CQ12" s="609"/>
      <c r="CR12" s="610">
        <v>32078</v>
      </c>
      <c r="CS12" s="611"/>
      <c r="CT12" s="611"/>
      <c r="CU12" s="611"/>
      <c r="CV12" s="611"/>
      <c r="CW12" s="611"/>
      <c r="CX12" s="611"/>
      <c r="CY12" s="612"/>
      <c r="CZ12" s="613">
        <v>2.1</v>
      </c>
      <c r="DA12" s="613"/>
      <c r="DB12" s="613"/>
      <c r="DC12" s="613"/>
      <c r="DD12" s="619">
        <v>6227</v>
      </c>
      <c r="DE12" s="611"/>
      <c r="DF12" s="611"/>
      <c r="DG12" s="611"/>
      <c r="DH12" s="611"/>
      <c r="DI12" s="611"/>
      <c r="DJ12" s="611"/>
      <c r="DK12" s="611"/>
      <c r="DL12" s="611"/>
      <c r="DM12" s="611"/>
      <c r="DN12" s="611"/>
      <c r="DO12" s="611"/>
      <c r="DP12" s="612"/>
      <c r="DQ12" s="619">
        <v>20759</v>
      </c>
      <c r="DR12" s="611"/>
      <c r="DS12" s="611"/>
      <c r="DT12" s="611"/>
      <c r="DU12" s="611"/>
      <c r="DV12" s="611"/>
      <c r="DW12" s="611"/>
      <c r="DX12" s="611"/>
      <c r="DY12" s="611"/>
      <c r="DZ12" s="611"/>
      <c r="EA12" s="611"/>
      <c r="EB12" s="611"/>
      <c r="EC12" s="620"/>
    </row>
    <row r="13" spans="2:143" ht="11.25" customHeight="1" x14ac:dyDescent="0.15">
      <c r="B13" s="607" t="s">
        <v>243</v>
      </c>
      <c r="C13" s="608"/>
      <c r="D13" s="608"/>
      <c r="E13" s="608"/>
      <c r="F13" s="608"/>
      <c r="G13" s="608"/>
      <c r="H13" s="608"/>
      <c r="I13" s="608"/>
      <c r="J13" s="608"/>
      <c r="K13" s="608"/>
      <c r="L13" s="608"/>
      <c r="M13" s="608"/>
      <c r="N13" s="608"/>
      <c r="O13" s="608"/>
      <c r="P13" s="608"/>
      <c r="Q13" s="609"/>
      <c r="R13" s="610" t="s">
        <v>124</v>
      </c>
      <c r="S13" s="611"/>
      <c r="T13" s="611"/>
      <c r="U13" s="611"/>
      <c r="V13" s="611"/>
      <c r="W13" s="611"/>
      <c r="X13" s="611"/>
      <c r="Y13" s="612"/>
      <c r="Z13" s="613" t="s">
        <v>124</v>
      </c>
      <c r="AA13" s="613"/>
      <c r="AB13" s="613"/>
      <c r="AC13" s="613"/>
      <c r="AD13" s="614" t="s">
        <v>124</v>
      </c>
      <c r="AE13" s="614"/>
      <c r="AF13" s="614"/>
      <c r="AG13" s="614"/>
      <c r="AH13" s="614"/>
      <c r="AI13" s="614"/>
      <c r="AJ13" s="614"/>
      <c r="AK13" s="614"/>
      <c r="AL13" s="615" t="s">
        <v>124</v>
      </c>
      <c r="AM13" s="616"/>
      <c r="AN13" s="616"/>
      <c r="AO13" s="617"/>
      <c r="AP13" s="607" t="s">
        <v>244</v>
      </c>
      <c r="AQ13" s="608"/>
      <c r="AR13" s="608"/>
      <c r="AS13" s="608"/>
      <c r="AT13" s="608"/>
      <c r="AU13" s="608"/>
      <c r="AV13" s="608"/>
      <c r="AW13" s="608"/>
      <c r="AX13" s="608"/>
      <c r="AY13" s="608"/>
      <c r="AZ13" s="608"/>
      <c r="BA13" s="608"/>
      <c r="BB13" s="608"/>
      <c r="BC13" s="608"/>
      <c r="BD13" s="608"/>
      <c r="BE13" s="608"/>
      <c r="BF13" s="609"/>
      <c r="BG13" s="610">
        <v>43322</v>
      </c>
      <c r="BH13" s="611"/>
      <c r="BI13" s="611"/>
      <c r="BJ13" s="611"/>
      <c r="BK13" s="611"/>
      <c r="BL13" s="611"/>
      <c r="BM13" s="611"/>
      <c r="BN13" s="612"/>
      <c r="BO13" s="613">
        <v>69.7</v>
      </c>
      <c r="BP13" s="613"/>
      <c r="BQ13" s="613"/>
      <c r="BR13" s="613"/>
      <c r="BS13" s="614" t="s">
        <v>124</v>
      </c>
      <c r="BT13" s="614"/>
      <c r="BU13" s="614"/>
      <c r="BV13" s="614"/>
      <c r="BW13" s="614"/>
      <c r="BX13" s="614"/>
      <c r="BY13" s="614"/>
      <c r="BZ13" s="614"/>
      <c r="CA13" s="614"/>
      <c r="CB13" s="618"/>
      <c r="CD13" s="607" t="s">
        <v>245</v>
      </c>
      <c r="CE13" s="608"/>
      <c r="CF13" s="608"/>
      <c r="CG13" s="608"/>
      <c r="CH13" s="608"/>
      <c r="CI13" s="608"/>
      <c r="CJ13" s="608"/>
      <c r="CK13" s="608"/>
      <c r="CL13" s="608"/>
      <c r="CM13" s="608"/>
      <c r="CN13" s="608"/>
      <c r="CO13" s="608"/>
      <c r="CP13" s="608"/>
      <c r="CQ13" s="609"/>
      <c r="CR13" s="610">
        <v>187120</v>
      </c>
      <c r="CS13" s="611"/>
      <c r="CT13" s="611"/>
      <c r="CU13" s="611"/>
      <c r="CV13" s="611"/>
      <c r="CW13" s="611"/>
      <c r="CX13" s="611"/>
      <c r="CY13" s="612"/>
      <c r="CZ13" s="613">
        <v>12.2</v>
      </c>
      <c r="DA13" s="613"/>
      <c r="DB13" s="613"/>
      <c r="DC13" s="613"/>
      <c r="DD13" s="619">
        <v>118178</v>
      </c>
      <c r="DE13" s="611"/>
      <c r="DF13" s="611"/>
      <c r="DG13" s="611"/>
      <c r="DH13" s="611"/>
      <c r="DI13" s="611"/>
      <c r="DJ13" s="611"/>
      <c r="DK13" s="611"/>
      <c r="DL13" s="611"/>
      <c r="DM13" s="611"/>
      <c r="DN13" s="611"/>
      <c r="DO13" s="611"/>
      <c r="DP13" s="612"/>
      <c r="DQ13" s="619">
        <v>52786</v>
      </c>
      <c r="DR13" s="611"/>
      <c r="DS13" s="611"/>
      <c r="DT13" s="611"/>
      <c r="DU13" s="611"/>
      <c r="DV13" s="611"/>
      <c r="DW13" s="611"/>
      <c r="DX13" s="611"/>
      <c r="DY13" s="611"/>
      <c r="DZ13" s="611"/>
      <c r="EA13" s="611"/>
      <c r="EB13" s="611"/>
      <c r="EC13" s="620"/>
    </row>
    <row r="14" spans="2:143" ht="11.25" customHeight="1" x14ac:dyDescent="0.15">
      <c r="B14" s="607" t="s">
        <v>246</v>
      </c>
      <c r="C14" s="608"/>
      <c r="D14" s="608"/>
      <c r="E14" s="608"/>
      <c r="F14" s="608"/>
      <c r="G14" s="608"/>
      <c r="H14" s="608"/>
      <c r="I14" s="608"/>
      <c r="J14" s="608"/>
      <c r="K14" s="608"/>
      <c r="L14" s="608"/>
      <c r="M14" s="608"/>
      <c r="N14" s="608"/>
      <c r="O14" s="608"/>
      <c r="P14" s="608"/>
      <c r="Q14" s="609"/>
      <c r="R14" s="610">
        <v>251</v>
      </c>
      <c r="S14" s="611"/>
      <c r="T14" s="611"/>
      <c r="U14" s="611"/>
      <c r="V14" s="611"/>
      <c r="W14" s="611"/>
      <c r="X14" s="611"/>
      <c r="Y14" s="612"/>
      <c r="Z14" s="613">
        <v>0</v>
      </c>
      <c r="AA14" s="613"/>
      <c r="AB14" s="613"/>
      <c r="AC14" s="613"/>
      <c r="AD14" s="614">
        <v>251</v>
      </c>
      <c r="AE14" s="614"/>
      <c r="AF14" s="614"/>
      <c r="AG14" s="614"/>
      <c r="AH14" s="614"/>
      <c r="AI14" s="614"/>
      <c r="AJ14" s="614"/>
      <c r="AK14" s="614"/>
      <c r="AL14" s="615">
        <v>0</v>
      </c>
      <c r="AM14" s="616"/>
      <c r="AN14" s="616"/>
      <c r="AO14" s="617"/>
      <c r="AP14" s="607" t="s">
        <v>247</v>
      </c>
      <c r="AQ14" s="608"/>
      <c r="AR14" s="608"/>
      <c r="AS14" s="608"/>
      <c r="AT14" s="608"/>
      <c r="AU14" s="608"/>
      <c r="AV14" s="608"/>
      <c r="AW14" s="608"/>
      <c r="AX14" s="608"/>
      <c r="AY14" s="608"/>
      <c r="AZ14" s="608"/>
      <c r="BA14" s="608"/>
      <c r="BB14" s="608"/>
      <c r="BC14" s="608"/>
      <c r="BD14" s="608"/>
      <c r="BE14" s="608"/>
      <c r="BF14" s="609"/>
      <c r="BG14" s="610">
        <v>1755</v>
      </c>
      <c r="BH14" s="611"/>
      <c r="BI14" s="611"/>
      <c r="BJ14" s="611"/>
      <c r="BK14" s="611"/>
      <c r="BL14" s="611"/>
      <c r="BM14" s="611"/>
      <c r="BN14" s="612"/>
      <c r="BO14" s="613">
        <v>2.8</v>
      </c>
      <c r="BP14" s="613"/>
      <c r="BQ14" s="613"/>
      <c r="BR14" s="613"/>
      <c r="BS14" s="614" t="s">
        <v>124</v>
      </c>
      <c r="BT14" s="614"/>
      <c r="BU14" s="614"/>
      <c r="BV14" s="614"/>
      <c r="BW14" s="614"/>
      <c r="BX14" s="614"/>
      <c r="BY14" s="614"/>
      <c r="BZ14" s="614"/>
      <c r="CA14" s="614"/>
      <c r="CB14" s="618"/>
      <c r="CD14" s="607" t="s">
        <v>248</v>
      </c>
      <c r="CE14" s="608"/>
      <c r="CF14" s="608"/>
      <c r="CG14" s="608"/>
      <c r="CH14" s="608"/>
      <c r="CI14" s="608"/>
      <c r="CJ14" s="608"/>
      <c r="CK14" s="608"/>
      <c r="CL14" s="608"/>
      <c r="CM14" s="608"/>
      <c r="CN14" s="608"/>
      <c r="CO14" s="608"/>
      <c r="CP14" s="608"/>
      <c r="CQ14" s="609"/>
      <c r="CR14" s="610">
        <v>55145</v>
      </c>
      <c r="CS14" s="611"/>
      <c r="CT14" s="611"/>
      <c r="CU14" s="611"/>
      <c r="CV14" s="611"/>
      <c r="CW14" s="611"/>
      <c r="CX14" s="611"/>
      <c r="CY14" s="612"/>
      <c r="CZ14" s="613">
        <v>3.6</v>
      </c>
      <c r="DA14" s="613"/>
      <c r="DB14" s="613"/>
      <c r="DC14" s="613"/>
      <c r="DD14" s="619" t="s">
        <v>124</v>
      </c>
      <c r="DE14" s="611"/>
      <c r="DF14" s="611"/>
      <c r="DG14" s="611"/>
      <c r="DH14" s="611"/>
      <c r="DI14" s="611"/>
      <c r="DJ14" s="611"/>
      <c r="DK14" s="611"/>
      <c r="DL14" s="611"/>
      <c r="DM14" s="611"/>
      <c r="DN14" s="611"/>
      <c r="DO14" s="611"/>
      <c r="DP14" s="612"/>
      <c r="DQ14" s="619">
        <v>52987</v>
      </c>
      <c r="DR14" s="611"/>
      <c r="DS14" s="611"/>
      <c r="DT14" s="611"/>
      <c r="DU14" s="611"/>
      <c r="DV14" s="611"/>
      <c r="DW14" s="611"/>
      <c r="DX14" s="611"/>
      <c r="DY14" s="611"/>
      <c r="DZ14" s="611"/>
      <c r="EA14" s="611"/>
      <c r="EB14" s="611"/>
      <c r="EC14" s="620"/>
    </row>
    <row r="15" spans="2:143" ht="11.25" customHeight="1" x14ac:dyDescent="0.15">
      <c r="B15" s="607" t="s">
        <v>249</v>
      </c>
      <c r="C15" s="608"/>
      <c r="D15" s="608"/>
      <c r="E15" s="608"/>
      <c r="F15" s="608"/>
      <c r="G15" s="608"/>
      <c r="H15" s="608"/>
      <c r="I15" s="608"/>
      <c r="J15" s="608"/>
      <c r="K15" s="608"/>
      <c r="L15" s="608"/>
      <c r="M15" s="608"/>
      <c r="N15" s="608"/>
      <c r="O15" s="608"/>
      <c r="P15" s="608"/>
      <c r="Q15" s="609"/>
      <c r="R15" s="610" t="s">
        <v>124</v>
      </c>
      <c r="S15" s="611"/>
      <c r="T15" s="611"/>
      <c r="U15" s="611"/>
      <c r="V15" s="611"/>
      <c r="W15" s="611"/>
      <c r="X15" s="611"/>
      <c r="Y15" s="612"/>
      <c r="Z15" s="613" t="s">
        <v>124</v>
      </c>
      <c r="AA15" s="613"/>
      <c r="AB15" s="613"/>
      <c r="AC15" s="613"/>
      <c r="AD15" s="614" t="s">
        <v>124</v>
      </c>
      <c r="AE15" s="614"/>
      <c r="AF15" s="614"/>
      <c r="AG15" s="614"/>
      <c r="AH15" s="614"/>
      <c r="AI15" s="614"/>
      <c r="AJ15" s="614"/>
      <c r="AK15" s="614"/>
      <c r="AL15" s="615" t="s">
        <v>124</v>
      </c>
      <c r="AM15" s="616"/>
      <c r="AN15" s="616"/>
      <c r="AO15" s="617"/>
      <c r="AP15" s="607" t="s">
        <v>250</v>
      </c>
      <c r="AQ15" s="608"/>
      <c r="AR15" s="608"/>
      <c r="AS15" s="608"/>
      <c r="AT15" s="608"/>
      <c r="AU15" s="608"/>
      <c r="AV15" s="608"/>
      <c r="AW15" s="608"/>
      <c r="AX15" s="608"/>
      <c r="AY15" s="608"/>
      <c r="AZ15" s="608"/>
      <c r="BA15" s="608"/>
      <c r="BB15" s="608"/>
      <c r="BC15" s="608"/>
      <c r="BD15" s="608"/>
      <c r="BE15" s="608"/>
      <c r="BF15" s="609"/>
      <c r="BG15" s="610">
        <v>259</v>
      </c>
      <c r="BH15" s="611"/>
      <c r="BI15" s="611"/>
      <c r="BJ15" s="611"/>
      <c r="BK15" s="611"/>
      <c r="BL15" s="611"/>
      <c r="BM15" s="611"/>
      <c r="BN15" s="612"/>
      <c r="BO15" s="613">
        <v>0.4</v>
      </c>
      <c r="BP15" s="613"/>
      <c r="BQ15" s="613"/>
      <c r="BR15" s="613"/>
      <c r="BS15" s="614" t="s">
        <v>124</v>
      </c>
      <c r="BT15" s="614"/>
      <c r="BU15" s="614"/>
      <c r="BV15" s="614"/>
      <c r="BW15" s="614"/>
      <c r="BX15" s="614"/>
      <c r="BY15" s="614"/>
      <c r="BZ15" s="614"/>
      <c r="CA15" s="614"/>
      <c r="CB15" s="618"/>
      <c r="CD15" s="607" t="s">
        <v>251</v>
      </c>
      <c r="CE15" s="608"/>
      <c r="CF15" s="608"/>
      <c r="CG15" s="608"/>
      <c r="CH15" s="608"/>
      <c r="CI15" s="608"/>
      <c r="CJ15" s="608"/>
      <c r="CK15" s="608"/>
      <c r="CL15" s="608"/>
      <c r="CM15" s="608"/>
      <c r="CN15" s="608"/>
      <c r="CO15" s="608"/>
      <c r="CP15" s="608"/>
      <c r="CQ15" s="609"/>
      <c r="CR15" s="610">
        <v>68188</v>
      </c>
      <c r="CS15" s="611"/>
      <c r="CT15" s="611"/>
      <c r="CU15" s="611"/>
      <c r="CV15" s="611"/>
      <c r="CW15" s="611"/>
      <c r="CX15" s="611"/>
      <c r="CY15" s="612"/>
      <c r="CZ15" s="613">
        <v>4.4000000000000004</v>
      </c>
      <c r="DA15" s="613"/>
      <c r="DB15" s="613"/>
      <c r="DC15" s="613"/>
      <c r="DD15" s="619" t="s">
        <v>124</v>
      </c>
      <c r="DE15" s="611"/>
      <c r="DF15" s="611"/>
      <c r="DG15" s="611"/>
      <c r="DH15" s="611"/>
      <c r="DI15" s="611"/>
      <c r="DJ15" s="611"/>
      <c r="DK15" s="611"/>
      <c r="DL15" s="611"/>
      <c r="DM15" s="611"/>
      <c r="DN15" s="611"/>
      <c r="DO15" s="611"/>
      <c r="DP15" s="612"/>
      <c r="DQ15" s="619">
        <v>60936</v>
      </c>
      <c r="DR15" s="611"/>
      <c r="DS15" s="611"/>
      <c r="DT15" s="611"/>
      <c r="DU15" s="611"/>
      <c r="DV15" s="611"/>
      <c r="DW15" s="611"/>
      <c r="DX15" s="611"/>
      <c r="DY15" s="611"/>
      <c r="DZ15" s="611"/>
      <c r="EA15" s="611"/>
      <c r="EB15" s="611"/>
      <c r="EC15" s="620"/>
    </row>
    <row r="16" spans="2:143" ht="11.25" customHeight="1" x14ac:dyDescent="0.15">
      <c r="B16" s="607" t="s">
        <v>252</v>
      </c>
      <c r="C16" s="608"/>
      <c r="D16" s="608"/>
      <c r="E16" s="608"/>
      <c r="F16" s="608"/>
      <c r="G16" s="608"/>
      <c r="H16" s="608"/>
      <c r="I16" s="608"/>
      <c r="J16" s="608"/>
      <c r="K16" s="608"/>
      <c r="L16" s="608"/>
      <c r="M16" s="608"/>
      <c r="N16" s="608"/>
      <c r="O16" s="608"/>
      <c r="P16" s="608"/>
      <c r="Q16" s="609"/>
      <c r="R16" s="610">
        <v>1834</v>
      </c>
      <c r="S16" s="611"/>
      <c r="T16" s="611"/>
      <c r="U16" s="611"/>
      <c r="V16" s="611"/>
      <c r="W16" s="611"/>
      <c r="X16" s="611"/>
      <c r="Y16" s="612"/>
      <c r="Z16" s="613">
        <v>0.1</v>
      </c>
      <c r="AA16" s="613"/>
      <c r="AB16" s="613"/>
      <c r="AC16" s="613"/>
      <c r="AD16" s="614">
        <v>1834</v>
      </c>
      <c r="AE16" s="614"/>
      <c r="AF16" s="614"/>
      <c r="AG16" s="614"/>
      <c r="AH16" s="614"/>
      <c r="AI16" s="614"/>
      <c r="AJ16" s="614"/>
      <c r="AK16" s="614"/>
      <c r="AL16" s="615">
        <v>0.2</v>
      </c>
      <c r="AM16" s="616"/>
      <c r="AN16" s="616"/>
      <c r="AO16" s="617"/>
      <c r="AP16" s="607" t="s">
        <v>253</v>
      </c>
      <c r="AQ16" s="608"/>
      <c r="AR16" s="608"/>
      <c r="AS16" s="608"/>
      <c r="AT16" s="608"/>
      <c r="AU16" s="608"/>
      <c r="AV16" s="608"/>
      <c r="AW16" s="608"/>
      <c r="AX16" s="608"/>
      <c r="AY16" s="608"/>
      <c r="AZ16" s="608"/>
      <c r="BA16" s="608"/>
      <c r="BB16" s="608"/>
      <c r="BC16" s="608"/>
      <c r="BD16" s="608"/>
      <c r="BE16" s="608"/>
      <c r="BF16" s="609"/>
      <c r="BG16" s="610" t="s">
        <v>124</v>
      </c>
      <c r="BH16" s="611"/>
      <c r="BI16" s="611"/>
      <c r="BJ16" s="611"/>
      <c r="BK16" s="611"/>
      <c r="BL16" s="611"/>
      <c r="BM16" s="611"/>
      <c r="BN16" s="612"/>
      <c r="BO16" s="613" t="s">
        <v>124</v>
      </c>
      <c r="BP16" s="613"/>
      <c r="BQ16" s="613"/>
      <c r="BR16" s="613"/>
      <c r="BS16" s="614" t="s">
        <v>124</v>
      </c>
      <c r="BT16" s="614"/>
      <c r="BU16" s="614"/>
      <c r="BV16" s="614"/>
      <c r="BW16" s="614"/>
      <c r="BX16" s="614"/>
      <c r="BY16" s="614"/>
      <c r="BZ16" s="614"/>
      <c r="CA16" s="614"/>
      <c r="CB16" s="618"/>
      <c r="CD16" s="607" t="s">
        <v>254</v>
      </c>
      <c r="CE16" s="608"/>
      <c r="CF16" s="608"/>
      <c r="CG16" s="608"/>
      <c r="CH16" s="608"/>
      <c r="CI16" s="608"/>
      <c r="CJ16" s="608"/>
      <c r="CK16" s="608"/>
      <c r="CL16" s="608"/>
      <c r="CM16" s="608"/>
      <c r="CN16" s="608"/>
      <c r="CO16" s="608"/>
      <c r="CP16" s="608"/>
      <c r="CQ16" s="609"/>
      <c r="CR16" s="610" t="s">
        <v>124</v>
      </c>
      <c r="CS16" s="611"/>
      <c r="CT16" s="611"/>
      <c r="CU16" s="611"/>
      <c r="CV16" s="611"/>
      <c r="CW16" s="611"/>
      <c r="CX16" s="611"/>
      <c r="CY16" s="612"/>
      <c r="CZ16" s="613" t="s">
        <v>124</v>
      </c>
      <c r="DA16" s="613"/>
      <c r="DB16" s="613"/>
      <c r="DC16" s="613"/>
      <c r="DD16" s="619" t="s">
        <v>124</v>
      </c>
      <c r="DE16" s="611"/>
      <c r="DF16" s="611"/>
      <c r="DG16" s="611"/>
      <c r="DH16" s="611"/>
      <c r="DI16" s="611"/>
      <c r="DJ16" s="611"/>
      <c r="DK16" s="611"/>
      <c r="DL16" s="611"/>
      <c r="DM16" s="611"/>
      <c r="DN16" s="611"/>
      <c r="DO16" s="611"/>
      <c r="DP16" s="612"/>
      <c r="DQ16" s="619" t="s">
        <v>124</v>
      </c>
      <c r="DR16" s="611"/>
      <c r="DS16" s="611"/>
      <c r="DT16" s="611"/>
      <c r="DU16" s="611"/>
      <c r="DV16" s="611"/>
      <c r="DW16" s="611"/>
      <c r="DX16" s="611"/>
      <c r="DY16" s="611"/>
      <c r="DZ16" s="611"/>
      <c r="EA16" s="611"/>
      <c r="EB16" s="611"/>
      <c r="EC16" s="620"/>
    </row>
    <row r="17" spans="2:133" ht="11.25" customHeight="1" x14ac:dyDescent="0.15">
      <c r="B17" s="607" t="s">
        <v>255</v>
      </c>
      <c r="C17" s="608"/>
      <c r="D17" s="608"/>
      <c r="E17" s="608"/>
      <c r="F17" s="608"/>
      <c r="G17" s="608"/>
      <c r="H17" s="608"/>
      <c r="I17" s="608"/>
      <c r="J17" s="608"/>
      <c r="K17" s="608"/>
      <c r="L17" s="608"/>
      <c r="M17" s="608"/>
      <c r="N17" s="608"/>
      <c r="O17" s="608"/>
      <c r="P17" s="608"/>
      <c r="Q17" s="609"/>
      <c r="R17" s="610">
        <v>719</v>
      </c>
      <c r="S17" s="611"/>
      <c r="T17" s="611"/>
      <c r="U17" s="611"/>
      <c r="V17" s="611"/>
      <c r="W17" s="611"/>
      <c r="X17" s="611"/>
      <c r="Y17" s="612"/>
      <c r="Z17" s="613">
        <v>0</v>
      </c>
      <c r="AA17" s="613"/>
      <c r="AB17" s="613"/>
      <c r="AC17" s="613"/>
      <c r="AD17" s="614">
        <v>719</v>
      </c>
      <c r="AE17" s="614"/>
      <c r="AF17" s="614"/>
      <c r="AG17" s="614"/>
      <c r="AH17" s="614"/>
      <c r="AI17" s="614"/>
      <c r="AJ17" s="614"/>
      <c r="AK17" s="614"/>
      <c r="AL17" s="615">
        <v>0.1</v>
      </c>
      <c r="AM17" s="616"/>
      <c r="AN17" s="616"/>
      <c r="AO17" s="617"/>
      <c r="AP17" s="607" t="s">
        <v>256</v>
      </c>
      <c r="AQ17" s="608"/>
      <c r="AR17" s="608"/>
      <c r="AS17" s="608"/>
      <c r="AT17" s="608"/>
      <c r="AU17" s="608"/>
      <c r="AV17" s="608"/>
      <c r="AW17" s="608"/>
      <c r="AX17" s="608"/>
      <c r="AY17" s="608"/>
      <c r="AZ17" s="608"/>
      <c r="BA17" s="608"/>
      <c r="BB17" s="608"/>
      <c r="BC17" s="608"/>
      <c r="BD17" s="608"/>
      <c r="BE17" s="608"/>
      <c r="BF17" s="609"/>
      <c r="BG17" s="610" t="s">
        <v>124</v>
      </c>
      <c r="BH17" s="611"/>
      <c r="BI17" s="611"/>
      <c r="BJ17" s="611"/>
      <c r="BK17" s="611"/>
      <c r="BL17" s="611"/>
      <c r="BM17" s="611"/>
      <c r="BN17" s="612"/>
      <c r="BO17" s="613" t="s">
        <v>124</v>
      </c>
      <c r="BP17" s="613"/>
      <c r="BQ17" s="613"/>
      <c r="BR17" s="613"/>
      <c r="BS17" s="614" t="s">
        <v>124</v>
      </c>
      <c r="BT17" s="614"/>
      <c r="BU17" s="614"/>
      <c r="BV17" s="614"/>
      <c r="BW17" s="614"/>
      <c r="BX17" s="614"/>
      <c r="BY17" s="614"/>
      <c r="BZ17" s="614"/>
      <c r="CA17" s="614"/>
      <c r="CB17" s="618"/>
      <c r="CD17" s="607" t="s">
        <v>257</v>
      </c>
      <c r="CE17" s="608"/>
      <c r="CF17" s="608"/>
      <c r="CG17" s="608"/>
      <c r="CH17" s="608"/>
      <c r="CI17" s="608"/>
      <c r="CJ17" s="608"/>
      <c r="CK17" s="608"/>
      <c r="CL17" s="608"/>
      <c r="CM17" s="608"/>
      <c r="CN17" s="608"/>
      <c r="CO17" s="608"/>
      <c r="CP17" s="608"/>
      <c r="CQ17" s="609"/>
      <c r="CR17" s="610">
        <v>242874</v>
      </c>
      <c r="CS17" s="611"/>
      <c r="CT17" s="611"/>
      <c r="CU17" s="611"/>
      <c r="CV17" s="611"/>
      <c r="CW17" s="611"/>
      <c r="CX17" s="611"/>
      <c r="CY17" s="612"/>
      <c r="CZ17" s="613">
        <v>15.8</v>
      </c>
      <c r="DA17" s="613"/>
      <c r="DB17" s="613"/>
      <c r="DC17" s="613"/>
      <c r="DD17" s="619" t="s">
        <v>124</v>
      </c>
      <c r="DE17" s="611"/>
      <c r="DF17" s="611"/>
      <c r="DG17" s="611"/>
      <c r="DH17" s="611"/>
      <c r="DI17" s="611"/>
      <c r="DJ17" s="611"/>
      <c r="DK17" s="611"/>
      <c r="DL17" s="611"/>
      <c r="DM17" s="611"/>
      <c r="DN17" s="611"/>
      <c r="DO17" s="611"/>
      <c r="DP17" s="612"/>
      <c r="DQ17" s="619">
        <v>241451</v>
      </c>
      <c r="DR17" s="611"/>
      <c r="DS17" s="611"/>
      <c r="DT17" s="611"/>
      <c r="DU17" s="611"/>
      <c r="DV17" s="611"/>
      <c r="DW17" s="611"/>
      <c r="DX17" s="611"/>
      <c r="DY17" s="611"/>
      <c r="DZ17" s="611"/>
      <c r="EA17" s="611"/>
      <c r="EB17" s="611"/>
      <c r="EC17" s="620"/>
    </row>
    <row r="18" spans="2:133" ht="11.25" customHeight="1" x14ac:dyDescent="0.15">
      <c r="B18" s="607" t="s">
        <v>258</v>
      </c>
      <c r="C18" s="608"/>
      <c r="D18" s="608"/>
      <c r="E18" s="608"/>
      <c r="F18" s="608"/>
      <c r="G18" s="608"/>
      <c r="H18" s="608"/>
      <c r="I18" s="608"/>
      <c r="J18" s="608"/>
      <c r="K18" s="608"/>
      <c r="L18" s="608"/>
      <c r="M18" s="608"/>
      <c r="N18" s="608"/>
      <c r="O18" s="608"/>
      <c r="P18" s="608"/>
      <c r="Q18" s="609"/>
      <c r="R18" s="610" t="s">
        <v>124</v>
      </c>
      <c r="S18" s="611"/>
      <c r="T18" s="611"/>
      <c r="U18" s="611"/>
      <c r="V18" s="611"/>
      <c r="W18" s="611"/>
      <c r="X18" s="611"/>
      <c r="Y18" s="612"/>
      <c r="Z18" s="613" t="s">
        <v>124</v>
      </c>
      <c r="AA18" s="613"/>
      <c r="AB18" s="613"/>
      <c r="AC18" s="613"/>
      <c r="AD18" s="614" t="s">
        <v>124</v>
      </c>
      <c r="AE18" s="614"/>
      <c r="AF18" s="614"/>
      <c r="AG18" s="614"/>
      <c r="AH18" s="614"/>
      <c r="AI18" s="614"/>
      <c r="AJ18" s="614"/>
      <c r="AK18" s="614"/>
      <c r="AL18" s="615" t="s">
        <v>124</v>
      </c>
      <c r="AM18" s="616"/>
      <c r="AN18" s="616"/>
      <c r="AO18" s="617"/>
      <c r="AP18" s="607" t="s">
        <v>259</v>
      </c>
      <c r="AQ18" s="608"/>
      <c r="AR18" s="608"/>
      <c r="AS18" s="608"/>
      <c r="AT18" s="608"/>
      <c r="AU18" s="608"/>
      <c r="AV18" s="608"/>
      <c r="AW18" s="608"/>
      <c r="AX18" s="608"/>
      <c r="AY18" s="608"/>
      <c r="AZ18" s="608"/>
      <c r="BA18" s="608"/>
      <c r="BB18" s="608"/>
      <c r="BC18" s="608"/>
      <c r="BD18" s="608"/>
      <c r="BE18" s="608"/>
      <c r="BF18" s="609"/>
      <c r="BG18" s="610" t="s">
        <v>124</v>
      </c>
      <c r="BH18" s="611"/>
      <c r="BI18" s="611"/>
      <c r="BJ18" s="611"/>
      <c r="BK18" s="611"/>
      <c r="BL18" s="611"/>
      <c r="BM18" s="611"/>
      <c r="BN18" s="612"/>
      <c r="BO18" s="613" t="s">
        <v>124</v>
      </c>
      <c r="BP18" s="613"/>
      <c r="BQ18" s="613"/>
      <c r="BR18" s="613"/>
      <c r="BS18" s="614" t="s">
        <v>124</v>
      </c>
      <c r="BT18" s="614"/>
      <c r="BU18" s="614"/>
      <c r="BV18" s="614"/>
      <c r="BW18" s="614"/>
      <c r="BX18" s="614"/>
      <c r="BY18" s="614"/>
      <c r="BZ18" s="614"/>
      <c r="CA18" s="614"/>
      <c r="CB18" s="618"/>
      <c r="CD18" s="607" t="s">
        <v>260</v>
      </c>
      <c r="CE18" s="608"/>
      <c r="CF18" s="608"/>
      <c r="CG18" s="608"/>
      <c r="CH18" s="608"/>
      <c r="CI18" s="608"/>
      <c r="CJ18" s="608"/>
      <c r="CK18" s="608"/>
      <c r="CL18" s="608"/>
      <c r="CM18" s="608"/>
      <c r="CN18" s="608"/>
      <c r="CO18" s="608"/>
      <c r="CP18" s="608"/>
      <c r="CQ18" s="609"/>
      <c r="CR18" s="610" t="s">
        <v>124</v>
      </c>
      <c r="CS18" s="611"/>
      <c r="CT18" s="611"/>
      <c r="CU18" s="611"/>
      <c r="CV18" s="611"/>
      <c r="CW18" s="611"/>
      <c r="CX18" s="611"/>
      <c r="CY18" s="612"/>
      <c r="CZ18" s="613" t="s">
        <v>124</v>
      </c>
      <c r="DA18" s="613"/>
      <c r="DB18" s="613"/>
      <c r="DC18" s="613"/>
      <c r="DD18" s="619" t="s">
        <v>124</v>
      </c>
      <c r="DE18" s="611"/>
      <c r="DF18" s="611"/>
      <c r="DG18" s="611"/>
      <c r="DH18" s="611"/>
      <c r="DI18" s="611"/>
      <c r="DJ18" s="611"/>
      <c r="DK18" s="611"/>
      <c r="DL18" s="611"/>
      <c r="DM18" s="611"/>
      <c r="DN18" s="611"/>
      <c r="DO18" s="611"/>
      <c r="DP18" s="612"/>
      <c r="DQ18" s="619" t="s">
        <v>124</v>
      </c>
      <c r="DR18" s="611"/>
      <c r="DS18" s="611"/>
      <c r="DT18" s="611"/>
      <c r="DU18" s="611"/>
      <c r="DV18" s="611"/>
      <c r="DW18" s="611"/>
      <c r="DX18" s="611"/>
      <c r="DY18" s="611"/>
      <c r="DZ18" s="611"/>
      <c r="EA18" s="611"/>
      <c r="EB18" s="611"/>
      <c r="EC18" s="620"/>
    </row>
    <row r="19" spans="2:133" ht="11.25" customHeight="1" x14ac:dyDescent="0.15">
      <c r="B19" s="607" t="s">
        <v>261</v>
      </c>
      <c r="C19" s="608"/>
      <c r="D19" s="608"/>
      <c r="E19" s="608"/>
      <c r="F19" s="608"/>
      <c r="G19" s="608"/>
      <c r="H19" s="608"/>
      <c r="I19" s="608"/>
      <c r="J19" s="608"/>
      <c r="K19" s="608"/>
      <c r="L19" s="608"/>
      <c r="M19" s="608"/>
      <c r="N19" s="608"/>
      <c r="O19" s="608"/>
      <c r="P19" s="608"/>
      <c r="Q19" s="609"/>
      <c r="R19" s="610" t="s">
        <v>124</v>
      </c>
      <c r="S19" s="611"/>
      <c r="T19" s="611"/>
      <c r="U19" s="611"/>
      <c r="V19" s="611"/>
      <c r="W19" s="611"/>
      <c r="X19" s="611"/>
      <c r="Y19" s="612"/>
      <c r="Z19" s="613" t="s">
        <v>124</v>
      </c>
      <c r="AA19" s="613"/>
      <c r="AB19" s="613"/>
      <c r="AC19" s="613"/>
      <c r="AD19" s="614" t="s">
        <v>124</v>
      </c>
      <c r="AE19" s="614"/>
      <c r="AF19" s="614"/>
      <c r="AG19" s="614"/>
      <c r="AH19" s="614"/>
      <c r="AI19" s="614"/>
      <c r="AJ19" s="614"/>
      <c r="AK19" s="614"/>
      <c r="AL19" s="615" t="s">
        <v>124</v>
      </c>
      <c r="AM19" s="616"/>
      <c r="AN19" s="616"/>
      <c r="AO19" s="617"/>
      <c r="AP19" s="607" t="s">
        <v>262</v>
      </c>
      <c r="AQ19" s="608"/>
      <c r="AR19" s="608"/>
      <c r="AS19" s="608"/>
      <c r="AT19" s="608"/>
      <c r="AU19" s="608"/>
      <c r="AV19" s="608"/>
      <c r="AW19" s="608"/>
      <c r="AX19" s="608"/>
      <c r="AY19" s="608"/>
      <c r="AZ19" s="608"/>
      <c r="BA19" s="608"/>
      <c r="BB19" s="608"/>
      <c r="BC19" s="608"/>
      <c r="BD19" s="608"/>
      <c r="BE19" s="608"/>
      <c r="BF19" s="609"/>
      <c r="BG19" s="610">
        <v>729</v>
      </c>
      <c r="BH19" s="611"/>
      <c r="BI19" s="611"/>
      <c r="BJ19" s="611"/>
      <c r="BK19" s="611"/>
      <c r="BL19" s="611"/>
      <c r="BM19" s="611"/>
      <c r="BN19" s="612"/>
      <c r="BO19" s="613">
        <v>1.2</v>
      </c>
      <c r="BP19" s="613"/>
      <c r="BQ19" s="613"/>
      <c r="BR19" s="613"/>
      <c r="BS19" s="614" t="s">
        <v>124</v>
      </c>
      <c r="BT19" s="614"/>
      <c r="BU19" s="614"/>
      <c r="BV19" s="614"/>
      <c r="BW19" s="614"/>
      <c r="BX19" s="614"/>
      <c r="BY19" s="614"/>
      <c r="BZ19" s="614"/>
      <c r="CA19" s="614"/>
      <c r="CB19" s="618"/>
      <c r="CD19" s="607" t="s">
        <v>263</v>
      </c>
      <c r="CE19" s="608"/>
      <c r="CF19" s="608"/>
      <c r="CG19" s="608"/>
      <c r="CH19" s="608"/>
      <c r="CI19" s="608"/>
      <c r="CJ19" s="608"/>
      <c r="CK19" s="608"/>
      <c r="CL19" s="608"/>
      <c r="CM19" s="608"/>
      <c r="CN19" s="608"/>
      <c r="CO19" s="608"/>
      <c r="CP19" s="608"/>
      <c r="CQ19" s="609"/>
      <c r="CR19" s="610" t="s">
        <v>124</v>
      </c>
      <c r="CS19" s="611"/>
      <c r="CT19" s="611"/>
      <c r="CU19" s="611"/>
      <c r="CV19" s="611"/>
      <c r="CW19" s="611"/>
      <c r="CX19" s="611"/>
      <c r="CY19" s="612"/>
      <c r="CZ19" s="613" t="s">
        <v>124</v>
      </c>
      <c r="DA19" s="613"/>
      <c r="DB19" s="613"/>
      <c r="DC19" s="613"/>
      <c r="DD19" s="619" t="s">
        <v>124</v>
      </c>
      <c r="DE19" s="611"/>
      <c r="DF19" s="611"/>
      <c r="DG19" s="611"/>
      <c r="DH19" s="611"/>
      <c r="DI19" s="611"/>
      <c r="DJ19" s="611"/>
      <c r="DK19" s="611"/>
      <c r="DL19" s="611"/>
      <c r="DM19" s="611"/>
      <c r="DN19" s="611"/>
      <c r="DO19" s="611"/>
      <c r="DP19" s="612"/>
      <c r="DQ19" s="619" t="s">
        <v>124</v>
      </c>
      <c r="DR19" s="611"/>
      <c r="DS19" s="611"/>
      <c r="DT19" s="611"/>
      <c r="DU19" s="611"/>
      <c r="DV19" s="611"/>
      <c r="DW19" s="611"/>
      <c r="DX19" s="611"/>
      <c r="DY19" s="611"/>
      <c r="DZ19" s="611"/>
      <c r="EA19" s="611"/>
      <c r="EB19" s="611"/>
      <c r="EC19" s="620"/>
    </row>
    <row r="20" spans="2:133" ht="11.25" customHeight="1" x14ac:dyDescent="0.15">
      <c r="B20" s="623" t="s">
        <v>264</v>
      </c>
      <c r="C20" s="624"/>
      <c r="D20" s="624"/>
      <c r="E20" s="624"/>
      <c r="F20" s="624"/>
      <c r="G20" s="624"/>
      <c r="H20" s="624"/>
      <c r="I20" s="624"/>
      <c r="J20" s="624"/>
      <c r="K20" s="624"/>
      <c r="L20" s="624"/>
      <c r="M20" s="624"/>
      <c r="N20" s="624"/>
      <c r="O20" s="624"/>
      <c r="P20" s="624"/>
      <c r="Q20" s="625"/>
      <c r="R20" s="610" t="s">
        <v>124</v>
      </c>
      <c r="S20" s="611"/>
      <c r="T20" s="611"/>
      <c r="U20" s="611"/>
      <c r="V20" s="611"/>
      <c r="W20" s="611"/>
      <c r="X20" s="611"/>
      <c r="Y20" s="612"/>
      <c r="Z20" s="613" t="s">
        <v>124</v>
      </c>
      <c r="AA20" s="613"/>
      <c r="AB20" s="613"/>
      <c r="AC20" s="613"/>
      <c r="AD20" s="614" t="s">
        <v>124</v>
      </c>
      <c r="AE20" s="614"/>
      <c r="AF20" s="614"/>
      <c r="AG20" s="614"/>
      <c r="AH20" s="614"/>
      <c r="AI20" s="614"/>
      <c r="AJ20" s="614"/>
      <c r="AK20" s="614"/>
      <c r="AL20" s="615" t="s">
        <v>124</v>
      </c>
      <c r="AM20" s="616"/>
      <c r="AN20" s="616"/>
      <c r="AO20" s="617"/>
      <c r="AP20" s="607" t="s">
        <v>265</v>
      </c>
      <c r="AQ20" s="608"/>
      <c r="AR20" s="608"/>
      <c r="AS20" s="608"/>
      <c r="AT20" s="608"/>
      <c r="AU20" s="608"/>
      <c r="AV20" s="608"/>
      <c r="AW20" s="608"/>
      <c r="AX20" s="608"/>
      <c r="AY20" s="608"/>
      <c r="AZ20" s="608"/>
      <c r="BA20" s="608"/>
      <c r="BB20" s="608"/>
      <c r="BC20" s="608"/>
      <c r="BD20" s="608"/>
      <c r="BE20" s="608"/>
      <c r="BF20" s="609"/>
      <c r="BG20" s="610">
        <v>729</v>
      </c>
      <c r="BH20" s="611"/>
      <c r="BI20" s="611"/>
      <c r="BJ20" s="611"/>
      <c r="BK20" s="611"/>
      <c r="BL20" s="611"/>
      <c r="BM20" s="611"/>
      <c r="BN20" s="612"/>
      <c r="BO20" s="613">
        <v>1.2</v>
      </c>
      <c r="BP20" s="613"/>
      <c r="BQ20" s="613"/>
      <c r="BR20" s="613"/>
      <c r="BS20" s="614" t="s">
        <v>124</v>
      </c>
      <c r="BT20" s="614"/>
      <c r="BU20" s="614"/>
      <c r="BV20" s="614"/>
      <c r="BW20" s="614"/>
      <c r="BX20" s="614"/>
      <c r="BY20" s="614"/>
      <c r="BZ20" s="614"/>
      <c r="CA20" s="614"/>
      <c r="CB20" s="618"/>
      <c r="CD20" s="607" t="s">
        <v>266</v>
      </c>
      <c r="CE20" s="608"/>
      <c r="CF20" s="608"/>
      <c r="CG20" s="608"/>
      <c r="CH20" s="608"/>
      <c r="CI20" s="608"/>
      <c r="CJ20" s="608"/>
      <c r="CK20" s="608"/>
      <c r="CL20" s="608"/>
      <c r="CM20" s="608"/>
      <c r="CN20" s="608"/>
      <c r="CO20" s="608"/>
      <c r="CP20" s="608"/>
      <c r="CQ20" s="609"/>
      <c r="CR20" s="610">
        <v>1533221</v>
      </c>
      <c r="CS20" s="611"/>
      <c r="CT20" s="611"/>
      <c r="CU20" s="611"/>
      <c r="CV20" s="611"/>
      <c r="CW20" s="611"/>
      <c r="CX20" s="611"/>
      <c r="CY20" s="612"/>
      <c r="CZ20" s="613">
        <v>100</v>
      </c>
      <c r="DA20" s="613"/>
      <c r="DB20" s="613"/>
      <c r="DC20" s="613"/>
      <c r="DD20" s="619">
        <v>238365</v>
      </c>
      <c r="DE20" s="611"/>
      <c r="DF20" s="611"/>
      <c r="DG20" s="611"/>
      <c r="DH20" s="611"/>
      <c r="DI20" s="611"/>
      <c r="DJ20" s="611"/>
      <c r="DK20" s="611"/>
      <c r="DL20" s="611"/>
      <c r="DM20" s="611"/>
      <c r="DN20" s="611"/>
      <c r="DO20" s="611"/>
      <c r="DP20" s="612"/>
      <c r="DQ20" s="619">
        <v>1133383</v>
      </c>
      <c r="DR20" s="611"/>
      <c r="DS20" s="611"/>
      <c r="DT20" s="611"/>
      <c r="DU20" s="611"/>
      <c r="DV20" s="611"/>
      <c r="DW20" s="611"/>
      <c r="DX20" s="611"/>
      <c r="DY20" s="611"/>
      <c r="DZ20" s="611"/>
      <c r="EA20" s="611"/>
      <c r="EB20" s="611"/>
      <c r="EC20" s="620"/>
    </row>
    <row r="21" spans="2:133" ht="11.25" customHeight="1" x14ac:dyDescent="0.15">
      <c r="B21" s="607" t="s">
        <v>267</v>
      </c>
      <c r="C21" s="608"/>
      <c r="D21" s="608"/>
      <c r="E21" s="608"/>
      <c r="F21" s="608"/>
      <c r="G21" s="608"/>
      <c r="H21" s="608"/>
      <c r="I21" s="608"/>
      <c r="J21" s="608"/>
      <c r="K21" s="608"/>
      <c r="L21" s="608"/>
      <c r="M21" s="608"/>
      <c r="N21" s="608"/>
      <c r="O21" s="608"/>
      <c r="P21" s="608"/>
      <c r="Q21" s="609"/>
      <c r="R21" s="610">
        <v>943646</v>
      </c>
      <c r="S21" s="611"/>
      <c r="T21" s="611"/>
      <c r="U21" s="611"/>
      <c r="V21" s="611"/>
      <c r="W21" s="611"/>
      <c r="X21" s="611"/>
      <c r="Y21" s="612"/>
      <c r="Z21" s="613">
        <v>55.4</v>
      </c>
      <c r="AA21" s="613"/>
      <c r="AB21" s="613"/>
      <c r="AC21" s="613"/>
      <c r="AD21" s="614">
        <v>777053</v>
      </c>
      <c r="AE21" s="614"/>
      <c r="AF21" s="614"/>
      <c r="AG21" s="614"/>
      <c r="AH21" s="614"/>
      <c r="AI21" s="614"/>
      <c r="AJ21" s="614"/>
      <c r="AK21" s="614"/>
      <c r="AL21" s="615">
        <v>85.9</v>
      </c>
      <c r="AM21" s="616"/>
      <c r="AN21" s="616"/>
      <c r="AO21" s="617"/>
      <c r="AP21" s="607" t="s">
        <v>268</v>
      </c>
      <c r="AQ21" s="626"/>
      <c r="AR21" s="626"/>
      <c r="AS21" s="626"/>
      <c r="AT21" s="626"/>
      <c r="AU21" s="626"/>
      <c r="AV21" s="626"/>
      <c r="AW21" s="626"/>
      <c r="AX21" s="626"/>
      <c r="AY21" s="626"/>
      <c r="AZ21" s="626"/>
      <c r="BA21" s="626"/>
      <c r="BB21" s="626"/>
      <c r="BC21" s="626"/>
      <c r="BD21" s="626"/>
      <c r="BE21" s="626"/>
      <c r="BF21" s="627"/>
      <c r="BG21" s="610">
        <v>729</v>
      </c>
      <c r="BH21" s="611"/>
      <c r="BI21" s="611"/>
      <c r="BJ21" s="611"/>
      <c r="BK21" s="611"/>
      <c r="BL21" s="611"/>
      <c r="BM21" s="611"/>
      <c r="BN21" s="612"/>
      <c r="BO21" s="613">
        <v>1.2</v>
      </c>
      <c r="BP21" s="613"/>
      <c r="BQ21" s="613"/>
      <c r="BR21" s="613"/>
      <c r="BS21" s="614" t="s">
        <v>124</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269</v>
      </c>
      <c r="C22" s="608"/>
      <c r="D22" s="608"/>
      <c r="E22" s="608"/>
      <c r="F22" s="608"/>
      <c r="G22" s="608"/>
      <c r="H22" s="608"/>
      <c r="I22" s="608"/>
      <c r="J22" s="608"/>
      <c r="K22" s="608"/>
      <c r="L22" s="608"/>
      <c r="M22" s="608"/>
      <c r="N22" s="608"/>
      <c r="O22" s="608"/>
      <c r="P22" s="608"/>
      <c r="Q22" s="609"/>
      <c r="R22" s="610">
        <v>777053</v>
      </c>
      <c r="S22" s="611"/>
      <c r="T22" s="611"/>
      <c r="U22" s="611"/>
      <c r="V22" s="611"/>
      <c r="W22" s="611"/>
      <c r="X22" s="611"/>
      <c r="Y22" s="612"/>
      <c r="Z22" s="613">
        <v>45.6</v>
      </c>
      <c r="AA22" s="613"/>
      <c r="AB22" s="613"/>
      <c r="AC22" s="613"/>
      <c r="AD22" s="614">
        <v>777053</v>
      </c>
      <c r="AE22" s="614"/>
      <c r="AF22" s="614"/>
      <c r="AG22" s="614"/>
      <c r="AH22" s="614"/>
      <c r="AI22" s="614"/>
      <c r="AJ22" s="614"/>
      <c r="AK22" s="614"/>
      <c r="AL22" s="615">
        <v>85.9</v>
      </c>
      <c r="AM22" s="616"/>
      <c r="AN22" s="616"/>
      <c r="AO22" s="617"/>
      <c r="AP22" s="607" t="s">
        <v>270</v>
      </c>
      <c r="AQ22" s="626"/>
      <c r="AR22" s="626"/>
      <c r="AS22" s="626"/>
      <c r="AT22" s="626"/>
      <c r="AU22" s="626"/>
      <c r="AV22" s="626"/>
      <c r="AW22" s="626"/>
      <c r="AX22" s="626"/>
      <c r="AY22" s="626"/>
      <c r="AZ22" s="626"/>
      <c r="BA22" s="626"/>
      <c r="BB22" s="626"/>
      <c r="BC22" s="626"/>
      <c r="BD22" s="626"/>
      <c r="BE22" s="626"/>
      <c r="BF22" s="627"/>
      <c r="BG22" s="610" t="s">
        <v>124</v>
      </c>
      <c r="BH22" s="611"/>
      <c r="BI22" s="611"/>
      <c r="BJ22" s="611"/>
      <c r="BK22" s="611"/>
      <c r="BL22" s="611"/>
      <c r="BM22" s="611"/>
      <c r="BN22" s="612"/>
      <c r="BO22" s="613" t="s">
        <v>124</v>
      </c>
      <c r="BP22" s="613"/>
      <c r="BQ22" s="613"/>
      <c r="BR22" s="613"/>
      <c r="BS22" s="614" t="s">
        <v>124</v>
      </c>
      <c r="BT22" s="614"/>
      <c r="BU22" s="614"/>
      <c r="BV22" s="614"/>
      <c r="BW22" s="614"/>
      <c r="BX22" s="614"/>
      <c r="BY22" s="614"/>
      <c r="BZ22" s="614"/>
      <c r="CA22" s="614"/>
      <c r="CB22" s="618"/>
      <c r="CD22" s="592" t="s">
        <v>271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272</v>
      </c>
      <c r="C23" s="608"/>
      <c r="D23" s="608"/>
      <c r="E23" s="608"/>
      <c r="F23" s="608"/>
      <c r="G23" s="608"/>
      <c r="H23" s="608"/>
      <c r="I23" s="608"/>
      <c r="J23" s="608"/>
      <c r="K23" s="608"/>
      <c r="L23" s="608"/>
      <c r="M23" s="608"/>
      <c r="N23" s="608"/>
      <c r="O23" s="608"/>
      <c r="P23" s="608"/>
      <c r="Q23" s="609"/>
      <c r="R23" s="610">
        <v>166593</v>
      </c>
      <c r="S23" s="611"/>
      <c r="T23" s="611"/>
      <c r="U23" s="611"/>
      <c r="V23" s="611"/>
      <c r="W23" s="611"/>
      <c r="X23" s="611"/>
      <c r="Y23" s="612"/>
      <c r="Z23" s="613">
        <v>9.8000000000000007</v>
      </c>
      <c r="AA23" s="613"/>
      <c r="AB23" s="613"/>
      <c r="AC23" s="613"/>
      <c r="AD23" s="614" t="s">
        <v>124</v>
      </c>
      <c r="AE23" s="614"/>
      <c r="AF23" s="614"/>
      <c r="AG23" s="614"/>
      <c r="AH23" s="614"/>
      <c r="AI23" s="614"/>
      <c r="AJ23" s="614"/>
      <c r="AK23" s="614"/>
      <c r="AL23" s="615" t="s">
        <v>124</v>
      </c>
      <c r="AM23" s="616"/>
      <c r="AN23" s="616"/>
      <c r="AO23" s="617"/>
      <c r="AP23" s="607" t="s">
        <v>273</v>
      </c>
      <c r="AQ23" s="626"/>
      <c r="AR23" s="626"/>
      <c r="AS23" s="626"/>
      <c r="AT23" s="626"/>
      <c r="AU23" s="626"/>
      <c r="AV23" s="626"/>
      <c r="AW23" s="626"/>
      <c r="AX23" s="626"/>
      <c r="AY23" s="626"/>
      <c r="AZ23" s="626"/>
      <c r="BA23" s="626"/>
      <c r="BB23" s="626"/>
      <c r="BC23" s="626"/>
      <c r="BD23" s="626"/>
      <c r="BE23" s="626"/>
      <c r="BF23" s="627"/>
      <c r="BG23" s="610" t="s">
        <v>124</v>
      </c>
      <c r="BH23" s="611"/>
      <c r="BI23" s="611"/>
      <c r="BJ23" s="611"/>
      <c r="BK23" s="611"/>
      <c r="BL23" s="611"/>
      <c r="BM23" s="611"/>
      <c r="BN23" s="612"/>
      <c r="BO23" s="613" t="s">
        <v>124</v>
      </c>
      <c r="BP23" s="613"/>
      <c r="BQ23" s="613"/>
      <c r="BR23" s="613"/>
      <c r="BS23" s="614" t="s">
        <v>124</v>
      </c>
      <c r="BT23" s="614"/>
      <c r="BU23" s="614"/>
      <c r="BV23" s="614"/>
      <c r="BW23" s="614"/>
      <c r="BX23" s="614"/>
      <c r="BY23" s="614"/>
      <c r="BZ23" s="614"/>
      <c r="CA23" s="614"/>
      <c r="CB23" s="618"/>
      <c r="CD23" s="592" t="s">
        <v>213</v>
      </c>
      <c r="CE23" s="593"/>
      <c r="CF23" s="593"/>
      <c r="CG23" s="593"/>
      <c r="CH23" s="593"/>
      <c r="CI23" s="593"/>
      <c r="CJ23" s="593"/>
      <c r="CK23" s="593"/>
      <c r="CL23" s="593"/>
      <c r="CM23" s="593"/>
      <c r="CN23" s="593"/>
      <c r="CO23" s="593"/>
      <c r="CP23" s="593"/>
      <c r="CQ23" s="594"/>
      <c r="CR23" s="592" t="s">
        <v>274</v>
      </c>
      <c r="CS23" s="593"/>
      <c r="CT23" s="593"/>
      <c r="CU23" s="593"/>
      <c r="CV23" s="593"/>
      <c r="CW23" s="593"/>
      <c r="CX23" s="593"/>
      <c r="CY23" s="594"/>
      <c r="CZ23" s="592" t="s">
        <v>275</v>
      </c>
      <c r="DA23" s="593"/>
      <c r="DB23" s="593"/>
      <c r="DC23" s="594"/>
      <c r="DD23" s="592" t="s">
        <v>276</v>
      </c>
      <c r="DE23" s="593"/>
      <c r="DF23" s="593"/>
      <c r="DG23" s="593"/>
      <c r="DH23" s="593"/>
      <c r="DI23" s="593"/>
      <c r="DJ23" s="593"/>
      <c r="DK23" s="594"/>
      <c r="DL23" s="637" t="s">
        <v>277</v>
      </c>
      <c r="DM23" s="638"/>
      <c r="DN23" s="638"/>
      <c r="DO23" s="638"/>
      <c r="DP23" s="638"/>
      <c r="DQ23" s="638"/>
      <c r="DR23" s="638"/>
      <c r="DS23" s="638"/>
      <c r="DT23" s="638"/>
      <c r="DU23" s="638"/>
      <c r="DV23" s="639"/>
      <c r="DW23" s="592" t="s">
        <v>278</v>
      </c>
      <c r="DX23" s="593"/>
      <c r="DY23" s="593"/>
      <c r="DZ23" s="593"/>
      <c r="EA23" s="593"/>
      <c r="EB23" s="593"/>
      <c r="EC23" s="594"/>
    </row>
    <row r="24" spans="2:133" ht="11.25" customHeight="1" x14ac:dyDescent="0.15">
      <c r="B24" s="607" t="s">
        <v>279</v>
      </c>
      <c r="C24" s="608"/>
      <c r="D24" s="608"/>
      <c r="E24" s="608"/>
      <c r="F24" s="608"/>
      <c r="G24" s="608"/>
      <c r="H24" s="608"/>
      <c r="I24" s="608"/>
      <c r="J24" s="608"/>
      <c r="K24" s="608"/>
      <c r="L24" s="608"/>
      <c r="M24" s="608"/>
      <c r="N24" s="608"/>
      <c r="O24" s="608"/>
      <c r="P24" s="608"/>
      <c r="Q24" s="609"/>
      <c r="R24" s="610" t="s">
        <v>124</v>
      </c>
      <c r="S24" s="611"/>
      <c r="T24" s="611"/>
      <c r="U24" s="611"/>
      <c r="V24" s="611"/>
      <c r="W24" s="611"/>
      <c r="X24" s="611"/>
      <c r="Y24" s="612"/>
      <c r="Z24" s="613" t="s">
        <v>124</v>
      </c>
      <c r="AA24" s="613"/>
      <c r="AB24" s="613"/>
      <c r="AC24" s="613"/>
      <c r="AD24" s="614" t="s">
        <v>124</v>
      </c>
      <c r="AE24" s="614"/>
      <c r="AF24" s="614"/>
      <c r="AG24" s="614"/>
      <c r="AH24" s="614"/>
      <c r="AI24" s="614"/>
      <c r="AJ24" s="614"/>
      <c r="AK24" s="614"/>
      <c r="AL24" s="615" t="s">
        <v>124</v>
      </c>
      <c r="AM24" s="616"/>
      <c r="AN24" s="616"/>
      <c r="AO24" s="617"/>
      <c r="AP24" s="607" t="s">
        <v>280</v>
      </c>
      <c r="AQ24" s="626"/>
      <c r="AR24" s="626"/>
      <c r="AS24" s="626"/>
      <c r="AT24" s="626"/>
      <c r="AU24" s="626"/>
      <c r="AV24" s="626"/>
      <c r="AW24" s="626"/>
      <c r="AX24" s="626"/>
      <c r="AY24" s="626"/>
      <c r="AZ24" s="626"/>
      <c r="BA24" s="626"/>
      <c r="BB24" s="626"/>
      <c r="BC24" s="626"/>
      <c r="BD24" s="626"/>
      <c r="BE24" s="626"/>
      <c r="BF24" s="627"/>
      <c r="BG24" s="610" t="s">
        <v>124</v>
      </c>
      <c r="BH24" s="611"/>
      <c r="BI24" s="611"/>
      <c r="BJ24" s="611"/>
      <c r="BK24" s="611"/>
      <c r="BL24" s="611"/>
      <c r="BM24" s="611"/>
      <c r="BN24" s="612"/>
      <c r="BO24" s="613" t="s">
        <v>124</v>
      </c>
      <c r="BP24" s="613"/>
      <c r="BQ24" s="613"/>
      <c r="BR24" s="613"/>
      <c r="BS24" s="614" t="s">
        <v>124</v>
      </c>
      <c r="BT24" s="614"/>
      <c r="BU24" s="614"/>
      <c r="BV24" s="614"/>
      <c r="BW24" s="614"/>
      <c r="BX24" s="614"/>
      <c r="BY24" s="614"/>
      <c r="BZ24" s="614"/>
      <c r="CA24" s="614"/>
      <c r="CB24" s="618"/>
      <c r="CD24" s="596" t="s">
        <v>281</v>
      </c>
      <c r="CE24" s="597"/>
      <c r="CF24" s="597"/>
      <c r="CG24" s="597"/>
      <c r="CH24" s="597"/>
      <c r="CI24" s="597"/>
      <c r="CJ24" s="597"/>
      <c r="CK24" s="597"/>
      <c r="CL24" s="597"/>
      <c r="CM24" s="597"/>
      <c r="CN24" s="597"/>
      <c r="CO24" s="597"/>
      <c r="CP24" s="597"/>
      <c r="CQ24" s="598"/>
      <c r="CR24" s="599">
        <v>557063</v>
      </c>
      <c r="CS24" s="600"/>
      <c r="CT24" s="600"/>
      <c r="CU24" s="600"/>
      <c r="CV24" s="600"/>
      <c r="CW24" s="600"/>
      <c r="CX24" s="600"/>
      <c r="CY24" s="601"/>
      <c r="CZ24" s="604">
        <v>36.299999999999997</v>
      </c>
      <c r="DA24" s="605"/>
      <c r="DB24" s="605"/>
      <c r="DC24" s="621"/>
      <c r="DD24" s="642">
        <v>533182</v>
      </c>
      <c r="DE24" s="600"/>
      <c r="DF24" s="600"/>
      <c r="DG24" s="600"/>
      <c r="DH24" s="600"/>
      <c r="DI24" s="600"/>
      <c r="DJ24" s="600"/>
      <c r="DK24" s="601"/>
      <c r="DL24" s="642">
        <v>487356</v>
      </c>
      <c r="DM24" s="600"/>
      <c r="DN24" s="600"/>
      <c r="DO24" s="600"/>
      <c r="DP24" s="600"/>
      <c r="DQ24" s="600"/>
      <c r="DR24" s="600"/>
      <c r="DS24" s="600"/>
      <c r="DT24" s="600"/>
      <c r="DU24" s="600"/>
      <c r="DV24" s="601"/>
      <c r="DW24" s="604">
        <v>53.7</v>
      </c>
      <c r="DX24" s="605"/>
      <c r="DY24" s="605"/>
      <c r="DZ24" s="605"/>
      <c r="EA24" s="605"/>
      <c r="EB24" s="605"/>
      <c r="EC24" s="606"/>
    </row>
    <row r="25" spans="2:133" ht="11.25" customHeight="1" x14ac:dyDescent="0.15">
      <c r="B25" s="607" t="s">
        <v>282</v>
      </c>
      <c r="C25" s="608"/>
      <c r="D25" s="608"/>
      <c r="E25" s="608"/>
      <c r="F25" s="608"/>
      <c r="G25" s="608"/>
      <c r="H25" s="608"/>
      <c r="I25" s="608"/>
      <c r="J25" s="608"/>
      <c r="K25" s="608"/>
      <c r="L25" s="608"/>
      <c r="M25" s="608"/>
      <c r="N25" s="608"/>
      <c r="O25" s="608"/>
      <c r="P25" s="608"/>
      <c r="Q25" s="609"/>
      <c r="R25" s="610">
        <v>1071143</v>
      </c>
      <c r="S25" s="611"/>
      <c r="T25" s="611"/>
      <c r="U25" s="611"/>
      <c r="V25" s="611"/>
      <c r="W25" s="611"/>
      <c r="X25" s="611"/>
      <c r="Y25" s="612"/>
      <c r="Z25" s="613">
        <v>62.8</v>
      </c>
      <c r="AA25" s="613"/>
      <c r="AB25" s="613"/>
      <c r="AC25" s="613"/>
      <c r="AD25" s="614">
        <v>904550</v>
      </c>
      <c r="AE25" s="614"/>
      <c r="AF25" s="614"/>
      <c r="AG25" s="614"/>
      <c r="AH25" s="614"/>
      <c r="AI25" s="614"/>
      <c r="AJ25" s="614"/>
      <c r="AK25" s="614"/>
      <c r="AL25" s="615">
        <v>100</v>
      </c>
      <c r="AM25" s="616"/>
      <c r="AN25" s="616"/>
      <c r="AO25" s="617"/>
      <c r="AP25" s="607" t="s">
        <v>283</v>
      </c>
      <c r="AQ25" s="626"/>
      <c r="AR25" s="626"/>
      <c r="AS25" s="626"/>
      <c r="AT25" s="626"/>
      <c r="AU25" s="626"/>
      <c r="AV25" s="626"/>
      <c r="AW25" s="626"/>
      <c r="AX25" s="626"/>
      <c r="AY25" s="626"/>
      <c r="AZ25" s="626"/>
      <c r="BA25" s="626"/>
      <c r="BB25" s="626"/>
      <c r="BC25" s="626"/>
      <c r="BD25" s="626"/>
      <c r="BE25" s="626"/>
      <c r="BF25" s="627"/>
      <c r="BG25" s="610" t="s">
        <v>124</v>
      </c>
      <c r="BH25" s="611"/>
      <c r="BI25" s="611"/>
      <c r="BJ25" s="611"/>
      <c r="BK25" s="611"/>
      <c r="BL25" s="611"/>
      <c r="BM25" s="611"/>
      <c r="BN25" s="612"/>
      <c r="BO25" s="613" t="s">
        <v>124</v>
      </c>
      <c r="BP25" s="613"/>
      <c r="BQ25" s="613"/>
      <c r="BR25" s="613"/>
      <c r="BS25" s="614" t="s">
        <v>124</v>
      </c>
      <c r="BT25" s="614"/>
      <c r="BU25" s="614"/>
      <c r="BV25" s="614"/>
      <c r="BW25" s="614"/>
      <c r="BX25" s="614"/>
      <c r="BY25" s="614"/>
      <c r="BZ25" s="614"/>
      <c r="CA25" s="614"/>
      <c r="CB25" s="618"/>
      <c r="CD25" s="607" t="s">
        <v>284</v>
      </c>
      <c r="CE25" s="608"/>
      <c r="CF25" s="608"/>
      <c r="CG25" s="608"/>
      <c r="CH25" s="608"/>
      <c r="CI25" s="608"/>
      <c r="CJ25" s="608"/>
      <c r="CK25" s="608"/>
      <c r="CL25" s="608"/>
      <c r="CM25" s="608"/>
      <c r="CN25" s="608"/>
      <c r="CO25" s="608"/>
      <c r="CP25" s="608"/>
      <c r="CQ25" s="609"/>
      <c r="CR25" s="610">
        <v>294068</v>
      </c>
      <c r="CS25" s="643"/>
      <c r="CT25" s="643"/>
      <c r="CU25" s="643"/>
      <c r="CV25" s="643"/>
      <c r="CW25" s="643"/>
      <c r="CX25" s="643"/>
      <c r="CY25" s="644"/>
      <c r="CZ25" s="615">
        <v>19.2</v>
      </c>
      <c r="DA25" s="640"/>
      <c r="DB25" s="640"/>
      <c r="DC25" s="645"/>
      <c r="DD25" s="619">
        <v>277156</v>
      </c>
      <c r="DE25" s="643"/>
      <c r="DF25" s="643"/>
      <c r="DG25" s="643"/>
      <c r="DH25" s="643"/>
      <c r="DI25" s="643"/>
      <c r="DJ25" s="643"/>
      <c r="DK25" s="644"/>
      <c r="DL25" s="619">
        <v>237910</v>
      </c>
      <c r="DM25" s="643"/>
      <c r="DN25" s="643"/>
      <c r="DO25" s="643"/>
      <c r="DP25" s="643"/>
      <c r="DQ25" s="643"/>
      <c r="DR25" s="643"/>
      <c r="DS25" s="643"/>
      <c r="DT25" s="643"/>
      <c r="DU25" s="643"/>
      <c r="DV25" s="644"/>
      <c r="DW25" s="615">
        <v>26.2</v>
      </c>
      <c r="DX25" s="640"/>
      <c r="DY25" s="640"/>
      <c r="DZ25" s="640"/>
      <c r="EA25" s="640"/>
      <c r="EB25" s="640"/>
      <c r="EC25" s="641"/>
    </row>
    <row r="26" spans="2:133" ht="11.25" customHeight="1" x14ac:dyDescent="0.15">
      <c r="B26" s="607" t="s">
        <v>285</v>
      </c>
      <c r="C26" s="608"/>
      <c r="D26" s="608"/>
      <c r="E26" s="608"/>
      <c r="F26" s="608"/>
      <c r="G26" s="608"/>
      <c r="H26" s="608"/>
      <c r="I26" s="608"/>
      <c r="J26" s="608"/>
      <c r="K26" s="608"/>
      <c r="L26" s="608"/>
      <c r="M26" s="608"/>
      <c r="N26" s="608"/>
      <c r="O26" s="608"/>
      <c r="P26" s="608"/>
      <c r="Q26" s="609"/>
      <c r="R26" s="610" t="s">
        <v>124</v>
      </c>
      <c r="S26" s="611"/>
      <c r="T26" s="611"/>
      <c r="U26" s="611"/>
      <c r="V26" s="611"/>
      <c r="W26" s="611"/>
      <c r="X26" s="611"/>
      <c r="Y26" s="612"/>
      <c r="Z26" s="613" t="s">
        <v>124</v>
      </c>
      <c r="AA26" s="613"/>
      <c r="AB26" s="613"/>
      <c r="AC26" s="613"/>
      <c r="AD26" s="614" t="s">
        <v>124</v>
      </c>
      <c r="AE26" s="614"/>
      <c r="AF26" s="614"/>
      <c r="AG26" s="614"/>
      <c r="AH26" s="614"/>
      <c r="AI26" s="614"/>
      <c r="AJ26" s="614"/>
      <c r="AK26" s="614"/>
      <c r="AL26" s="615" t="s">
        <v>124</v>
      </c>
      <c r="AM26" s="616"/>
      <c r="AN26" s="616"/>
      <c r="AO26" s="617"/>
      <c r="AP26" s="607" t="s">
        <v>286</v>
      </c>
      <c r="AQ26" s="626"/>
      <c r="AR26" s="626"/>
      <c r="AS26" s="626"/>
      <c r="AT26" s="626"/>
      <c r="AU26" s="626"/>
      <c r="AV26" s="626"/>
      <c r="AW26" s="626"/>
      <c r="AX26" s="626"/>
      <c r="AY26" s="626"/>
      <c r="AZ26" s="626"/>
      <c r="BA26" s="626"/>
      <c r="BB26" s="626"/>
      <c r="BC26" s="626"/>
      <c r="BD26" s="626"/>
      <c r="BE26" s="626"/>
      <c r="BF26" s="627"/>
      <c r="BG26" s="610" t="s">
        <v>124</v>
      </c>
      <c r="BH26" s="611"/>
      <c r="BI26" s="611"/>
      <c r="BJ26" s="611"/>
      <c r="BK26" s="611"/>
      <c r="BL26" s="611"/>
      <c r="BM26" s="611"/>
      <c r="BN26" s="612"/>
      <c r="BO26" s="613" t="s">
        <v>124</v>
      </c>
      <c r="BP26" s="613"/>
      <c r="BQ26" s="613"/>
      <c r="BR26" s="613"/>
      <c r="BS26" s="614" t="s">
        <v>124</v>
      </c>
      <c r="BT26" s="614"/>
      <c r="BU26" s="614"/>
      <c r="BV26" s="614"/>
      <c r="BW26" s="614"/>
      <c r="BX26" s="614"/>
      <c r="BY26" s="614"/>
      <c r="BZ26" s="614"/>
      <c r="CA26" s="614"/>
      <c r="CB26" s="618"/>
      <c r="CD26" s="607" t="s">
        <v>287</v>
      </c>
      <c r="CE26" s="608"/>
      <c r="CF26" s="608"/>
      <c r="CG26" s="608"/>
      <c r="CH26" s="608"/>
      <c r="CI26" s="608"/>
      <c r="CJ26" s="608"/>
      <c r="CK26" s="608"/>
      <c r="CL26" s="608"/>
      <c r="CM26" s="608"/>
      <c r="CN26" s="608"/>
      <c r="CO26" s="608"/>
      <c r="CP26" s="608"/>
      <c r="CQ26" s="609"/>
      <c r="CR26" s="610">
        <v>165177</v>
      </c>
      <c r="CS26" s="611"/>
      <c r="CT26" s="611"/>
      <c r="CU26" s="611"/>
      <c r="CV26" s="611"/>
      <c r="CW26" s="611"/>
      <c r="CX26" s="611"/>
      <c r="CY26" s="612"/>
      <c r="CZ26" s="615">
        <v>10.8</v>
      </c>
      <c r="DA26" s="640"/>
      <c r="DB26" s="640"/>
      <c r="DC26" s="645"/>
      <c r="DD26" s="619">
        <v>148492</v>
      </c>
      <c r="DE26" s="611"/>
      <c r="DF26" s="611"/>
      <c r="DG26" s="611"/>
      <c r="DH26" s="611"/>
      <c r="DI26" s="611"/>
      <c r="DJ26" s="611"/>
      <c r="DK26" s="612"/>
      <c r="DL26" s="619" t="s">
        <v>124</v>
      </c>
      <c r="DM26" s="611"/>
      <c r="DN26" s="611"/>
      <c r="DO26" s="611"/>
      <c r="DP26" s="611"/>
      <c r="DQ26" s="611"/>
      <c r="DR26" s="611"/>
      <c r="DS26" s="611"/>
      <c r="DT26" s="611"/>
      <c r="DU26" s="611"/>
      <c r="DV26" s="612"/>
      <c r="DW26" s="615" t="s">
        <v>124</v>
      </c>
      <c r="DX26" s="640"/>
      <c r="DY26" s="640"/>
      <c r="DZ26" s="640"/>
      <c r="EA26" s="640"/>
      <c r="EB26" s="640"/>
      <c r="EC26" s="641"/>
    </row>
    <row r="27" spans="2:133" ht="11.25" customHeight="1" x14ac:dyDescent="0.15">
      <c r="B27" s="607" t="s">
        <v>288</v>
      </c>
      <c r="C27" s="608"/>
      <c r="D27" s="608"/>
      <c r="E27" s="608"/>
      <c r="F27" s="608"/>
      <c r="G27" s="608"/>
      <c r="H27" s="608"/>
      <c r="I27" s="608"/>
      <c r="J27" s="608"/>
      <c r="K27" s="608"/>
      <c r="L27" s="608"/>
      <c r="M27" s="608"/>
      <c r="N27" s="608"/>
      <c r="O27" s="608"/>
      <c r="P27" s="608"/>
      <c r="Q27" s="609"/>
      <c r="R27" s="610">
        <v>1766</v>
      </c>
      <c r="S27" s="611"/>
      <c r="T27" s="611"/>
      <c r="U27" s="611"/>
      <c r="V27" s="611"/>
      <c r="W27" s="611"/>
      <c r="X27" s="611"/>
      <c r="Y27" s="612"/>
      <c r="Z27" s="613">
        <v>0.1</v>
      </c>
      <c r="AA27" s="613"/>
      <c r="AB27" s="613"/>
      <c r="AC27" s="613"/>
      <c r="AD27" s="614" t="s">
        <v>124</v>
      </c>
      <c r="AE27" s="614"/>
      <c r="AF27" s="614"/>
      <c r="AG27" s="614"/>
      <c r="AH27" s="614"/>
      <c r="AI27" s="614"/>
      <c r="AJ27" s="614"/>
      <c r="AK27" s="614"/>
      <c r="AL27" s="615" t="s">
        <v>124</v>
      </c>
      <c r="AM27" s="616"/>
      <c r="AN27" s="616"/>
      <c r="AO27" s="617"/>
      <c r="AP27" s="607" t="s">
        <v>289</v>
      </c>
      <c r="AQ27" s="608"/>
      <c r="AR27" s="608"/>
      <c r="AS27" s="608"/>
      <c r="AT27" s="608"/>
      <c r="AU27" s="608"/>
      <c r="AV27" s="608"/>
      <c r="AW27" s="608"/>
      <c r="AX27" s="608"/>
      <c r="AY27" s="608"/>
      <c r="AZ27" s="608"/>
      <c r="BA27" s="608"/>
      <c r="BB27" s="608"/>
      <c r="BC27" s="608"/>
      <c r="BD27" s="608"/>
      <c r="BE27" s="608"/>
      <c r="BF27" s="609"/>
      <c r="BG27" s="610">
        <v>62182</v>
      </c>
      <c r="BH27" s="611"/>
      <c r="BI27" s="611"/>
      <c r="BJ27" s="611"/>
      <c r="BK27" s="611"/>
      <c r="BL27" s="611"/>
      <c r="BM27" s="611"/>
      <c r="BN27" s="612"/>
      <c r="BO27" s="613">
        <v>100</v>
      </c>
      <c r="BP27" s="613"/>
      <c r="BQ27" s="613"/>
      <c r="BR27" s="613"/>
      <c r="BS27" s="614" t="s">
        <v>124</v>
      </c>
      <c r="BT27" s="614"/>
      <c r="BU27" s="614"/>
      <c r="BV27" s="614"/>
      <c r="BW27" s="614"/>
      <c r="BX27" s="614"/>
      <c r="BY27" s="614"/>
      <c r="BZ27" s="614"/>
      <c r="CA27" s="614"/>
      <c r="CB27" s="618"/>
      <c r="CD27" s="607" t="s">
        <v>290</v>
      </c>
      <c r="CE27" s="608"/>
      <c r="CF27" s="608"/>
      <c r="CG27" s="608"/>
      <c r="CH27" s="608"/>
      <c r="CI27" s="608"/>
      <c r="CJ27" s="608"/>
      <c r="CK27" s="608"/>
      <c r="CL27" s="608"/>
      <c r="CM27" s="608"/>
      <c r="CN27" s="608"/>
      <c r="CO27" s="608"/>
      <c r="CP27" s="608"/>
      <c r="CQ27" s="609"/>
      <c r="CR27" s="610">
        <v>20121</v>
      </c>
      <c r="CS27" s="643"/>
      <c r="CT27" s="643"/>
      <c r="CU27" s="643"/>
      <c r="CV27" s="643"/>
      <c r="CW27" s="643"/>
      <c r="CX27" s="643"/>
      <c r="CY27" s="644"/>
      <c r="CZ27" s="615">
        <v>1.3</v>
      </c>
      <c r="DA27" s="640"/>
      <c r="DB27" s="640"/>
      <c r="DC27" s="645"/>
      <c r="DD27" s="619">
        <v>14575</v>
      </c>
      <c r="DE27" s="643"/>
      <c r="DF27" s="643"/>
      <c r="DG27" s="643"/>
      <c r="DH27" s="643"/>
      <c r="DI27" s="643"/>
      <c r="DJ27" s="643"/>
      <c r="DK27" s="644"/>
      <c r="DL27" s="619">
        <v>7995</v>
      </c>
      <c r="DM27" s="643"/>
      <c r="DN27" s="643"/>
      <c r="DO27" s="643"/>
      <c r="DP27" s="643"/>
      <c r="DQ27" s="643"/>
      <c r="DR27" s="643"/>
      <c r="DS27" s="643"/>
      <c r="DT27" s="643"/>
      <c r="DU27" s="643"/>
      <c r="DV27" s="644"/>
      <c r="DW27" s="615">
        <v>0.9</v>
      </c>
      <c r="DX27" s="640"/>
      <c r="DY27" s="640"/>
      <c r="DZ27" s="640"/>
      <c r="EA27" s="640"/>
      <c r="EB27" s="640"/>
      <c r="EC27" s="641"/>
    </row>
    <row r="28" spans="2:133" ht="11.25" customHeight="1" x14ac:dyDescent="0.15">
      <c r="B28" s="607" t="s">
        <v>291</v>
      </c>
      <c r="C28" s="608"/>
      <c r="D28" s="608"/>
      <c r="E28" s="608"/>
      <c r="F28" s="608"/>
      <c r="G28" s="608"/>
      <c r="H28" s="608"/>
      <c r="I28" s="608"/>
      <c r="J28" s="608"/>
      <c r="K28" s="608"/>
      <c r="L28" s="608"/>
      <c r="M28" s="608"/>
      <c r="N28" s="608"/>
      <c r="O28" s="608"/>
      <c r="P28" s="608"/>
      <c r="Q28" s="609"/>
      <c r="R28" s="610">
        <v>26452</v>
      </c>
      <c r="S28" s="611"/>
      <c r="T28" s="611"/>
      <c r="U28" s="611"/>
      <c r="V28" s="611"/>
      <c r="W28" s="611"/>
      <c r="X28" s="611"/>
      <c r="Y28" s="612"/>
      <c r="Z28" s="613">
        <v>1.6</v>
      </c>
      <c r="AA28" s="613"/>
      <c r="AB28" s="613"/>
      <c r="AC28" s="613"/>
      <c r="AD28" s="614" t="s">
        <v>124</v>
      </c>
      <c r="AE28" s="614"/>
      <c r="AF28" s="614"/>
      <c r="AG28" s="614"/>
      <c r="AH28" s="614"/>
      <c r="AI28" s="614"/>
      <c r="AJ28" s="614"/>
      <c r="AK28" s="614"/>
      <c r="AL28" s="615" t="s">
        <v>124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292</v>
      </c>
      <c r="CE28" s="608"/>
      <c r="CF28" s="608"/>
      <c r="CG28" s="608"/>
      <c r="CH28" s="608"/>
      <c r="CI28" s="608"/>
      <c r="CJ28" s="608"/>
      <c r="CK28" s="608"/>
      <c r="CL28" s="608"/>
      <c r="CM28" s="608"/>
      <c r="CN28" s="608"/>
      <c r="CO28" s="608"/>
      <c r="CP28" s="608"/>
      <c r="CQ28" s="609"/>
      <c r="CR28" s="610">
        <v>242874</v>
      </c>
      <c r="CS28" s="611"/>
      <c r="CT28" s="611"/>
      <c r="CU28" s="611"/>
      <c r="CV28" s="611"/>
      <c r="CW28" s="611"/>
      <c r="CX28" s="611"/>
      <c r="CY28" s="612"/>
      <c r="CZ28" s="615">
        <v>15.8</v>
      </c>
      <c r="DA28" s="640"/>
      <c r="DB28" s="640"/>
      <c r="DC28" s="645"/>
      <c r="DD28" s="619">
        <v>241451</v>
      </c>
      <c r="DE28" s="611"/>
      <c r="DF28" s="611"/>
      <c r="DG28" s="611"/>
      <c r="DH28" s="611"/>
      <c r="DI28" s="611"/>
      <c r="DJ28" s="611"/>
      <c r="DK28" s="612"/>
      <c r="DL28" s="619">
        <v>241451</v>
      </c>
      <c r="DM28" s="611"/>
      <c r="DN28" s="611"/>
      <c r="DO28" s="611"/>
      <c r="DP28" s="611"/>
      <c r="DQ28" s="611"/>
      <c r="DR28" s="611"/>
      <c r="DS28" s="611"/>
      <c r="DT28" s="611"/>
      <c r="DU28" s="611"/>
      <c r="DV28" s="612"/>
      <c r="DW28" s="615">
        <v>26.6</v>
      </c>
      <c r="DX28" s="640"/>
      <c r="DY28" s="640"/>
      <c r="DZ28" s="640"/>
      <c r="EA28" s="640"/>
      <c r="EB28" s="640"/>
      <c r="EC28" s="641"/>
    </row>
    <row r="29" spans="2:133" ht="11.25" customHeight="1" x14ac:dyDescent="0.15">
      <c r="B29" s="607" t="s">
        <v>293</v>
      </c>
      <c r="C29" s="608"/>
      <c r="D29" s="608"/>
      <c r="E29" s="608"/>
      <c r="F29" s="608"/>
      <c r="G29" s="608"/>
      <c r="H29" s="608"/>
      <c r="I29" s="608"/>
      <c r="J29" s="608"/>
      <c r="K29" s="608"/>
      <c r="L29" s="608"/>
      <c r="M29" s="608"/>
      <c r="N29" s="608"/>
      <c r="O29" s="608"/>
      <c r="P29" s="608"/>
      <c r="Q29" s="609"/>
      <c r="R29" s="610">
        <v>1417</v>
      </c>
      <c r="S29" s="611"/>
      <c r="T29" s="611"/>
      <c r="U29" s="611"/>
      <c r="V29" s="611"/>
      <c r="W29" s="611"/>
      <c r="X29" s="611"/>
      <c r="Y29" s="612"/>
      <c r="Z29" s="613">
        <v>0.1</v>
      </c>
      <c r="AA29" s="613"/>
      <c r="AB29" s="613"/>
      <c r="AC29" s="613"/>
      <c r="AD29" s="614" t="s">
        <v>124</v>
      </c>
      <c r="AE29" s="614"/>
      <c r="AF29" s="614"/>
      <c r="AG29" s="614"/>
      <c r="AH29" s="614"/>
      <c r="AI29" s="614"/>
      <c r="AJ29" s="614"/>
      <c r="AK29" s="614"/>
      <c r="AL29" s="615" t="s">
        <v>124</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294</v>
      </c>
      <c r="CE29" s="649"/>
      <c r="CF29" s="607" t="s">
        <v>68</v>
      </c>
      <c r="CG29" s="608"/>
      <c r="CH29" s="608"/>
      <c r="CI29" s="608"/>
      <c r="CJ29" s="608"/>
      <c r="CK29" s="608"/>
      <c r="CL29" s="608"/>
      <c r="CM29" s="608"/>
      <c r="CN29" s="608"/>
      <c r="CO29" s="608"/>
      <c r="CP29" s="608"/>
      <c r="CQ29" s="609"/>
      <c r="CR29" s="610">
        <v>242874</v>
      </c>
      <c r="CS29" s="643"/>
      <c r="CT29" s="643"/>
      <c r="CU29" s="643"/>
      <c r="CV29" s="643"/>
      <c r="CW29" s="643"/>
      <c r="CX29" s="643"/>
      <c r="CY29" s="644"/>
      <c r="CZ29" s="615">
        <v>15.8</v>
      </c>
      <c r="DA29" s="640"/>
      <c r="DB29" s="640"/>
      <c r="DC29" s="645"/>
      <c r="DD29" s="619">
        <v>241451</v>
      </c>
      <c r="DE29" s="643"/>
      <c r="DF29" s="643"/>
      <c r="DG29" s="643"/>
      <c r="DH29" s="643"/>
      <c r="DI29" s="643"/>
      <c r="DJ29" s="643"/>
      <c r="DK29" s="644"/>
      <c r="DL29" s="619">
        <v>241451</v>
      </c>
      <c r="DM29" s="643"/>
      <c r="DN29" s="643"/>
      <c r="DO29" s="643"/>
      <c r="DP29" s="643"/>
      <c r="DQ29" s="643"/>
      <c r="DR29" s="643"/>
      <c r="DS29" s="643"/>
      <c r="DT29" s="643"/>
      <c r="DU29" s="643"/>
      <c r="DV29" s="644"/>
      <c r="DW29" s="615">
        <v>26.6</v>
      </c>
      <c r="DX29" s="640"/>
      <c r="DY29" s="640"/>
      <c r="DZ29" s="640"/>
      <c r="EA29" s="640"/>
      <c r="EB29" s="640"/>
      <c r="EC29" s="641"/>
    </row>
    <row r="30" spans="2:133" ht="11.25" customHeight="1" x14ac:dyDescent="0.15">
      <c r="B30" s="607" t="s">
        <v>295</v>
      </c>
      <c r="C30" s="608"/>
      <c r="D30" s="608"/>
      <c r="E30" s="608"/>
      <c r="F30" s="608"/>
      <c r="G30" s="608"/>
      <c r="H30" s="608"/>
      <c r="I30" s="608"/>
      <c r="J30" s="608"/>
      <c r="K30" s="608"/>
      <c r="L30" s="608"/>
      <c r="M30" s="608"/>
      <c r="N30" s="608"/>
      <c r="O30" s="608"/>
      <c r="P30" s="608"/>
      <c r="Q30" s="609"/>
      <c r="R30" s="610">
        <v>107166</v>
      </c>
      <c r="S30" s="611"/>
      <c r="T30" s="611"/>
      <c r="U30" s="611"/>
      <c r="V30" s="611"/>
      <c r="W30" s="611"/>
      <c r="X30" s="611"/>
      <c r="Y30" s="612"/>
      <c r="Z30" s="613">
        <v>6.3</v>
      </c>
      <c r="AA30" s="613"/>
      <c r="AB30" s="613"/>
      <c r="AC30" s="613"/>
      <c r="AD30" s="614" t="s">
        <v>124</v>
      </c>
      <c r="AE30" s="614"/>
      <c r="AF30" s="614"/>
      <c r="AG30" s="614"/>
      <c r="AH30" s="614"/>
      <c r="AI30" s="614"/>
      <c r="AJ30" s="614"/>
      <c r="AK30" s="614"/>
      <c r="AL30" s="615" t="s">
        <v>124</v>
      </c>
      <c r="AM30" s="616"/>
      <c r="AN30" s="616"/>
      <c r="AO30" s="617"/>
      <c r="AP30" s="592" t="s">
        <v>213</v>
      </c>
      <c r="AQ30" s="593"/>
      <c r="AR30" s="593"/>
      <c r="AS30" s="593"/>
      <c r="AT30" s="593"/>
      <c r="AU30" s="593"/>
      <c r="AV30" s="593"/>
      <c r="AW30" s="593"/>
      <c r="AX30" s="593"/>
      <c r="AY30" s="593"/>
      <c r="AZ30" s="593"/>
      <c r="BA30" s="593"/>
      <c r="BB30" s="593"/>
      <c r="BC30" s="593"/>
      <c r="BD30" s="593"/>
      <c r="BE30" s="593"/>
      <c r="BF30" s="594"/>
      <c r="BG30" s="592" t="s">
        <v>296</v>
      </c>
      <c r="BH30" s="646"/>
      <c r="BI30" s="646"/>
      <c r="BJ30" s="646"/>
      <c r="BK30" s="646"/>
      <c r="BL30" s="646"/>
      <c r="BM30" s="646"/>
      <c r="BN30" s="646"/>
      <c r="BO30" s="646"/>
      <c r="BP30" s="646"/>
      <c r="BQ30" s="647"/>
      <c r="BR30" s="592" t="s">
        <v>297</v>
      </c>
      <c r="BS30" s="646"/>
      <c r="BT30" s="646"/>
      <c r="BU30" s="646"/>
      <c r="BV30" s="646"/>
      <c r="BW30" s="646"/>
      <c r="BX30" s="646"/>
      <c r="BY30" s="646"/>
      <c r="BZ30" s="646"/>
      <c r="CA30" s="646"/>
      <c r="CB30" s="647"/>
      <c r="CD30" s="650"/>
      <c r="CE30" s="651"/>
      <c r="CF30" s="607" t="s">
        <v>298</v>
      </c>
      <c r="CG30" s="608"/>
      <c r="CH30" s="608"/>
      <c r="CI30" s="608"/>
      <c r="CJ30" s="608"/>
      <c r="CK30" s="608"/>
      <c r="CL30" s="608"/>
      <c r="CM30" s="608"/>
      <c r="CN30" s="608"/>
      <c r="CO30" s="608"/>
      <c r="CP30" s="608"/>
      <c r="CQ30" s="609"/>
      <c r="CR30" s="610">
        <v>238713</v>
      </c>
      <c r="CS30" s="611"/>
      <c r="CT30" s="611"/>
      <c r="CU30" s="611"/>
      <c r="CV30" s="611"/>
      <c r="CW30" s="611"/>
      <c r="CX30" s="611"/>
      <c r="CY30" s="612"/>
      <c r="CZ30" s="615">
        <v>15.6</v>
      </c>
      <c r="DA30" s="640"/>
      <c r="DB30" s="640"/>
      <c r="DC30" s="645"/>
      <c r="DD30" s="619">
        <v>237290</v>
      </c>
      <c r="DE30" s="611"/>
      <c r="DF30" s="611"/>
      <c r="DG30" s="611"/>
      <c r="DH30" s="611"/>
      <c r="DI30" s="611"/>
      <c r="DJ30" s="611"/>
      <c r="DK30" s="612"/>
      <c r="DL30" s="619">
        <v>237290</v>
      </c>
      <c r="DM30" s="611"/>
      <c r="DN30" s="611"/>
      <c r="DO30" s="611"/>
      <c r="DP30" s="611"/>
      <c r="DQ30" s="611"/>
      <c r="DR30" s="611"/>
      <c r="DS30" s="611"/>
      <c r="DT30" s="611"/>
      <c r="DU30" s="611"/>
      <c r="DV30" s="612"/>
      <c r="DW30" s="615">
        <v>26.1</v>
      </c>
      <c r="DX30" s="640"/>
      <c r="DY30" s="640"/>
      <c r="DZ30" s="640"/>
      <c r="EA30" s="640"/>
      <c r="EB30" s="640"/>
      <c r="EC30" s="641"/>
    </row>
    <row r="31" spans="2:133" ht="11.25" customHeight="1" x14ac:dyDescent="0.15">
      <c r="B31" s="623" t="s">
        <v>299</v>
      </c>
      <c r="C31" s="624"/>
      <c r="D31" s="624"/>
      <c r="E31" s="624"/>
      <c r="F31" s="624"/>
      <c r="G31" s="624"/>
      <c r="H31" s="624"/>
      <c r="I31" s="624"/>
      <c r="J31" s="624"/>
      <c r="K31" s="624"/>
      <c r="L31" s="624"/>
      <c r="M31" s="624"/>
      <c r="N31" s="624"/>
      <c r="O31" s="624"/>
      <c r="P31" s="624"/>
      <c r="Q31" s="625"/>
      <c r="R31" s="610" t="s">
        <v>124</v>
      </c>
      <c r="S31" s="611"/>
      <c r="T31" s="611"/>
      <c r="U31" s="611"/>
      <c r="V31" s="611"/>
      <c r="W31" s="611"/>
      <c r="X31" s="611"/>
      <c r="Y31" s="612"/>
      <c r="Z31" s="613" t="s">
        <v>124</v>
      </c>
      <c r="AA31" s="613"/>
      <c r="AB31" s="613"/>
      <c r="AC31" s="613"/>
      <c r="AD31" s="614" t="s">
        <v>124</v>
      </c>
      <c r="AE31" s="614"/>
      <c r="AF31" s="614"/>
      <c r="AG31" s="614"/>
      <c r="AH31" s="614"/>
      <c r="AI31" s="614"/>
      <c r="AJ31" s="614"/>
      <c r="AK31" s="614"/>
      <c r="AL31" s="615" t="s">
        <v>124</v>
      </c>
      <c r="AM31" s="616"/>
      <c r="AN31" s="616"/>
      <c r="AO31" s="617"/>
      <c r="AP31" s="658" t="s">
        <v>300</v>
      </c>
      <c r="AQ31" s="659"/>
      <c r="AR31" s="659"/>
      <c r="AS31" s="659"/>
      <c r="AT31" s="664" t="s">
        <v>301</v>
      </c>
      <c r="AU31" s="212"/>
      <c r="AV31" s="212"/>
      <c r="AW31" s="212"/>
      <c r="AX31" s="596" t="s">
        <v>179</v>
      </c>
      <c r="AY31" s="597"/>
      <c r="AZ31" s="597"/>
      <c r="BA31" s="597"/>
      <c r="BB31" s="597"/>
      <c r="BC31" s="597"/>
      <c r="BD31" s="597"/>
      <c r="BE31" s="597"/>
      <c r="BF31" s="598"/>
      <c r="BG31" s="657">
        <v>98.7</v>
      </c>
      <c r="BH31" s="654"/>
      <c r="BI31" s="654"/>
      <c r="BJ31" s="654"/>
      <c r="BK31" s="654"/>
      <c r="BL31" s="654"/>
      <c r="BM31" s="605">
        <v>95.4</v>
      </c>
      <c r="BN31" s="654"/>
      <c r="BO31" s="654"/>
      <c r="BP31" s="654"/>
      <c r="BQ31" s="655"/>
      <c r="BR31" s="657">
        <v>98.7</v>
      </c>
      <c r="BS31" s="654"/>
      <c r="BT31" s="654"/>
      <c r="BU31" s="654"/>
      <c r="BV31" s="654"/>
      <c r="BW31" s="654"/>
      <c r="BX31" s="605">
        <v>95.4</v>
      </c>
      <c r="BY31" s="654"/>
      <c r="BZ31" s="654"/>
      <c r="CA31" s="654"/>
      <c r="CB31" s="655"/>
      <c r="CD31" s="650"/>
      <c r="CE31" s="651"/>
      <c r="CF31" s="607" t="s">
        <v>302</v>
      </c>
      <c r="CG31" s="608"/>
      <c r="CH31" s="608"/>
      <c r="CI31" s="608"/>
      <c r="CJ31" s="608"/>
      <c r="CK31" s="608"/>
      <c r="CL31" s="608"/>
      <c r="CM31" s="608"/>
      <c r="CN31" s="608"/>
      <c r="CO31" s="608"/>
      <c r="CP31" s="608"/>
      <c r="CQ31" s="609"/>
      <c r="CR31" s="610">
        <v>4161</v>
      </c>
      <c r="CS31" s="643"/>
      <c r="CT31" s="643"/>
      <c r="CU31" s="643"/>
      <c r="CV31" s="643"/>
      <c r="CW31" s="643"/>
      <c r="CX31" s="643"/>
      <c r="CY31" s="644"/>
      <c r="CZ31" s="615">
        <v>0.3</v>
      </c>
      <c r="DA31" s="640"/>
      <c r="DB31" s="640"/>
      <c r="DC31" s="645"/>
      <c r="DD31" s="619">
        <v>4161</v>
      </c>
      <c r="DE31" s="643"/>
      <c r="DF31" s="643"/>
      <c r="DG31" s="643"/>
      <c r="DH31" s="643"/>
      <c r="DI31" s="643"/>
      <c r="DJ31" s="643"/>
      <c r="DK31" s="644"/>
      <c r="DL31" s="619">
        <v>4161</v>
      </c>
      <c r="DM31" s="643"/>
      <c r="DN31" s="643"/>
      <c r="DO31" s="643"/>
      <c r="DP31" s="643"/>
      <c r="DQ31" s="643"/>
      <c r="DR31" s="643"/>
      <c r="DS31" s="643"/>
      <c r="DT31" s="643"/>
      <c r="DU31" s="643"/>
      <c r="DV31" s="644"/>
      <c r="DW31" s="615">
        <v>0.5</v>
      </c>
      <c r="DX31" s="640"/>
      <c r="DY31" s="640"/>
      <c r="DZ31" s="640"/>
      <c r="EA31" s="640"/>
      <c r="EB31" s="640"/>
      <c r="EC31" s="641"/>
    </row>
    <row r="32" spans="2:133" ht="11.25" customHeight="1" x14ac:dyDescent="0.15">
      <c r="B32" s="607" t="s">
        <v>303</v>
      </c>
      <c r="C32" s="608"/>
      <c r="D32" s="608"/>
      <c r="E32" s="608"/>
      <c r="F32" s="608"/>
      <c r="G32" s="608"/>
      <c r="H32" s="608"/>
      <c r="I32" s="608"/>
      <c r="J32" s="608"/>
      <c r="K32" s="608"/>
      <c r="L32" s="608"/>
      <c r="M32" s="608"/>
      <c r="N32" s="608"/>
      <c r="O32" s="608"/>
      <c r="P32" s="608"/>
      <c r="Q32" s="609"/>
      <c r="R32" s="610">
        <v>119672</v>
      </c>
      <c r="S32" s="611"/>
      <c r="T32" s="611"/>
      <c r="U32" s="611"/>
      <c r="V32" s="611"/>
      <c r="W32" s="611"/>
      <c r="X32" s="611"/>
      <c r="Y32" s="612"/>
      <c r="Z32" s="613">
        <v>7</v>
      </c>
      <c r="AA32" s="613"/>
      <c r="AB32" s="613"/>
      <c r="AC32" s="613"/>
      <c r="AD32" s="614" t="s">
        <v>124</v>
      </c>
      <c r="AE32" s="614"/>
      <c r="AF32" s="614"/>
      <c r="AG32" s="614"/>
      <c r="AH32" s="614"/>
      <c r="AI32" s="614"/>
      <c r="AJ32" s="614"/>
      <c r="AK32" s="614"/>
      <c r="AL32" s="615" t="s">
        <v>124</v>
      </c>
      <c r="AM32" s="616"/>
      <c r="AN32" s="616"/>
      <c r="AO32" s="617"/>
      <c r="AP32" s="660"/>
      <c r="AQ32" s="661"/>
      <c r="AR32" s="661"/>
      <c r="AS32" s="661"/>
      <c r="AT32" s="665"/>
      <c r="AU32" s="208" t="s">
        <v>304</v>
      </c>
      <c r="AX32" s="607" t="s">
        <v>305</v>
      </c>
      <c r="AY32" s="608"/>
      <c r="AZ32" s="608"/>
      <c r="BA32" s="608"/>
      <c r="BB32" s="608"/>
      <c r="BC32" s="608"/>
      <c r="BD32" s="608"/>
      <c r="BE32" s="608"/>
      <c r="BF32" s="609"/>
      <c r="BG32" s="667">
        <v>99.9</v>
      </c>
      <c r="BH32" s="643"/>
      <c r="BI32" s="643"/>
      <c r="BJ32" s="643"/>
      <c r="BK32" s="643"/>
      <c r="BL32" s="643"/>
      <c r="BM32" s="616">
        <v>99.6</v>
      </c>
      <c r="BN32" s="643"/>
      <c r="BO32" s="643"/>
      <c r="BP32" s="643"/>
      <c r="BQ32" s="656"/>
      <c r="BR32" s="667">
        <v>99.4</v>
      </c>
      <c r="BS32" s="643"/>
      <c r="BT32" s="643"/>
      <c r="BU32" s="643"/>
      <c r="BV32" s="643"/>
      <c r="BW32" s="643"/>
      <c r="BX32" s="616">
        <v>99.1</v>
      </c>
      <c r="BY32" s="643"/>
      <c r="BZ32" s="643"/>
      <c r="CA32" s="643"/>
      <c r="CB32" s="656"/>
      <c r="CD32" s="652"/>
      <c r="CE32" s="653"/>
      <c r="CF32" s="607" t="s">
        <v>306</v>
      </c>
      <c r="CG32" s="608"/>
      <c r="CH32" s="608"/>
      <c r="CI32" s="608"/>
      <c r="CJ32" s="608"/>
      <c r="CK32" s="608"/>
      <c r="CL32" s="608"/>
      <c r="CM32" s="608"/>
      <c r="CN32" s="608"/>
      <c r="CO32" s="608"/>
      <c r="CP32" s="608"/>
      <c r="CQ32" s="609"/>
      <c r="CR32" s="610" t="s">
        <v>124</v>
      </c>
      <c r="CS32" s="611"/>
      <c r="CT32" s="611"/>
      <c r="CU32" s="611"/>
      <c r="CV32" s="611"/>
      <c r="CW32" s="611"/>
      <c r="CX32" s="611"/>
      <c r="CY32" s="612"/>
      <c r="CZ32" s="615" t="s">
        <v>124</v>
      </c>
      <c r="DA32" s="640"/>
      <c r="DB32" s="640"/>
      <c r="DC32" s="645"/>
      <c r="DD32" s="619" t="s">
        <v>124</v>
      </c>
      <c r="DE32" s="611"/>
      <c r="DF32" s="611"/>
      <c r="DG32" s="611"/>
      <c r="DH32" s="611"/>
      <c r="DI32" s="611"/>
      <c r="DJ32" s="611"/>
      <c r="DK32" s="612"/>
      <c r="DL32" s="619" t="s">
        <v>124</v>
      </c>
      <c r="DM32" s="611"/>
      <c r="DN32" s="611"/>
      <c r="DO32" s="611"/>
      <c r="DP32" s="611"/>
      <c r="DQ32" s="611"/>
      <c r="DR32" s="611"/>
      <c r="DS32" s="611"/>
      <c r="DT32" s="611"/>
      <c r="DU32" s="611"/>
      <c r="DV32" s="612"/>
      <c r="DW32" s="615" t="s">
        <v>124</v>
      </c>
      <c r="DX32" s="640"/>
      <c r="DY32" s="640"/>
      <c r="DZ32" s="640"/>
      <c r="EA32" s="640"/>
      <c r="EB32" s="640"/>
      <c r="EC32" s="641"/>
    </row>
    <row r="33" spans="2:133" ht="11.25" customHeight="1" x14ac:dyDescent="0.15">
      <c r="B33" s="607" t="s">
        <v>307</v>
      </c>
      <c r="C33" s="608"/>
      <c r="D33" s="608"/>
      <c r="E33" s="608"/>
      <c r="F33" s="608"/>
      <c r="G33" s="608"/>
      <c r="H33" s="608"/>
      <c r="I33" s="608"/>
      <c r="J33" s="608"/>
      <c r="K33" s="608"/>
      <c r="L33" s="608"/>
      <c r="M33" s="608"/>
      <c r="N33" s="608"/>
      <c r="O33" s="608"/>
      <c r="P33" s="608"/>
      <c r="Q33" s="609"/>
      <c r="R33" s="610">
        <v>876</v>
      </c>
      <c r="S33" s="611"/>
      <c r="T33" s="611"/>
      <c r="U33" s="611"/>
      <c r="V33" s="611"/>
      <c r="W33" s="611"/>
      <c r="X33" s="611"/>
      <c r="Y33" s="612"/>
      <c r="Z33" s="613">
        <v>0.1</v>
      </c>
      <c r="AA33" s="613"/>
      <c r="AB33" s="613"/>
      <c r="AC33" s="613"/>
      <c r="AD33" s="614" t="s">
        <v>124</v>
      </c>
      <c r="AE33" s="614"/>
      <c r="AF33" s="614"/>
      <c r="AG33" s="614"/>
      <c r="AH33" s="614"/>
      <c r="AI33" s="614"/>
      <c r="AJ33" s="614"/>
      <c r="AK33" s="614"/>
      <c r="AL33" s="615" t="s">
        <v>124</v>
      </c>
      <c r="AM33" s="616"/>
      <c r="AN33" s="616"/>
      <c r="AO33" s="617"/>
      <c r="AP33" s="662"/>
      <c r="AQ33" s="663"/>
      <c r="AR33" s="663"/>
      <c r="AS33" s="663"/>
      <c r="AT33" s="666"/>
      <c r="AU33" s="213"/>
      <c r="AV33" s="213"/>
      <c r="AW33" s="213"/>
      <c r="AX33" s="631" t="s">
        <v>308</v>
      </c>
      <c r="AY33" s="632"/>
      <c r="AZ33" s="632"/>
      <c r="BA33" s="632"/>
      <c r="BB33" s="632"/>
      <c r="BC33" s="632"/>
      <c r="BD33" s="632"/>
      <c r="BE33" s="632"/>
      <c r="BF33" s="633"/>
      <c r="BG33" s="668">
        <v>98.3</v>
      </c>
      <c r="BH33" s="669"/>
      <c r="BI33" s="669"/>
      <c r="BJ33" s="669"/>
      <c r="BK33" s="669"/>
      <c r="BL33" s="669"/>
      <c r="BM33" s="670">
        <v>93.6</v>
      </c>
      <c r="BN33" s="669"/>
      <c r="BO33" s="669"/>
      <c r="BP33" s="669"/>
      <c r="BQ33" s="671"/>
      <c r="BR33" s="668">
        <v>98.3</v>
      </c>
      <c r="BS33" s="669"/>
      <c r="BT33" s="669"/>
      <c r="BU33" s="669"/>
      <c r="BV33" s="669"/>
      <c r="BW33" s="669"/>
      <c r="BX33" s="670">
        <v>93.6</v>
      </c>
      <c r="BY33" s="669"/>
      <c r="BZ33" s="669"/>
      <c r="CA33" s="669"/>
      <c r="CB33" s="671"/>
      <c r="CD33" s="607" t="s">
        <v>309</v>
      </c>
      <c r="CE33" s="608"/>
      <c r="CF33" s="608"/>
      <c r="CG33" s="608"/>
      <c r="CH33" s="608"/>
      <c r="CI33" s="608"/>
      <c r="CJ33" s="608"/>
      <c r="CK33" s="608"/>
      <c r="CL33" s="608"/>
      <c r="CM33" s="608"/>
      <c r="CN33" s="608"/>
      <c r="CO33" s="608"/>
      <c r="CP33" s="608"/>
      <c r="CQ33" s="609"/>
      <c r="CR33" s="610">
        <v>737793</v>
      </c>
      <c r="CS33" s="643"/>
      <c r="CT33" s="643"/>
      <c r="CU33" s="643"/>
      <c r="CV33" s="643"/>
      <c r="CW33" s="643"/>
      <c r="CX33" s="643"/>
      <c r="CY33" s="644"/>
      <c r="CZ33" s="615">
        <v>48.1</v>
      </c>
      <c r="DA33" s="640"/>
      <c r="DB33" s="640"/>
      <c r="DC33" s="645"/>
      <c r="DD33" s="619">
        <v>564591</v>
      </c>
      <c r="DE33" s="643"/>
      <c r="DF33" s="643"/>
      <c r="DG33" s="643"/>
      <c r="DH33" s="643"/>
      <c r="DI33" s="643"/>
      <c r="DJ33" s="643"/>
      <c r="DK33" s="644"/>
      <c r="DL33" s="619">
        <v>272944</v>
      </c>
      <c r="DM33" s="643"/>
      <c r="DN33" s="643"/>
      <c r="DO33" s="643"/>
      <c r="DP33" s="643"/>
      <c r="DQ33" s="643"/>
      <c r="DR33" s="643"/>
      <c r="DS33" s="643"/>
      <c r="DT33" s="643"/>
      <c r="DU33" s="643"/>
      <c r="DV33" s="644"/>
      <c r="DW33" s="615">
        <v>30.1</v>
      </c>
      <c r="DX33" s="640"/>
      <c r="DY33" s="640"/>
      <c r="DZ33" s="640"/>
      <c r="EA33" s="640"/>
      <c r="EB33" s="640"/>
      <c r="EC33" s="641"/>
    </row>
    <row r="34" spans="2:133" ht="11.25" customHeight="1" x14ac:dyDescent="0.15">
      <c r="B34" s="607" t="s">
        <v>310</v>
      </c>
      <c r="C34" s="608"/>
      <c r="D34" s="608"/>
      <c r="E34" s="608"/>
      <c r="F34" s="608"/>
      <c r="G34" s="608"/>
      <c r="H34" s="608"/>
      <c r="I34" s="608"/>
      <c r="J34" s="608"/>
      <c r="K34" s="608"/>
      <c r="L34" s="608"/>
      <c r="M34" s="608"/>
      <c r="N34" s="608"/>
      <c r="O34" s="608"/>
      <c r="P34" s="608"/>
      <c r="Q34" s="609"/>
      <c r="R34" s="610">
        <v>510</v>
      </c>
      <c r="S34" s="611"/>
      <c r="T34" s="611"/>
      <c r="U34" s="611"/>
      <c r="V34" s="611"/>
      <c r="W34" s="611"/>
      <c r="X34" s="611"/>
      <c r="Y34" s="612"/>
      <c r="Z34" s="613">
        <v>0</v>
      </c>
      <c r="AA34" s="613"/>
      <c r="AB34" s="613"/>
      <c r="AC34" s="613"/>
      <c r="AD34" s="614" t="s">
        <v>124</v>
      </c>
      <c r="AE34" s="614"/>
      <c r="AF34" s="614"/>
      <c r="AG34" s="614"/>
      <c r="AH34" s="614"/>
      <c r="AI34" s="614"/>
      <c r="AJ34" s="614"/>
      <c r="AK34" s="614"/>
      <c r="AL34" s="615" t="s">
        <v>124</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311</v>
      </c>
      <c r="CE34" s="608"/>
      <c r="CF34" s="608"/>
      <c r="CG34" s="608"/>
      <c r="CH34" s="608"/>
      <c r="CI34" s="608"/>
      <c r="CJ34" s="608"/>
      <c r="CK34" s="608"/>
      <c r="CL34" s="608"/>
      <c r="CM34" s="608"/>
      <c r="CN34" s="608"/>
      <c r="CO34" s="608"/>
      <c r="CP34" s="608"/>
      <c r="CQ34" s="609"/>
      <c r="CR34" s="610">
        <v>296467</v>
      </c>
      <c r="CS34" s="611"/>
      <c r="CT34" s="611"/>
      <c r="CU34" s="611"/>
      <c r="CV34" s="611"/>
      <c r="CW34" s="611"/>
      <c r="CX34" s="611"/>
      <c r="CY34" s="612"/>
      <c r="CZ34" s="615">
        <v>19.3</v>
      </c>
      <c r="DA34" s="640"/>
      <c r="DB34" s="640"/>
      <c r="DC34" s="645"/>
      <c r="DD34" s="619">
        <v>200221</v>
      </c>
      <c r="DE34" s="611"/>
      <c r="DF34" s="611"/>
      <c r="DG34" s="611"/>
      <c r="DH34" s="611"/>
      <c r="DI34" s="611"/>
      <c r="DJ34" s="611"/>
      <c r="DK34" s="612"/>
      <c r="DL34" s="619">
        <v>129810</v>
      </c>
      <c r="DM34" s="611"/>
      <c r="DN34" s="611"/>
      <c r="DO34" s="611"/>
      <c r="DP34" s="611"/>
      <c r="DQ34" s="611"/>
      <c r="DR34" s="611"/>
      <c r="DS34" s="611"/>
      <c r="DT34" s="611"/>
      <c r="DU34" s="611"/>
      <c r="DV34" s="612"/>
      <c r="DW34" s="615">
        <v>14.3</v>
      </c>
      <c r="DX34" s="640"/>
      <c r="DY34" s="640"/>
      <c r="DZ34" s="640"/>
      <c r="EA34" s="640"/>
      <c r="EB34" s="640"/>
      <c r="EC34" s="641"/>
    </row>
    <row r="35" spans="2:133" ht="11.25" customHeight="1" x14ac:dyDescent="0.15">
      <c r="B35" s="607" t="s">
        <v>312</v>
      </c>
      <c r="C35" s="608"/>
      <c r="D35" s="608"/>
      <c r="E35" s="608"/>
      <c r="F35" s="608"/>
      <c r="G35" s="608"/>
      <c r="H35" s="608"/>
      <c r="I35" s="608"/>
      <c r="J35" s="608"/>
      <c r="K35" s="608"/>
      <c r="L35" s="608"/>
      <c r="M35" s="608"/>
      <c r="N35" s="608"/>
      <c r="O35" s="608"/>
      <c r="P35" s="608"/>
      <c r="Q35" s="609"/>
      <c r="R35" s="610">
        <v>1060</v>
      </c>
      <c r="S35" s="611"/>
      <c r="T35" s="611"/>
      <c r="U35" s="611"/>
      <c r="V35" s="611"/>
      <c r="W35" s="611"/>
      <c r="X35" s="611"/>
      <c r="Y35" s="612"/>
      <c r="Z35" s="613">
        <v>0.1</v>
      </c>
      <c r="AA35" s="613"/>
      <c r="AB35" s="613"/>
      <c r="AC35" s="613"/>
      <c r="AD35" s="614" t="s">
        <v>124</v>
      </c>
      <c r="AE35" s="614"/>
      <c r="AF35" s="614"/>
      <c r="AG35" s="614"/>
      <c r="AH35" s="614"/>
      <c r="AI35" s="614"/>
      <c r="AJ35" s="614"/>
      <c r="AK35" s="614"/>
      <c r="AL35" s="615" t="s">
        <v>124</v>
      </c>
      <c r="AM35" s="616"/>
      <c r="AN35" s="616"/>
      <c r="AO35" s="617"/>
      <c r="AP35" s="218"/>
      <c r="AQ35" s="592" t="s">
        <v>313</v>
      </c>
      <c r="AR35" s="593"/>
      <c r="AS35" s="593"/>
      <c r="AT35" s="593"/>
      <c r="AU35" s="593"/>
      <c r="AV35" s="593"/>
      <c r="AW35" s="593"/>
      <c r="AX35" s="593"/>
      <c r="AY35" s="593"/>
      <c r="AZ35" s="593"/>
      <c r="BA35" s="593"/>
      <c r="BB35" s="593"/>
      <c r="BC35" s="593"/>
      <c r="BD35" s="593"/>
      <c r="BE35" s="593"/>
      <c r="BF35" s="594"/>
      <c r="BG35" s="592" t="s">
        <v>314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315</v>
      </c>
      <c r="CE35" s="608"/>
      <c r="CF35" s="608"/>
      <c r="CG35" s="608"/>
      <c r="CH35" s="608"/>
      <c r="CI35" s="608"/>
      <c r="CJ35" s="608"/>
      <c r="CK35" s="608"/>
      <c r="CL35" s="608"/>
      <c r="CM35" s="608"/>
      <c r="CN35" s="608"/>
      <c r="CO35" s="608"/>
      <c r="CP35" s="608"/>
      <c r="CQ35" s="609"/>
      <c r="CR35" s="610">
        <v>28387</v>
      </c>
      <c r="CS35" s="643"/>
      <c r="CT35" s="643"/>
      <c r="CU35" s="643"/>
      <c r="CV35" s="643"/>
      <c r="CW35" s="643"/>
      <c r="CX35" s="643"/>
      <c r="CY35" s="644"/>
      <c r="CZ35" s="615">
        <v>1.9</v>
      </c>
      <c r="DA35" s="640"/>
      <c r="DB35" s="640"/>
      <c r="DC35" s="645"/>
      <c r="DD35" s="619">
        <v>14051</v>
      </c>
      <c r="DE35" s="643"/>
      <c r="DF35" s="643"/>
      <c r="DG35" s="643"/>
      <c r="DH35" s="643"/>
      <c r="DI35" s="643"/>
      <c r="DJ35" s="643"/>
      <c r="DK35" s="644"/>
      <c r="DL35" s="619">
        <v>6432</v>
      </c>
      <c r="DM35" s="643"/>
      <c r="DN35" s="643"/>
      <c r="DO35" s="643"/>
      <c r="DP35" s="643"/>
      <c r="DQ35" s="643"/>
      <c r="DR35" s="643"/>
      <c r="DS35" s="643"/>
      <c r="DT35" s="643"/>
      <c r="DU35" s="643"/>
      <c r="DV35" s="644"/>
      <c r="DW35" s="615">
        <v>0.7</v>
      </c>
      <c r="DX35" s="640"/>
      <c r="DY35" s="640"/>
      <c r="DZ35" s="640"/>
      <c r="EA35" s="640"/>
      <c r="EB35" s="640"/>
      <c r="EC35" s="641"/>
    </row>
    <row r="36" spans="2:133" ht="11.25" customHeight="1" x14ac:dyDescent="0.15">
      <c r="B36" s="607" t="s">
        <v>316</v>
      </c>
      <c r="C36" s="608"/>
      <c r="D36" s="608"/>
      <c r="E36" s="608"/>
      <c r="F36" s="608"/>
      <c r="G36" s="608"/>
      <c r="H36" s="608"/>
      <c r="I36" s="608"/>
      <c r="J36" s="608"/>
      <c r="K36" s="608"/>
      <c r="L36" s="608"/>
      <c r="M36" s="608"/>
      <c r="N36" s="608"/>
      <c r="O36" s="608"/>
      <c r="P36" s="608"/>
      <c r="Q36" s="609"/>
      <c r="R36" s="610">
        <v>210392</v>
      </c>
      <c r="S36" s="611"/>
      <c r="T36" s="611"/>
      <c r="U36" s="611"/>
      <c r="V36" s="611"/>
      <c r="W36" s="611"/>
      <c r="X36" s="611"/>
      <c r="Y36" s="612"/>
      <c r="Z36" s="613">
        <v>12.3</v>
      </c>
      <c r="AA36" s="613"/>
      <c r="AB36" s="613"/>
      <c r="AC36" s="613"/>
      <c r="AD36" s="614" t="s">
        <v>124</v>
      </c>
      <c r="AE36" s="614"/>
      <c r="AF36" s="614"/>
      <c r="AG36" s="614"/>
      <c r="AH36" s="614"/>
      <c r="AI36" s="614"/>
      <c r="AJ36" s="614"/>
      <c r="AK36" s="614"/>
      <c r="AL36" s="615" t="s">
        <v>124</v>
      </c>
      <c r="AM36" s="616"/>
      <c r="AN36" s="616"/>
      <c r="AO36" s="617"/>
      <c r="AP36" s="218"/>
      <c r="AQ36" s="676" t="s">
        <v>317</v>
      </c>
      <c r="AR36" s="677"/>
      <c r="AS36" s="677"/>
      <c r="AT36" s="677"/>
      <c r="AU36" s="677"/>
      <c r="AV36" s="677"/>
      <c r="AW36" s="677"/>
      <c r="AX36" s="677"/>
      <c r="AY36" s="678"/>
      <c r="AZ36" s="599">
        <v>145084</v>
      </c>
      <c r="BA36" s="600"/>
      <c r="BB36" s="600"/>
      <c r="BC36" s="600"/>
      <c r="BD36" s="600"/>
      <c r="BE36" s="600"/>
      <c r="BF36" s="672"/>
      <c r="BG36" s="596" t="s">
        <v>318</v>
      </c>
      <c r="BH36" s="597"/>
      <c r="BI36" s="597"/>
      <c r="BJ36" s="597"/>
      <c r="BK36" s="597"/>
      <c r="BL36" s="597"/>
      <c r="BM36" s="597"/>
      <c r="BN36" s="597"/>
      <c r="BO36" s="597"/>
      <c r="BP36" s="597"/>
      <c r="BQ36" s="597"/>
      <c r="BR36" s="597"/>
      <c r="BS36" s="597"/>
      <c r="BT36" s="597"/>
      <c r="BU36" s="598"/>
      <c r="BV36" s="599">
        <v>3094</v>
      </c>
      <c r="BW36" s="600"/>
      <c r="BX36" s="600"/>
      <c r="BY36" s="600"/>
      <c r="BZ36" s="600"/>
      <c r="CA36" s="600"/>
      <c r="CB36" s="672"/>
      <c r="CD36" s="607" t="s">
        <v>319</v>
      </c>
      <c r="CE36" s="608"/>
      <c r="CF36" s="608"/>
      <c r="CG36" s="608"/>
      <c r="CH36" s="608"/>
      <c r="CI36" s="608"/>
      <c r="CJ36" s="608"/>
      <c r="CK36" s="608"/>
      <c r="CL36" s="608"/>
      <c r="CM36" s="608"/>
      <c r="CN36" s="608"/>
      <c r="CO36" s="608"/>
      <c r="CP36" s="608"/>
      <c r="CQ36" s="609"/>
      <c r="CR36" s="610">
        <v>171260</v>
      </c>
      <c r="CS36" s="611"/>
      <c r="CT36" s="611"/>
      <c r="CU36" s="611"/>
      <c r="CV36" s="611"/>
      <c r="CW36" s="611"/>
      <c r="CX36" s="611"/>
      <c r="CY36" s="612"/>
      <c r="CZ36" s="615">
        <v>11.2</v>
      </c>
      <c r="DA36" s="640"/>
      <c r="DB36" s="640"/>
      <c r="DC36" s="645"/>
      <c r="DD36" s="619">
        <v>114992</v>
      </c>
      <c r="DE36" s="611"/>
      <c r="DF36" s="611"/>
      <c r="DG36" s="611"/>
      <c r="DH36" s="611"/>
      <c r="DI36" s="611"/>
      <c r="DJ36" s="611"/>
      <c r="DK36" s="612"/>
      <c r="DL36" s="619">
        <v>82830</v>
      </c>
      <c r="DM36" s="611"/>
      <c r="DN36" s="611"/>
      <c r="DO36" s="611"/>
      <c r="DP36" s="611"/>
      <c r="DQ36" s="611"/>
      <c r="DR36" s="611"/>
      <c r="DS36" s="611"/>
      <c r="DT36" s="611"/>
      <c r="DU36" s="611"/>
      <c r="DV36" s="612"/>
      <c r="DW36" s="615">
        <v>9.1</v>
      </c>
      <c r="DX36" s="640"/>
      <c r="DY36" s="640"/>
      <c r="DZ36" s="640"/>
      <c r="EA36" s="640"/>
      <c r="EB36" s="640"/>
      <c r="EC36" s="641"/>
    </row>
    <row r="37" spans="2:133" ht="11.25" customHeight="1" x14ac:dyDescent="0.15">
      <c r="B37" s="607" t="s">
        <v>320</v>
      </c>
      <c r="C37" s="608"/>
      <c r="D37" s="608"/>
      <c r="E37" s="608"/>
      <c r="F37" s="608"/>
      <c r="G37" s="608"/>
      <c r="H37" s="608"/>
      <c r="I37" s="608"/>
      <c r="J37" s="608"/>
      <c r="K37" s="608"/>
      <c r="L37" s="608"/>
      <c r="M37" s="608"/>
      <c r="N37" s="608"/>
      <c r="O37" s="608"/>
      <c r="P37" s="608"/>
      <c r="Q37" s="609"/>
      <c r="R37" s="610">
        <v>11664</v>
      </c>
      <c r="S37" s="611"/>
      <c r="T37" s="611"/>
      <c r="U37" s="611"/>
      <c r="V37" s="611"/>
      <c r="W37" s="611"/>
      <c r="X37" s="611"/>
      <c r="Y37" s="612"/>
      <c r="Z37" s="613">
        <v>0.7</v>
      </c>
      <c r="AA37" s="613"/>
      <c r="AB37" s="613"/>
      <c r="AC37" s="613"/>
      <c r="AD37" s="614" t="s">
        <v>124</v>
      </c>
      <c r="AE37" s="614"/>
      <c r="AF37" s="614"/>
      <c r="AG37" s="614"/>
      <c r="AH37" s="614"/>
      <c r="AI37" s="614"/>
      <c r="AJ37" s="614"/>
      <c r="AK37" s="614"/>
      <c r="AL37" s="615" t="s">
        <v>124</v>
      </c>
      <c r="AM37" s="616"/>
      <c r="AN37" s="616"/>
      <c r="AO37" s="617"/>
      <c r="AQ37" s="673" t="s">
        <v>321</v>
      </c>
      <c r="AR37" s="674"/>
      <c r="AS37" s="674"/>
      <c r="AT37" s="674"/>
      <c r="AU37" s="674"/>
      <c r="AV37" s="674"/>
      <c r="AW37" s="674"/>
      <c r="AX37" s="674"/>
      <c r="AY37" s="675"/>
      <c r="AZ37" s="610">
        <v>32000</v>
      </c>
      <c r="BA37" s="611"/>
      <c r="BB37" s="611"/>
      <c r="BC37" s="611"/>
      <c r="BD37" s="643"/>
      <c r="BE37" s="643"/>
      <c r="BF37" s="656"/>
      <c r="BG37" s="607" t="s">
        <v>322</v>
      </c>
      <c r="BH37" s="608"/>
      <c r="BI37" s="608"/>
      <c r="BJ37" s="608"/>
      <c r="BK37" s="608"/>
      <c r="BL37" s="608"/>
      <c r="BM37" s="608"/>
      <c r="BN37" s="608"/>
      <c r="BO37" s="608"/>
      <c r="BP37" s="608"/>
      <c r="BQ37" s="608"/>
      <c r="BR37" s="608"/>
      <c r="BS37" s="608"/>
      <c r="BT37" s="608"/>
      <c r="BU37" s="609"/>
      <c r="BV37" s="610">
        <v>3094</v>
      </c>
      <c r="BW37" s="611"/>
      <c r="BX37" s="611"/>
      <c r="BY37" s="611"/>
      <c r="BZ37" s="611"/>
      <c r="CA37" s="611"/>
      <c r="CB37" s="620"/>
      <c r="CD37" s="607" t="s">
        <v>323</v>
      </c>
      <c r="CE37" s="608"/>
      <c r="CF37" s="608"/>
      <c r="CG37" s="608"/>
      <c r="CH37" s="608"/>
      <c r="CI37" s="608"/>
      <c r="CJ37" s="608"/>
      <c r="CK37" s="608"/>
      <c r="CL37" s="608"/>
      <c r="CM37" s="608"/>
      <c r="CN37" s="608"/>
      <c r="CO37" s="608"/>
      <c r="CP37" s="608"/>
      <c r="CQ37" s="609"/>
      <c r="CR37" s="610">
        <v>48019</v>
      </c>
      <c r="CS37" s="643"/>
      <c r="CT37" s="643"/>
      <c r="CU37" s="643"/>
      <c r="CV37" s="643"/>
      <c r="CW37" s="643"/>
      <c r="CX37" s="643"/>
      <c r="CY37" s="644"/>
      <c r="CZ37" s="615">
        <v>3.1</v>
      </c>
      <c r="DA37" s="640"/>
      <c r="DB37" s="640"/>
      <c r="DC37" s="645"/>
      <c r="DD37" s="619">
        <v>46693</v>
      </c>
      <c r="DE37" s="643"/>
      <c r="DF37" s="643"/>
      <c r="DG37" s="643"/>
      <c r="DH37" s="643"/>
      <c r="DI37" s="643"/>
      <c r="DJ37" s="643"/>
      <c r="DK37" s="644"/>
      <c r="DL37" s="619">
        <v>45239</v>
      </c>
      <c r="DM37" s="643"/>
      <c r="DN37" s="643"/>
      <c r="DO37" s="643"/>
      <c r="DP37" s="643"/>
      <c r="DQ37" s="643"/>
      <c r="DR37" s="643"/>
      <c r="DS37" s="643"/>
      <c r="DT37" s="643"/>
      <c r="DU37" s="643"/>
      <c r="DV37" s="644"/>
      <c r="DW37" s="615">
        <v>5</v>
      </c>
      <c r="DX37" s="640"/>
      <c r="DY37" s="640"/>
      <c r="DZ37" s="640"/>
      <c r="EA37" s="640"/>
      <c r="EB37" s="640"/>
      <c r="EC37" s="641"/>
    </row>
    <row r="38" spans="2:133" ht="11.25" customHeight="1" x14ac:dyDescent="0.15">
      <c r="B38" s="607" t="s">
        <v>324</v>
      </c>
      <c r="C38" s="608"/>
      <c r="D38" s="608"/>
      <c r="E38" s="608"/>
      <c r="F38" s="608"/>
      <c r="G38" s="608"/>
      <c r="H38" s="608"/>
      <c r="I38" s="608"/>
      <c r="J38" s="608"/>
      <c r="K38" s="608"/>
      <c r="L38" s="608"/>
      <c r="M38" s="608"/>
      <c r="N38" s="608"/>
      <c r="O38" s="608"/>
      <c r="P38" s="608"/>
      <c r="Q38" s="609"/>
      <c r="R38" s="610">
        <v>152719</v>
      </c>
      <c r="S38" s="611"/>
      <c r="T38" s="611"/>
      <c r="U38" s="611"/>
      <c r="V38" s="611"/>
      <c r="W38" s="611"/>
      <c r="X38" s="611"/>
      <c r="Y38" s="612"/>
      <c r="Z38" s="613">
        <v>9</v>
      </c>
      <c r="AA38" s="613"/>
      <c r="AB38" s="613"/>
      <c r="AC38" s="613"/>
      <c r="AD38" s="614" t="s">
        <v>124</v>
      </c>
      <c r="AE38" s="614"/>
      <c r="AF38" s="614"/>
      <c r="AG38" s="614"/>
      <c r="AH38" s="614"/>
      <c r="AI38" s="614"/>
      <c r="AJ38" s="614"/>
      <c r="AK38" s="614"/>
      <c r="AL38" s="615" t="s">
        <v>124</v>
      </c>
      <c r="AM38" s="616"/>
      <c r="AN38" s="616"/>
      <c r="AO38" s="617"/>
      <c r="AQ38" s="673" t="s">
        <v>325</v>
      </c>
      <c r="AR38" s="674"/>
      <c r="AS38" s="674"/>
      <c r="AT38" s="674"/>
      <c r="AU38" s="674"/>
      <c r="AV38" s="674"/>
      <c r="AW38" s="674"/>
      <c r="AX38" s="674"/>
      <c r="AY38" s="675"/>
      <c r="AZ38" s="610">
        <v>31778</v>
      </c>
      <c r="BA38" s="611"/>
      <c r="BB38" s="611"/>
      <c r="BC38" s="611"/>
      <c r="BD38" s="643"/>
      <c r="BE38" s="643"/>
      <c r="BF38" s="656"/>
      <c r="BG38" s="607" t="s">
        <v>326</v>
      </c>
      <c r="BH38" s="608"/>
      <c r="BI38" s="608"/>
      <c r="BJ38" s="608"/>
      <c r="BK38" s="608"/>
      <c r="BL38" s="608"/>
      <c r="BM38" s="608"/>
      <c r="BN38" s="608"/>
      <c r="BO38" s="608"/>
      <c r="BP38" s="608"/>
      <c r="BQ38" s="608"/>
      <c r="BR38" s="608"/>
      <c r="BS38" s="608"/>
      <c r="BT38" s="608"/>
      <c r="BU38" s="609"/>
      <c r="BV38" s="610">
        <v>43</v>
      </c>
      <c r="BW38" s="611"/>
      <c r="BX38" s="611"/>
      <c r="BY38" s="611"/>
      <c r="BZ38" s="611"/>
      <c r="CA38" s="611"/>
      <c r="CB38" s="620"/>
      <c r="CD38" s="607" t="s">
        <v>327</v>
      </c>
      <c r="CE38" s="608"/>
      <c r="CF38" s="608"/>
      <c r="CG38" s="608"/>
      <c r="CH38" s="608"/>
      <c r="CI38" s="608"/>
      <c r="CJ38" s="608"/>
      <c r="CK38" s="608"/>
      <c r="CL38" s="608"/>
      <c r="CM38" s="608"/>
      <c r="CN38" s="608"/>
      <c r="CO38" s="608"/>
      <c r="CP38" s="608"/>
      <c r="CQ38" s="609"/>
      <c r="CR38" s="610">
        <v>113306</v>
      </c>
      <c r="CS38" s="611"/>
      <c r="CT38" s="611"/>
      <c r="CU38" s="611"/>
      <c r="CV38" s="611"/>
      <c r="CW38" s="611"/>
      <c r="CX38" s="611"/>
      <c r="CY38" s="612"/>
      <c r="CZ38" s="615">
        <v>7.4</v>
      </c>
      <c r="DA38" s="640"/>
      <c r="DB38" s="640"/>
      <c r="DC38" s="645"/>
      <c r="DD38" s="619">
        <v>108452</v>
      </c>
      <c r="DE38" s="611"/>
      <c r="DF38" s="611"/>
      <c r="DG38" s="611"/>
      <c r="DH38" s="611"/>
      <c r="DI38" s="611"/>
      <c r="DJ38" s="611"/>
      <c r="DK38" s="612"/>
      <c r="DL38" s="619">
        <v>53872</v>
      </c>
      <c r="DM38" s="611"/>
      <c r="DN38" s="611"/>
      <c r="DO38" s="611"/>
      <c r="DP38" s="611"/>
      <c r="DQ38" s="611"/>
      <c r="DR38" s="611"/>
      <c r="DS38" s="611"/>
      <c r="DT38" s="611"/>
      <c r="DU38" s="611"/>
      <c r="DV38" s="612"/>
      <c r="DW38" s="615">
        <v>5.9</v>
      </c>
      <c r="DX38" s="640"/>
      <c r="DY38" s="640"/>
      <c r="DZ38" s="640"/>
      <c r="EA38" s="640"/>
      <c r="EB38" s="640"/>
      <c r="EC38" s="641"/>
    </row>
    <row r="39" spans="2:133" ht="11.25" customHeight="1" x14ac:dyDescent="0.15">
      <c r="B39" s="607" t="s">
        <v>328</v>
      </c>
      <c r="C39" s="608"/>
      <c r="D39" s="608"/>
      <c r="E39" s="608"/>
      <c r="F39" s="608"/>
      <c r="G39" s="608"/>
      <c r="H39" s="608"/>
      <c r="I39" s="608"/>
      <c r="J39" s="608"/>
      <c r="K39" s="608"/>
      <c r="L39" s="608"/>
      <c r="M39" s="608"/>
      <c r="N39" s="608"/>
      <c r="O39" s="608"/>
      <c r="P39" s="608"/>
      <c r="Q39" s="609"/>
      <c r="R39" s="610" t="s">
        <v>124</v>
      </c>
      <c r="S39" s="611"/>
      <c r="T39" s="611"/>
      <c r="U39" s="611"/>
      <c r="V39" s="611"/>
      <c r="W39" s="611"/>
      <c r="X39" s="611"/>
      <c r="Y39" s="612"/>
      <c r="Z39" s="613" t="s">
        <v>124</v>
      </c>
      <c r="AA39" s="613"/>
      <c r="AB39" s="613"/>
      <c r="AC39" s="613"/>
      <c r="AD39" s="614" t="s">
        <v>124</v>
      </c>
      <c r="AE39" s="614"/>
      <c r="AF39" s="614"/>
      <c r="AG39" s="614"/>
      <c r="AH39" s="614"/>
      <c r="AI39" s="614"/>
      <c r="AJ39" s="614"/>
      <c r="AK39" s="614"/>
      <c r="AL39" s="615" t="s">
        <v>124</v>
      </c>
      <c r="AM39" s="616"/>
      <c r="AN39" s="616"/>
      <c r="AO39" s="617"/>
      <c r="AQ39" s="673" t="s">
        <v>329</v>
      </c>
      <c r="AR39" s="674"/>
      <c r="AS39" s="674"/>
      <c r="AT39" s="674"/>
      <c r="AU39" s="674"/>
      <c r="AV39" s="674"/>
      <c r="AW39" s="674"/>
      <c r="AX39" s="674"/>
      <c r="AY39" s="675"/>
      <c r="AZ39" s="610">
        <v>16125</v>
      </c>
      <c r="BA39" s="611"/>
      <c r="BB39" s="611"/>
      <c r="BC39" s="611"/>
      <c r="BD39" s="643"/>
      <c r="BE39" s="643"/>
      <c r="BF39" s="656"/>
      <c r="BG39" s="607" t="s">
        <v>330</v>
      </c>
      <c r="BH39" s="608"/>
      <c r="BI39" s="608"/>
      <c r="BJ39" s="608"/>
      <c r="BK39" s="608"/>
      <c r="BL39" s="608"/>
      <c r="BM39" s="608"/>
      <c r="BN39" s="608"/>
      <c r="BO39" s="608"/>
      <c r="BP39" s="608"/>
      <c r="BQ39" s="608"/>
      <c r="BR39" s="608"/>
      <c r="BS39" s="608"/>
      <c r="BT39" s="608"/>
      <c r="BU39" s="609"/>
      <c r="BV39" s="610">
        <v>65</v>
      </c>
      <c r="BW39" s="611"/>
      <c r="BX39" s="611"/>
      <c r="BY39" s="611"/>
      <c r="BZ39" s="611"/>
      <c r="CA39" s="611"/>
      <c r="CB39" s="620"/>
      <c r="CD39" s="607" t="s">
        <v>331</v>
      </c>
      <c r="CE39" s="608"/>
      <c r="CF39" s="608"/>
      <c r="CG39" s="608"/>
      <c r="CH39" s="608"/>
      <c r="CI39" s="608"/>
      <c r="CJ39" s="608"/>
      <c r="CK39" s="608"/>
      <c r="CL39" s="608"/>
      <c r="CM39" s="608"/>
      <c r="CN39" s="608"/>
      <c r="CO39" s="608"/>
      <c r="CP39" s="608"/>
      <c r="CQ39" s="609"/>
      <c r="CR39" s="610">
        <v>128373</v>
      </c>
      <c r="CS39" s="643"/>
      <c r="CT39" s="643"/>
      <c r="CU39" s="643"/>
      <c r="CV39" s="643"/>
      <c r="CW39" s="643"/>
      <c r="CX39" s="643"/>
      <c r="CY39" s="644"/>
      <c r="CZ39" s="615">
        <v>8.4</v>
      </c>
      <c r="DA39" s="640"/>
      <c r="DB39" s="640"/>
      <c r="DC39" s="645"/>
      <c r="DD39" s="619">
        <v>126875</v>
      </c>
      <c r="DE39" s="643"/>
      <c r="DF39" s="643"/>
      <c r="DG39" s="643"/>
      <c r="DH39" s="643"/>
      <c r="DI39" s="643"/>
      <c r="DJ39" s="643"/>
      <c r="DK39" s="644"/>
      <c r="DL39" s="619" t="s">
        <v>124</v>
      </c>
      <c r="DM39" s="643"/>
      <c r="DN39" s="643"/>
      <c r="DO39" s="643"/>
      <c r="DP39" s="643"/>
      <c r="DQ39" s="643"/>
      <c r="DR39" s="643"/>
      <c r="DS39" s="643"/>
      <c r="DT39" s="643"/>
      <c r="DU39" s="643"/>
      <c r="DV39" s="644"/>
      <c r="DW39" s="615" t="s">
        <v>124</v>
      </c>
      <c r="DX39" s="640"/>
      <c r="DY39" s="640"/>
      <c r="DZ39" s="640"/>
      <c r="EA39" s="640"/>
      <c r="EB39" s="640"/>
      <c r="EC39" s="641"/>
    </row>
    <row r="40" spans="2:133" ht="11.25" customHeight="1" x14ac:dyDescent="0.15">
      <c r="B40" s="607" t="s">
        <v>332</v>
      </c>
      <c r="C40" s="608"/>
      <c r="D40" s="608"/>
      <c r="E40" s="608"/>
      <c r="F40" s="608"/>
      <c r="G40" s="608"/>
      <c r="H40" s="608"/>
      <c r="I40" s="608"/>
      <c r="J40" s="608"/>
      <c r="K40" s="608"/>
      <c r="L40" s="608"/>
      <c r="M40" s="608"/>
      <c r="N40" s="608"/>
      <c r="O40" s="608"/>
      <c r="P40" s="608"/>
      <c r="Q40" s="609"/>
      <c r="R40" s="610">
        <v>3119</v>
      </c>
      <c r="S40" s="611"/>
      <c r="T40" s="611"/>
      <c r="U40" s="611"/>
      <c r="V40" s="611"/>
      <c r="W40" s="611"/>
      <c r="X40" s="611"/>
      <c r="Y40" s="612"/>
      <c r="Z40" s="613">
        <v>0.2</v>
      </c>
      <c r="AA40" s="613"/>
      <c r="AB40" s="613"/>
      <c r="AC40" s="613"/>
      <c r="AD40" s="614" t="s">
        <v>124</v>
      </c>
      <c r="AE40" s="614"/>
      <c r="AF40" s="614"/>
      <c r="AG40" s="614"/>
      <c r="AH40" s="614"/>
      <c r="AI40" s="614"/>
      <c r="AJ40" s="614"/>
      <c r="AK40" s="614"/>
      <c r="AL40" s="615" t="s">
        <v>124</v>
      </c>
      <c r="AM40" s="616"/>
      <c r="AN40" s="616"/>
      <c r="AO40" s="617"/>
      <c r="AQ40" s="673" t="s">
        <v>333</v>
      </c>
      <c r="AR40" s="674"/>
      <c r="AS40" s="674"/>
      <c r="AT40" s="674"/>
      <c r="AU40" s="674"/>
      <c r="AV40" s="674"/>
      <c r="AW40" s="674"/>
      <c r="AX40" s="674"/>
      <c r="AY40" s="675"/>
      <c r="AZ40" s="610" t="s">
        <v>124</v>
      </c>
      <c r="BA40" s="611"/>
      <c r="BB40" s="611"/>
      <c r="BC40" s="611"/>
      <c r="BD40" s="643"/>
      <c r="BE40" s="643"/>
      <c r="BF40" s="656"/>
      <c r="BG40" s="660" t="s">
        <v>334</v>
      </c>
      <c r="BH40" s="661"/>
      <c r="BI40" s="661"/>
      <c r="BJ40" s="661"/>
      <c r="BK40" s="661"/>
      <c r="BL40" s="214"/>
      <c r="BM40" s="608" t="s">
        <v>335</v>
      </c>
      <c r="BN40" s="608"/>
      <c r="BO40" s="608"/>
      <c r="BP40" s="608"/>
      <c r="BQ40" s="608"/>
      <c r="BR40" s="608"/>
      <c r="BS40" s="608"/>
      <c r="BT40" s="608"/>
      <c r="BU40" s="609"/>
      <c r="BV40" s="610">
        <v>94</v>
      </c>
      <c r="BW40" s="611"/>
      <c r="BX40" s="611"/>
      <c r="BY40" s="611"/>
      <c r="BZ40" s="611"/>
      <c r="CA40" s="611"/>
      <c r="CB40" s="620"/>
      <c r="CD40" s="607" t="s">
        <v>336</v>
      </c>
      <c r="CE40" s="608"/>
      <c r="CF40" s="608"/>
      <c r="CG40" s="608"/>
      <c r="CH40" s="608"/>
      <c r="CI40" s="608"/>
      <c r="CJ40" s="608"/>
      <c r="CK40" s="608"/>
      <c r="CL40" s="608"/>
      <c r="CM40" s="608"/>
      <c r="CN40" s="608"/>
      <c r="CO40" s="608"/>
      <c r="CP40" s="608"/>
      <c r="CQ40" s="609"/>
      <c r="CR40" s="610" t="s">
        <v>124</v>
      </c>
      <c r="CS40" s="611"/>
      <c r="CT40" s="611"/>
      <c r="CU40" s="611"/>
      <c r="CV40" s="611"/>
      <c r="CW40" s="611"/>
      <c r="CX40" s="611"/>
      <c r="CY40" s="612"/>
      <c r="CZ40" s="615" t="s">
        <v>124</v>
      </c>
      <c r="DA40" s="640"/>
      <c r="DB40" s="640"/>
      <c r="DC40" s="645"/>
      <c r="DD40" s="619" t="s">
        <v>124</v>
      </c>
      <c r="DE40" s="611"/>
      <c r="DF40" s="611"/>
      <c r="DG40" s="611"/>
      <c r="DH40" s="611"/>
      <c r="DI40" s="611"/>
      <c r="DJ40" s="611"/>
      <c r="DK40" s="612"/>
      <c r="DL40" s="619" t="s">
        <v>124</v>
      </c>
      <c r="DM40" s="611"/>
      <c r="DN40" s="611"/>
      <c r="DO40" s="611"/>
      <c r="DP40" s="611"/>
      <c r="DQ40" s="611"/>
      <c r="DR40" s="611"/>
      <c r="DS40" s="611"/>
      <c r="DT40" s="611"/>
      <c r="DU40" s="611"/>
      <c r="DV40" s="612"/>
      <c r="DW40" s="615" t="s">
        <v>124</v>
      </c>
      <c r="DX40" s="640"/>
      <c r="DY40" s="640"/>
      <c r="DZ40" s="640"/>
      <c r="EA40" s="640"/>
      <c r="EB40" s="640"/>
      <c r="EC40" s="641"/>
    </row>
    <row r="41" spans="2:133" ht="11.25" customHeight="1" x14ac:dyDescent="0.15">
      <c r="B41" s="631" t="s">
        <v>337</v>
      </c>
      <c r="C41" s="632"/>
      <c r="D41" s="632"/>
      <c r="E41" s="632"/>
      <c r="F41" s="632"/>
      <c r="G41" s="632"/>
      <c r="H41" s="632"/>
      <c r="I41" s="632"/>
      <c r="J41" s="632"/>
      <c r="K41" s="632"/>
      <c r="L41" s="632"/>
      <c r="M41" s="632"/>
      <c r="N41" s="632"/>
      <c r="O41" s="632"/>
      <c r="P41" s="632"/>
      <c r="Q41" s="633"/>
      <c r="R41" s="682">
        <v>1704837</v>
      </c>
      <c r="S41" s="683"/>
      <c r="T41" s="683"/>
      <c r="U41" s="683"/>
      <c r="V41" s="683"/>
      <c r="W41" s="683"/>
      <c r="X41" s="683"/>
      <c r="Y41" s="687"/>
      <c r="Z41" s="688">
        <v>100</v>
      </c>
      <c r="AA41" s="688"/>
      <c r="AB41" s="688"/>
      <c r="AC41" s="688"/>
      <c r="AD41" s="689">
        <v>904550</v>
      </c>
      <c r="AE41" s="689"/>
      <c r="AF41" s="689"/>
      <c r="AG41" s="689"/>
      <c r="AH41" s="689"/>
      <c r="AI41" s="689"/>
      <c r="AJ41" s="689"/>
      <c r="AK41" s="689"/>
      <c r="AL41" s="690">
        <v>100</v>
      </c>
      <c r="AM41" s="670"/>
      <c r="AN41" s="670"/>
      <c r="AO41" s="691"/>
      <c r="AQ41" s="673" t="s">
        <v>338</v>
      </c>
      <c r="AR41" s="674"/>
      <c r="AS41" s="674"/>
      <c r="AT41" s="674"/>
      <c r="AU41" s="674"/>
      <c r="AV41" s="674"/>
      <c r="AW41" s="674"/>
      <c r="AX41" s="674"/>
      <c r="AY41" s="675"/>
      <c r="AZ41" s="610">
        <v>34880</v>
      </c>
      <c r="BA41" s="611"/>
      <c r="BB41" s="611"/>
      <c r="BC41" s="611"/>
      <c r="BD41" s="643"/>
      <c r="BE41" s="643"/>
      <c r="BF41" s="656"/>
      <c r="BG41" s="660"/>
      <c r="BH41" s="661"/>
      <c r="BI41" s="661"/>
      <c r="BJ41" s="661"/>
      <c r="BK41" s="661"/>
      <c r="BL41" s="214"/>
      <c r="BM41" s="608" t="s">
        <v>339</v>
      </c>
      <c r="BN41" s="608"/>
      <c r="BO41" s="608"/>
      <c r="BP41" s="608"/>
      <c r="BQ41" s="608"/>
      <c r="BR41" s="608"/>
      <c r="BS41" s="608"/>
      <c r="BT41" s="608"/>
      <c r="BU41" s="609"/>
      <c r="BV41" s="610" t="s">
        <v>124</v>
      </c>
      <c r="BW41" s="611"/>
      <c r="BX41" s="611"/>
      <c r="BY41" s="611"/>
      <c r="BZ41" s="611"/>
      <c r="CA41" s="611"/>
      <c r="CB41" s="620"/>
      <c r="CD41" s="607" t="s">
        <v>340</v>
      </c>
      <c r="CE41" s="608"/>
      <c r="CF41" s="608"/>
      <c r="CG41" s="608"/>
      <c r="CH41" s="608"/>
      <c r="CI41" s="608"/>
      <c r="CJ41" s="608"/>
      <c r="CK41" s="608"/>
      <c r="CL41" s="608"/>
      <c r="CM41" s="608"/>
      <c r="CN41" s="608"/>
      <c r="CO41" s="608"/>
      <c r="CP41" s="608"/>
      <c r="CQ41" s="609"/>
      <c r="CR41" s="610" t="s">
        <v>124</v>
      </c>
      <c r="CS41" s="643"/>
      <c r="CT41" s="643"/>
      <c r="CU41" s="643"/>
      <c r="CV41" s="643"/>
      <c r="CW41" s="643"/>
      <c r="CX41" s="643"/>
      <c r="CY41" s="644"/>
      <c r="CZ41" s="615" t="s">
        <v>124</v>
      </c>
      <c r="DA41" s="640"/>
      <c r="DB41" s="640"/>
      <c r="DC41" s="645"/>
      <c r="DD41" s="619" t="s">
        <v>124</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341</v>
      </c>
      <c r="AR42" s="680"/>
      <c r="AS42" s="680"/>
      <c r="AT42" s="680"/>
      <c r="AU42" s="680"/>
      <c r="AV42" s="680"/>
      <c r="AW42" s="680"/>
      <c r="AX42" s="680"/>
      <c r="AY42" s="681"/>
      <c r="AZ42" s="682">
        <v>30301</v>
      </c>
      <c r="BA42" s="683"/>
      <c r="BB42" s="683"/>
      <c r="BC42" s="683"/>
      <c r="BD42" s="669"/>
      <c r="BE42" s="669"/>
      <c r="BF42" s="671"/>
      <c r="BG42" s="662"/>
      <c r="BH42" s="663"/>
      <c r="BI42" s="663"/>
      <c r="BJ42" s="663"/>
      <c r="BK42" s="663"/>
      <c r="BL42" s="215"/>
      <c r="BM42" s="632" t="s">
        <v>342</v>
      </c>
      <c r="BN42" s="632"/>
      <c r="BO42" s="632"/>
      <c r="BP42" s="632"/>
      <c r="BQ42" s="632"/>
      <c r="BR42" s="632"/>
      <c r="BS42" s="632"/>
      <c r="BT42" s="632"/>
      <c r="BU42" s="633"/>
      <c r="BV42" s="682">
        <v>339</v>
      </c>
      <c r="BW42" s="683"/>
      <c r="BX42" s="683"/>
      <c r="BY42" s="683"/>
      <c r="BZ42" s="683"/>
      <c r="CA42" s="683"/>
      <c r="CB42" s="692"/>
      <c r="CD42" s="607" t="s">
        <v>343</v>
      </c>
      <c r="CE42" s="608"/>
      <c r="CF42" s="608"/>
      <c r="CG42" s="608"/>
      <c r="CH42" s="608"/>
      <c r="CI42" s="608"/>
      <c r="CJ42" s="608"/>
      <c r="CK42" s="608"/>
      <c r="CL42" s="608"/>
      <c r="CM42" s="608"/>
      <c r="CN42" s="608"/>
      <c r="CO42" s="608"/>
      <c r="CP42" s="608"/>
      <c r="CQ42" s="609"/>
      <c r="CR42" s="610">
        <v>238365</v>
      </c>
      <c r="CS42" s="643"/>
      <c r="CT42" s="643"/>
      <c r="CU42" s="643"/>
      <c r="CV42" s="643"/>
      <c r="CW42" s="643"/>
      <c r="CX42" s="643"/>
      <c r="CY42" s="644"/>
      <c r="CZ42" s="615">
        <v>15.5</v>
      </c>
      <c r="DA42" s="640"/>
      <c r="DB42" s="640"/>
      <c r="DC42" s="645"/>
      <c r="DD42" s="619">
        <v>35610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344</v>
      </c>
      <c r="CD43" s="607" t="s">
        <v>345</v>
      </c>
      <c r="CE43" s="608"/>
      <c r="CF43" s="608"/>
      <c r="CG43" s="608"/>
      <c r="CH43" s="608"/>
      <c r="CI43" s="608"/>
      <c r="CJ43" s="608"/>
      <c r="CK43" s="608"/>
      <c r="CL43" s="608"/>
      <c r="CM43" s="608"/>
      <c r="CN43" s="608"/>
      <c r="CO43" s="608"/>
      <c r="CP43" s="608"/>
      <c r="CQ43" s="609"/>
      <c r="CR43" s="610" t="s">
        <v>124</v>
      </c>
      <c r="CS43" s="643"/>
      <c r="CT43" s="643"/>
      <c r="CU43" s="643"/>
      <c r="CV43" s="643"/>
      <c r="CW43" s="643"/>
      <c r="CX43" s="643"/>
      <c r="CY43" s="644"/>
      <c r="CZ43" s="615" t="s">
        <v>124</v>
      </c>
      <c r="DA43" s="640"/>
      <c r="DB43" s="640"/>
      <c r="DC43" s="645"/>
      <c r="DD43" s="619" t="s">
        <v>124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294</v>
      </c>
      <c r="CE44" s="649"/>
      <c r="CF44" s="607" t="s">
        <v>347</v>
      </c>
      <c r="CG44" s="608"/>
      <c r="CH44" s="608"/>
      <c r="CI44" s="608"/>
      <c r="CJ44" s="608"/>
      <c r="CK44" s="608"/>
      <c r="CL44" s="608"/>
      <c r="CM44" s="608"/>
      <c r="CN44" s="608"/>
      <c r="CO44" s="608"/>
      <c r="CP44" s="608"/>
      <c r="CQ44" s="609"/>
      <c r="CR44" s="610">
        <v>238365</v>
      </c>
      <c r="CS44" s="611"/>
      <c r="CT44" s="611"/>
      <c r="CU44" s="611"/>
      <c r="CV44" s="611"/>
      <c r="CW44" s="611"/>
      <c r="CX44" s="611"/>
      <c r="CY44" s="612"/>
      <c r="CZ44" s="615">
        <v>15.5</v>
      </c>
      <c r="DA44" s="616"/>
      <c r="DB44" s="616"/>
      <c r="DC44" s="622"/>
      <c r="DD44" s="619">
        <v>35610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349</v>
      </c>
      <c r="CG45" s="608"/>
      <c r="CH45" s="608"/>
      <c r="CI45" s="608"/>
      <c r="CJ45" s="608"/>
      <c r="CK45" s="608"/>
      <c r="CL45" s="608"/>
      <c r="CM45" s="608"/>
      <c r="CN45" s="608"/>
      <c r="CO45" s="608"/>
      <c r="CP45" s="608"/>
      <c r="CQ45" s="609"/>
      <c r="CR45" s="610">
        <v>109682</v>
      </c>
      <c r="CS45" s="643"/>
      <c r="CT45" s="643"/>
      <c r="CU45" s="643"/>
      <c r="CV45" s="643"/>
      <c r="CW45" s="643"/>
      <c r="CX45" s="643"/>
      <c r="CY45" s="644"/>
      <c r="CZ45" s="615">
        <v>7.2</v>
      </c>
      <c r="DA45" s="640"/>
      <c r="DB45" s="640"/>
      <c r="DC45" s="645"/>
      <c r="DD45" s="619">
        <v>7546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350</v>
      </c>
      <c r="CG46" s="608"/>
      <c r="CH46" s="608"/>
      <c r="CI46" s="608"/>
      <c r="CJ46" s="608"/>
      <c r="CK46" s="608"/>
      <c r="CL46" s="608"/>
      <c r="CM46" s="608"/>
      <c r="CN46" s="608"/>
      <c r="CO46" s="608"/>
      <c r="CP46" s="608"/>
      <c r="CQ46" s="609"/>
      <c r="CR46" s="610">
        <v>128683</v>
      </c>
      <c r="CS46" s="611"/>
      <c r="CT46" s="611"/>
      <c r="CU46" s="611"/>
      <c r="CV46" s="611"/>
      <c r="CW46" s="611"/>
      <c r="CX46" s="611"/>
      <c r="CY46" s="612"/>
      <c r="CZ46" s="615">
        <v>8.4</v>
      </c>
      <c r="DA46" s="616"/>
      <c r="DB46" s="616"/>
      <c r="DC46" s="622"/>
      <c r="DD46" s="619">
        <v>28064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351</v>
      </c>
      <c r="CG47" s="608"/>
      <c r="CH47" s="608"/>
      <c r="CI47" s="608"/>
      <c r="CJ47" s="608"/>
      <c r="CK47" s="608"/>
      <c r="CL47" s="608"/>
      <c r="CM47" s="608"/>
      <c r="CN47" s="608"/>
      <c r="CO47" s="608"/>
      <c r="CP47" s="608"/>
      <c r="CQ47" s="609"/>
      <c r="CR47" s="610" t="s">
        <v>124</v>
      </c>
      <c r="CS47" s="643"/>
      <c r="CT47" s="643"/>
      <c r="CU47" s="643"/>
      <c r="CV47" s="643"/>
      <c r="CW47" s="643"/>
      <c r="CX47" s="643"/>
      <c r="CY47" s="644"/>
      <c r="CZ47" s="615" t="s">
        <v>124</v>
      </c>
      <c r="DA47" s="640"/>
      <c r="DB47" s="640"/>
      <c r="DC47" s="645"/>
      <c r="DD47" s="619" t="s">
        <v>124</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352</v>
      </c>
      <c r="CG48" s="608"/>
      <c r="CH48" s="608"/>
      <c r="CI48" s="608"/>
      <c r="CJ48" s="608"/>
      <c r="CK48" s="608"/>
      <c r="CL48" s="608"/>
      <c r="CM48" s="608"/>
      <c r="CN48" s="608"/>
      <c r="CO48" s="608"/>
      <c r="CP48" s="608"/>
      <c r="CQ48" s="609"/>
      <c r="CR48" s="610" t="s">
        <v>124</v>
      </c>
      <c r="CS48" s="611"/>
      <c r="CT48" s="611"/>
      <c r="CU48" s="611"/>
      <c r="CV48" s="611"/>
      <c r="CW48" s="611"/>
      <c r="CX48" s="611"/>
      <c r="CY48" s="612"/>
      <c r="CZ48" s="615" t="s">
        <v>124</v>
      </c>
      <c r="DA48" s="616"/>
      <c r="DB48" s="616"/>
      <c r="DC48" s="622"/>
      <c r="DD48" s="619" t="s">
        <v>124</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353</v>
      </c>
      <c r="CE49" s="632"/>
      <c r="CF49" s="632"/>
      <c r="CG49" s="632"/>
      <c r="CH49" s="632"/>
      <c r="CI49" s="632"/>
      <c r="CJ49" s="632"/>
      <c r="CK49" s="632"/>
      <c r="CL49" s="632"/>
      <c r="CM49" s="632"/>
      <c r="CN49" s="632"/>
      <c r="CO49" s="632"/>
      <c r="CP49" s="632"/>
      <c r="CQ49" s="633"/>
      <c r="CR49" s="682">
        <v>1533221</v>
      </c>
      <c r="CS49" s="669"/>
      <c r="CT49" s="669"/>
      <c r="CU49" s="669"/>
      <c r="CV49" s="669"/>
      <c r="CW49" s="669"/>
      <c r="CX49" s="669"/>
      <c r="CY49" s="698"/>
      <c r="CZ49" s="690">
        <v>100</v>
      </c>
      <c r="DA49" s="699"/>
      <c r="DB49" s="699"/>
      <c r="DC49" s="700"/>
      <c r="DD49" s="701">
        <v>1133383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7KgfXozwGR+TF52p1sjg4I4j9C4pJIC8Wz4Fu6j11eixOb85EQ/N1wPQEGKn3HY3xkN3rUfppE13U0SO+2om0A==" saltValue="goKTmP/wnaC2zyB08PJX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355</v>
      </c>
      <c r="DK2" s="710"/>
      <c r="DL2" s="710"/>
      <c r="DM2" s="710"/>
      <c r="DN2" s="710"/>
      <c r="DO2" s="711"/>
      <c r="DP2" s="222"/>
      <c r="DQ2" s="709" t="s">
        <v>356</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359</v>
      </c>
      <c r="B5" s="715"/>
      <c r="C5" s="715"/>
      <c r="D5" s="715"/>
      <c r="E5" s="715"/>
      <c r="F5" s="715"/>
      <c r="G5" s="715"/>
      <c r="H5" s="715"/>
      <c r="I5" s="715"/>
      <c r="J5" s="715"/>
      <c r="K5" s="715"/>
      <c r="L5" s="715"/>
      <c r="M5" s="715"/>
      <c r="N5" s="715"/>
      <c r="O5" s="715"/>
      <c r="P5" s="716"/>
      <c r="Q5" s="720" t="s">
        <v>360</v>
      </c>
      <c r="R5" s="721"/>
      <c r="S5" s="721"/>
      <c r="T5" s="721"/>
      <c r="U5" s="722"/>
      <c r="V5" s="720" t="s">
        <v>361</v>
      </c>
      <c r="W5" s="721"/>
      <c r="X5" s="721"/>
      <c r="Y5" s="721"/>
      <c r="Z5" s="722"/>
      <c r="AA5" s="720" t="s">
        <v>362</v>
      </c>
      <c r="AB5" s="721"/>
      <c r="AC5" s="721"/>
      <c r="AD5" s="721"/>
      <c r="AE5" s="721"/>
      <c r="AF5" s="726" t="s">
        <v>363</v>
      </c>
      <c r="AG5" s="721"/>
      <c r="AH5" s="721"/>
      <c r="AI5" s="721"/>
      <c r="AJ5" s="727"/>
      <c r="AK5" s="721" t="s">
        <v>364</v>
      </c>
      <c r="AL5" s="721"/>
      <c r="AM5" s="721"/>
      <c r="AN5" s="721"/>
      <c r="AO5" s="722"/>
      <c r="AP5" s="720" t="s">
        <v>365</v>
      </c>
      <c r="AQ5" s="721"/>
      <c r="AR5" s="721"/>
      <c r="AS5" s="721"/>
      <c r="AT5" s="722"/>
      <c r="AU5" s="720" t="s">
        <v>366</v>
      </c>
      <c r="AV5" s="721"/>
      <c r="AW5" s="721"/>
      <c r="AX5" s="721"/>
      <c r="AY5" s="727"/>
      <c r="AZ5" s="226"/>
      <c r="BA5" s="226"/>
      <c r="BB5" s="226"/>
      <c r="BC5" s="226"/>
      <c r="BD5" s="226"/>
      <c r="BE5" s="227"/>
      <c r="BF5" s="227"/>
      <c r="BG5" s="227"/>
      <c r="BH5" s="227"/>
      <c r="BI5" s="227"/>
      <c r="BJ5" s="227"/>
      <c r="BK5" s="227"/>
      <c r="BL5" s="227"/>
      <c r="BM5" s="227"/>
      <c r="BN5" s="227"/>
      <c r="BO5" s="227"/>
      <c r="BP5" s="227"/>
      <c r="BQ5" s="714" t="s">
        <v>367</v>
      </c>
      <c r="BR5" s="715"/>
      <c r="BS5" s="715"/>
      <c r="BT5" s="715"/>
      <c r="BU5" s="715"/>
      <c r="BV5" s="715"/>
      <c r="BW5" s="715"/>
      <c r="BX5" s="715"/>
      <c r="BY5" s="715"/>
      <c r="BZ5" s="715"/>
      <c r="CA5" s="715"/>
      <c r="CB5" s="715"/>
      <c r="CC5" s="715"/>
      <c r="CD5" s="715"/>
      <c r="CE5" s="715"/>
      <c r="CF5" s="715"/>
      <c r="CG5" s="716"/>
      <c r="CH5" s="720" t="s">
        <v>368</v>
      </c>
      <c r="CI5" s="721"/>
      <c r="CJ5" s="721"/>
      <c r="CK5" s="721"/>
      <c r="CL5" s="722"/>
      <c r="CM5" s="720" t="s">
        <v>369</v>
      </c>
      <c r="CN5" s="721"/>
      <c r="CO5" s="721"/>
      <c r="CP5" s="721"/>
      <c r="CQ5" s="722"/>
      <c r="CR5" s="720" t="s">
        <v>370</v>
      </c>
      <c r="CS5" s="721"/>
      <c r="CT5" s="721"/>
      <c r="CU5" s="721"/>
      <c r="CV5" s="722"/>
      <c r="CW5" s="720" t="s">
        <v>371</v>
      </c>
      <c r="CX5" s="721"/>
      <c r="CY5" s="721"/>
      <c r="CZ5" s="721"/>
      <c r="DA5" s="722"/>
      <c r="DB5" s="720" t="s">
        <v>372</v>
      </c>
      <c r="DC5" s="721"/>
      <c r="DD5" s="721"/>
      <c r="DE5" s="721"/>
      <c r="DF5" s="722"/>
      <c r="DG5" s="750" t="s">
        <v>373</v>
      </c>
      <c r="DH5" s="751"/>
      <c r="DI5" s="751"/>
      <c r="DJ5" s="751"/>
      <c r="DK5" s="752"/>
      <c r="DL5" s="750" t="s">
        <v>374</v>
      </c>
      <c r="DM5" s="751"/>
      <c r="DN5" s="751"/>
      <c r="DO5" s="751"/>
      <c r="DP5" s="752"/>
      <c r="DQ5" s="720" t="s">
        <v>375</v>
      </c>
      <c r="DR5" s="721"/>
      <c r="DS5" s="721"/>
      <c r="DT5" s="721"/>
      <c r="DU5" s="722"/>
      <c r="DV5" s="720" t="s">
        <v>366</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376</v>
      </c>
      <c r="C7" s="737"/>
      <c r="D7" s="737"/>
      <c r="E7" s="737"/>
      <c r="F7" s="737"/>
      <c r="G7" s="737"/>
      <c r="H7" s="737"/>
      <c r="I7" s="737"/>
      <c r="J7" s="737"/>
      <c r="K7" s="737"/>
      <c r="L7" s="737"/>
      <c r="M7" s="737"/>
      <c r="N7" s="737"/>
      <c r="O7" s="737"/>
      <c r="P7" s="738"/>
      <c r="Q7" s="739"/>
      <c r="R7" s="740"/>
      <c r="S7" s="740"/>
      <c r="T7" s="740"/>
      <c r="U7" s="740"/>
      <c r="V7" s="740"/>
      <c r="W7" s="740"/>
      <c r="X7" s="740"/>
      <c r="Y7" s="740"/>
      <c r="Z7" s="740"/>
      <c r="AA7" s="740"/>
      <c r="AB7" s="740"/>
      <c r="AC7" s="740"/>
      <c r="AD7" s="740"/>
      <c r="AE7" s="741"/>
      <c r="AF7" s="742">
        <v>172</v>
      </c>
      <c r="AG7" s="743"/>
      <c r="AH7" s="743"/>
      <c r="AI7" s="743"/>
      <c r="AJ7" s="744"/>
      <c r="AK7" s="745"/>
      <c r="AL7" s="746"/>
      <c r="AM7" s="746"/>
      <c r="AN7" s="746"/>
      <c r="AO7" s="746"/>
      <c r="AP7" s="746"/>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377</v>
      </c>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v>0</v>
      </c>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378</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379</v>
      </c>
      <c r="B23" s="776" t="s">
        <v>380</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172</v>
      </c>
      <c r="AG23" s="780"/>
      <c r="AH23" s="780"/>
      <c r="AI23" s="780"/>
      <c r="AJ23" s="783"/>
      <c r="AK23" s="784"/>
      <c r="AL23" s="785"/>
      <c r="AM23" s="785"/>
      <c r="AN23" s="785"/>
      <c r="AO23" s="785"/>
      <c r="AP23" s="780"/>
      <c r="AQ23" s="780"/>
      <c r="AR23" s="780"/>
      <c r="AS23" s="780"/>
      <c r="AT23" s="780"/>
      <c r="AU23" s="796"/>
      <c r="AV23" s="796"/>
      <c r="AW23" s="796"/>
      <c r="AX23" s="796"/>
      <c r="AY23" s="797"/>
      <c r="AZ23" s="798" t="s">
        <v>124</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359</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1" t="s">
        <v>386</v>
      </c>
      <c r="AG26" s="802"/>
      <c r="AH26" s="802"/>
      <c r="AI26" s="802"/>
      <c r="AJ26" s="803"/>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366</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391</v>
      </c>
      <c r="C28" s="737"/>
      <c r="D28" s="737"/>
      <c r="E28" s="737"/>
      <c r="F28" s="737"/>
      <c r="G28" s="737"/>
      <c r="H28" s="737"/>
      <c r="I28" s="737"/>
      <c r="J28" s="737"/>
      <c r="K28" s="737"/>
      <c r="L28" s="737"/>
      <c r="M28" s="737"/>
      <c r="N28" s="737"/>
      <c r="O28" s="737"/>
      <c r="P28" s="738"/>
      <c r="Q28" s="809"/>
      <c r="R28" s="810"/>
      <c r="S28" s="810"/>
      <c r="T28" s="810"/>
      <c r="U28" s="810"/>
      <c r="V28" s="810"/>
      <c r="W28" s="810"/>
      <c r="X28" s="810"/>
      <c r="Y28" s="810"/>
      <c r="Z28" s="810"/>
      <c r="AA28" s="810"/>
      <c r="AB28" s="810"/>
      <c r="AC28" s="810"/>
      <c r="AD28" s="810"/>
      <c r="AE28" s="811"/>
      <c r="AF28" s="812">
        <v>3</v>
      </c>
      <c r="AG28" s="810"/>
      <c r="AH28" s="810"/>
      <c r="AI28" s="810"/>
      <c r="AJ28" s="813"/>
      <c r="AK28" s="814"/>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392</v>
      </c>
      <c r="C29" s="768"/>
      <c r="D29" s="768"/>
      <c r="E29" s="768"/>
      <c r="F29" s="768"/>
      <c r="G29" s="768"/>
      <c r="H29" s="768"/>
      <c r="I29" s="768"/>
      <c r="J29" s="768"/>
      <c r="K29" s="768"/>
      <c r="L29" s="768"/>
      <c r="M29" s="768"/>
      <c r="N29" s="768"/>
      <c r="O29" s="768"/>
      <c r="P29" s="769"/>
      <c r="Q29" s="770"/>
      <c r="R29" s="771"/>
      <c r="S29" s="771"/>
      <c r="T29" s="771"/>
      <c r="U29" s="771"/>
      <c r="V29" s="771"/>
      <c r="W29" s="771"/>
      <c r="X29" s="771"/>
      <c r="Y29" s="771"/>
      <c r="Z29" s="771"/>
      <c r="AA29" s="771"/>
      <c r="AB29" s="771"/>
      <c r="AC29" s="771"/>
      <c r="AD29" s="771"/>
      <c r="AE29" s="772"/>
      <c r="AF29" s="773">
        <v>0</v>
      </c>
      <c r="AG29" s="774"/>
      <c r="AH29" s="774"/>
      <c r="AI29" s="774"/>
      <c r="AJ29" s="775"/>
      <c r="AK29" s="821"/>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393</v>
      </c>
      <c r="C30" s="768"/>
      <c r="D30" s="768"/>
      <c r="E30" s="768"/>
      <c r="F30" s="768"/>
      <c r="G30" s="768"/>
      <c r="H30" s="768"/>
      <c r="I30" s="768"/>
      <c r="J30" s="768"/>
      <c r="K30" s="768"/>
      <c r="L30" s="768"/>
      <c r="M30" s="768"/>
      <c r="N30" s="768"/>
      <c r="O30" s="768"/>
      <c r="P30" s="769"/>
      <c r="Q30" s="770"/>
      <c r="R30" s="771"/>
      <c r="S30" s="771"/>
      <c r="T30" s="771"/>
      <c r="U30" s="771"/>
      <c r="V30" s="771"/>
      <c r="W30" s="771"/>
      <c r="X30" s="771"/>
      <c r="Y30" s="771"/>
      <c r="Z30" s="771"/>
      <c r="AA30" s="771"/>
      <c r="AB30" s="771"/>
      <c r="AC30" s="771"/>
      <c r="AD30" s="771"/>
      <c r="AE30" s="772"/>
      <c r="AF30" s="773">
        <v>9</v>
      </c>
      <c r="AG30" s="774"/>
      <c r="AH30" s="774"/>
      <c r="AI30" s="774"/>
      <c r="AJ30" s="775"/>
      <c r="AK30" s="821"/>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394</v>
      </c>
      <c r="C31" s="768"/>
      <c r="D31" s="768"/>
      <c r="E31" s="768"/>
      <c r="F31" s="768"/>
      <c r="G31" s="768"/>
      <c r="H31" s="768"/>
      <c r="I31" s="768"/>
      <c r="J31" s="768"/>
      <c r="K31" s="768"/>
      <c r="L31" s="768"/>
      <c r="M31" s="768"/>
      <c r="N31" s="768"/>
      <c r="O31" s="768"/>
      <c r="P31" s="769"/>
      <c r="Q31" s="770"/>
      <c r="R31" s="771"/>
      <c r="S31" s="771"/>
      <c r="T31" s="771"/>
      <c r="U31" s="771"/>
      <c r="V31" s="771"/>
      <c r="W31" s="771"/>
      <c r="X31" s="771"/>
      <c r="Y31" s="771"/>
      <c r="Z31" s="771"/>
      <c r="AA31" s="771"/>
      <c r="AB31" s="771"/>
      <c r="AC31" s="771"/>
      <c r="AD31" s="771"/>
      <c r="AE31" s="772"/>
      <c r="AF31" s="773">
        <v>0</v>
      </c>
      <c r="AG31" s="774"/>
      <c r="AH31" s="774"/>
      <c r="AI31" s="774"/>
      <c r="AJ31" s="775"/>
      <c r="AK31" s="821"/>
      <c r="AL31" s="817"/>
      <c r="AM31" s="817"/>
      <c r="AN31" s="817"/>
      <c r="AO31" s="817"/>
      <c r="AP31" s="817"/>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395</v>
      </c>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v>5</v>
      </c>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t="s">
        <v>396</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397</v>
      </c>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v>0</v>
      </c>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t="s">
        <v>396</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379</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18</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124</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41" t="s">
        <v>386</v>
      </c>
      <c r="AG66" s="802"/>
      <c r="AH66" s="802"/>
      <c r="AI66" s="802"/>
      <c r="AJ66" s="842"/>
      <c r="AK66" s="720" t="s">
        <v>387</v>
      </c>
      <c r="AL66" s="715"/>
      <c r="AM66" s="715"/>
      <c r="AN66" s="715"/>
      <c r="AO66" s="716"/>
      <c r="AP66" s="720" t="s">
        <v>388</v>
      </c>
      <c r="AQ66" s="721"/>
      <c r="AR66" s="721"/>
      <c r="AS66" s="721"/>
      <c r="AT66" s="722"/>
      <c r="AU66" s="720" t="s">
        <v>402</v>
      </c>
      <c r="AV66" s="721"/>
      <c r="AW66" s="721"/>
      <c r="AX66" s="721"/>
      <c r="AY66" s="722"/>
      <c r="AZ66" s="720" t="s">
        <v>366</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379</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379</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296</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296</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296</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269602</v>
      </c>
      <c r="AB110" s="887"/>
      <c r="AC110" s="887"/>
      <c r="AD110" s="887"/>
      <c r="AE110" s="888"/>
      <c r="AF110" s="889">
        <v>268534</v>
      </c>
      <c r="AG110" s="887"/>
      <c r="AH110" s="887"/>
      <c r="AI110" s="887"/>
      <c r="AJ110" s="888"/>
      <c r="AK110" s="889">
        <v>242874</v>
      </c>
      <c r="AL110" s="887"/>
      <c r="AM110" s="887"/>
      <c r="AN110" s="887"/>
      <c r="AO110" s="888"/>
      <c r="AP110" s="890">
        <v>33.799999999999997</v>
      </c>
      <c r="AQ110" s="891"/>
      <c r="AR110" s="891"/>
      <c r="AS110" s="891"/>
      <c r="AT110" s="892"/>
      <c r="AU110" s="893" t="s">
        <v>71</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1945908</v>
      </c>
      <c r="BR110" s="918"/>
      <c r="BS110" s="918"/>
      <c r="BT110" s="918"/>
      <c r="BU110" s="918"/>
      <c r="BV110" s="918">
        <v>1793249</v>
      </c>
      <c r="BW110" s="918"/>
      <c r="BX110" s="918"/>
      <c r="BY110" s="918"/>
      <c r="BZ110" s="918"/>
      <c r="CA110" s="918">
        <v>1707255</v>
      </c>
      <c r="CB110" s="918"/>
      <c r="CC110" s="918"/>
      <c r="CD110" s="918"/>
      <c r="CE110" s="918"/>
      <c r="CF110" s="931">
        <v>237.5</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124</v>
      </c>
      <c r="DH110" s="918"/>
      <c r="DI110" s="918"/>
      <c r="DJ110" s="918"/>
      <c r="DK110" s="918"/>
      <c r="DL110" s="918" t="s">
        <v>124</v>
      </c>
      <c r="DM110" s="918"/>
      <c r="DN110" s="918"/>
      <c r="DO110" s="918"/>
      <c r="DP110" s="918"/>
      <c r="DQ110" s="918" t="s">
        <v>124</v>
      </c>
      <c r="DR110" s="918"/>
      <c r="DS110" s="918"/>
      <c r="DT110" s="918"/>
      <c r="DU110" s="918"/>
      <c r="DV110" s="919" t="s">
        <v>124</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124</v>
      </c>
      <c r="AB111" s="925"/>
      <c r="AC111" s="925"/>
      <c r="AD111" s="925"/>
      <c r="AE111" s="926"/>
      <c r="AF111" s="927" t="s">
        <v>124</v>
      </c>
      <c r="AG111" s="925"/>
      <c r="AH111" s="925"/>
      <c r="AI111" s="925"/>
      <c r="AJ111" s="926"/>
      <c r="AK111" s="927" t="s">
        <v>124</v>
      </c>
      <c r="AL111" s="925"/>
      <c r="AM111" s="925"/>
      <c r="AN111" s="925"/>
      <c r="AO111" s="926"/>
      <c r="AP111" s="928" t="s">
        <v>124</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124</v>
      </c>
      <c r="BR111" s="913"/>
      <c r="BS111" s="913"/>
      <c r="BT111" s="913"/>
      <c r="BU111" s="913"/>
      <c r="BV111" s="913" t="s">
        <v>124</v>
      </c>
      <c r="BW111" s="913"/>
      <c r="BX111" s="913"/>
      <c r="BY111" s="913"/>
      <c r="BZ111" s="913"/>
      <c r="CA111" s="913" t="s">
        <v>124</v>
      </c>
      <c r="CB111" s="913"/>
      <c r="CC111" s="913"/>
      <c r="CD111" s="913"/>
      <c r="CE111" s="913"/>
      <c r="CF111" s="907" t="s">
        <v>124</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124</v>
      </c>
      <c r="DH111" s="913"/>
      <c r="DI111" s="913"/>
      <c r="DJ111" s="913"/>
      <c r="DK111" s="913"/>
      <c r="DL111" s="913" t="s">
        <v>124</v>
      </c>
      <c r="DM111" s="913"/>
      <c r="DN111" s="913"/>
      <c r="DO111" s="913"/>
      <c r="DP111" s="913"/>
      <c r="DQ111" s="913" t="s">
        <v>124</v>
      </c>
      <c r="DR111" s="913"/>
      <c r="DS111" s="913"/>
      <c r="DT111" s="913"/>
      <c r="DU111" s="913"/>
      <c r="DV111" s="914" t="s">
        <v>124</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124</v>
      </c>
      <c r="AB112" s="946"/>
      <c r="AC112" s="946"/>
      <c r="AD112" s="946"/>
      <c r="AE112" s="947"/>
      <c r="AF112" s="948" t="s">
        <v>124</v>
      </c>
      <c r="AG112" s="946"/>
      <c r="AH112" s="946"/>
      <c r="AI112" s="946"/>
      <c r="AJ112" s="947"/>
      <c r="AK112" s="948" t="s">
        <v>124</v>
      </c>
      <c r="AL112" s="946"/>
      <c r="AM112" s="946"/>
      <c r="AN112" s="946"/>
      <c r="AO112" s="947"/>
      <c r="AP112" s="949" t="s">
        <v>124</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183974</v>
      </c>
      <c r="BR112" s="913"/>
      <c r="BS112" s="913"/>
      <c r="BT112" s="913"/>
      <c r="BU112" s="913"/>
      <c r="BV112" s="913">
        <v>182678</v>
      </c>
      <c r="BW112" s="913"/>
      <c r="BX112" s="913"/>
      <c r="BY112" s="913"/>
      <c r="BZ112" s="913"/>
      <c r="CA112" s="913">
        <v>187576</v>
      </c>
      <c r="CB112" s="913"/>
      <c r="CC112" s="913"/>
      <c r="CD112" s="913"/>
      <c r="CE112" s="913"/>
      <c r="CF112" s="907">
        <v>26.1</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124</v>
      </c>
      <c r="DH112" s="913"/>
      <c r="DI112" s="913"/>
      <c r="DJ112" s="913"/>
      <c r="DK112" s="913"/>
      <c r="DL112" s="913" t="s">
        <v>124</v>
      </c>
      <c r="DM112" s="913"/>
      <c r="DN112" s="913"/>
      <c r="DO112" s="913"/>
      <c r="DP112" s="913"/>
      <c r="DQ112" s="913" t="s">
        <v>124</v>
      </c>
      <c r="DR112" s="913"/>
      <c r="DS112" s="913"/>
      <c r="DT112" s="913"/>
      <c r="DU112" s="913"/>
      <c r="DV112" s="914" t="s">
        <v>124</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10478</v>
      </c>
      <c r="AB113" s="925"/>
      <c r="AC113" s="925"/>
      <c r="AD113" s="925"/>
      <c r="AE113" s="926"/>
      <c r="AF113" s="927">
        <v>11921</v>
      </c>
      <c r="AG113" s="925"/>
      <c r="AH113" s="925"/>
      <c r="AI113" s="925"/>
      <c r="AJ113" s="926"/>
      <c r="AK113" s="927">
        <v>16560</v>
      </c>
      <c r="AL113" s="925"/>
      <c r="AM113" s="925"/>
      <c r="AN113" s="925"/>
      <c r="AO113" s="926"/>
      <c r="AP113" s="928">
        <v>2.2999999999999998</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121067</v>
      </c>
      <c r="BR113" s="913"/>
      <c r="BS113" s="913"/>
      <c r="BT113" s="913"/>
      <c r="BU113" s="913"/>
      <c r="BV113" s="913">
        <v>114768</v>
      </c>
      <c r="BW113" s="913"/>
      <c r="BX113" s="913"/>
      <c r="BY113" s="913"/>
      <c r="BZ113" s="913"/>
      <c r="CA113" s="913">
        <v>106914</v>
      </c>
      <c r="CB113" s="913"/>
      <c r="CC113" s="913"/>
      <c r="CD113" s="913"/>
      <c r="CE113" s="913"/>
      <c r="CF113" s="907">
        <v>14.9</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124</v>
      </c>
      <c r="DH113" s="946"/>
      <c r="DI113" s="946"/>
      <c r="DJ113" s="946"/>
      <c r="DK113" s="947"/>
      <c r="DL113" s="948" t="s">
        <v>124</v>
      </c>
      <c r="DM113" s="946"/>
      <c r="DN113" s="946"/>
      <c r="DO113" s="946"/>
      <c r="DP113" s="947"/>
      <c r="DQ113" s="948" t="s">
        <v>124</v>
      </c>
      <c r="DR113" s="946"/>
      <c r="DS113" s="946"/>
      <c r="DT113" s="946"/>
      <c r="DU113" s="947"/>
      <c r="DV113" s="949" t="s">
        <v>124</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8885</v>
      </c>
      <c r="AB114" s="946"/>
      <c r="AC114" s="946"/>
      <c r="AD114" s="946"/>
      <c r="AE114" s="947"/>
      <c r="AF114" s="948">
        <v>4393</v>
      </c>
      <c r="AG114" s="946"/>
      <c r="AH114" s="946"/>
      <c r="AI114" s="946"/>
      <c r="AJ114" s="947"/>
      <c r="AK114" s="948">
        <v>4978</v>
      </c>
      <c r="AL114" s="946"/>
      <c r="AM114" s="946"/>
      <c r="AN114" s="946"/>
      <c r="AO114" s="947"/>
      <c r="AP114" s="949">
        <v>0.7</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187574</v>
      </c>
      <c r="BR114" s="913"/>
      <c r="BS114" s="913"/>
      <c r="BT114" s="913"/>
      <c r="BU114" s="913"/>
      <c r="BV114" s="913">
        <v>195188</v>
      </c>
      <c r="BW114" s="913"/>
      <c r="BX114" s="913"/>
      <c r="BY114" s="913"/>
      <c r="BZ114" s="913"/>
      <c r="CA114" s="913">
        <v>187441</v>
      </c>
      <c r="CB114" s="913"/>
      <c r="CC114" s="913"/>
      <c r="CD114" s="913"/>
      <c r="CE114" s="913"/>
      <c r="CF114" s="907">
        <v>26.1</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124</v>
      </c>
      <c r="DH114" s="946"/>
      <c r="DI114" s="946"/>
      <c r="DJ114" s="946"/>
      <c r="DK114" s="947"/>
      <c r="DL114" s="948" t="s">
        <v>124</v>
      </c>
      <c r="DM114" s="946"/>
      <c r="DN114" s="946"/>
      <c r="DO114" s="946"/>
      <c r="DP114" s="947"/>
      <c r="DQ114" s="948" t="s">
        <v>124</v>
      </c>
      <c r="DR114" s="946"/>
      <c r="DS114" s="946"/>
      <c r="DT114" s="946"/>
      <c r="DU114" s="947"/>
      <c r="DV114" s="949" t="s">
        <v>124</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124</v>
      </c>
      <c r="AB115" s="925"/>
      <c r="AC115" s="925"/>
      <c r="AD115" s="925"/>
      <c r="AE115" s="926"/>
      <c r="AF115" s="927" t="s">
        <v>124</v>
      </c>
      <c r="AG115" s="925"/>
      <c r="AH115" s="925"/>
      <c r="AI115" s="925"/>
      <c r="AJ115" s="926"/>
      <c r="AK115" s="927" t="s">
        <v>124</v>
      </c>
      <c r="AL115" s="925"/>
      <c r="AM115" s="925"/>
      <c r="AN115" s="925"/>
      <c r="AO115" s="926"/>
      <c r="AP115" s="928" t="s">
        <v>124</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124</v>
      </c>
      <c r="BR115" s="913"/>
      <c r="BS115" s="913"/>
      <c r="BT115" s="913"/>
      <c r="BU115" s="913"/>
      <c r="BV115" s="913" t="s">
        <v>124</v>
      </c>
      <c r="BW115" s="913"/>
      <c r="BX115" s="913"/>
      <c r="BY115" s="913"/>
      <c r="BZ115" s="913"/>
      <c r="CA115" s="913" t="s">
        <v>124</v>
      </c>
      <c r="CB115" s="913"/>
      <c r="CC115" s="913"/>
      <c r="CD115" s="913"/>
      <c r="CE115" s="913"/>
      <c r="CF115" s="907" t="s">
        <v>124</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124</v>
      </c>
      <c r="DH115" s="946"/>
      <c r="DI115" s="946"/>
      <c r="DJ115" s="946"/>
      <c r="DK115" s="947"/>
      <c r="DL115" s="948" t="s">
        <v>124</v>
      </c>
      <c r="DM115" s="946"/>
      <c r="DN115" s="946"/>
      <c r="DO115" s="946"/>
      <c r="DP115" s="947"/>
      <c r="DQ115" s="948" t="s">
        <v>124</v>
      </c>
      <c r="DR115" s="946"/>
      <c r="DS115" s="946"/>
      <c r="DT115" s="946"/>
      <c r="DU115" s="947"/>
      <c r="DV115" s="949" t="s">
        <v>124</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124</v>
      </c>
      <c r="AB116" s="946"/>
      <c r="AC116" s="946"/>
      <c r="AD116" s="946"/>
      <c r="AE116" s="947"/>
      <c r="AF116" s="948" t="s">
        <v>124</v>
      </c>
      <c r="AG116" s="946"/>
      <c r="AH116" s="946"/>
      <c r="AI116" s="946"/>
      <c r="AJ116" s="947"/>
      <c r="AK116" s="948" t="s">
        <v>124</v>
      </c>
      <c r="AL116" s="946"/>
      <c r="AM116" s="946"/>
      <c r="AN116" s="946"/>
      <c r="AO116" s="947"/>
      <c r="AP116" s="949" t="s">
        <v>124</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124</v>
      </c>
      <c r="BR116" s="913"/>
      <c r="BS116" s="913"/>
      <c r="BT116" s="913"/>
      <c r="BU116" s="913"/>
      <c r="BV116" s="913" t="s">
        <v>124</v>
      </c>
      <c r="BW116" s="913"/>
      <c r="BX116" s="913"/>
      <c r="BY116" s="913"/>
      <c r="BZ116" s="913"/>
      <c r="CA116" s="913" t="s">
        <v>124</v>
      </c>
      <c r="CB116" s="913"/>
      <c r="CC116" s="913"/>
      <c r="CD116" s="913"/>
      <c r="CE116" s="913"/>
      <c r="CF116" s="907" t="s">
        <v>124</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124</v>
      </c>
      <c r="DH116" s="946"/>
      <c r="DI116" s="946"/>
      <c r="DJ116" s="946"/>
      <c r="DK116" s="947"/>
      <c r="DL116" s="948" t="s">
        <v>124</v>
      </c>
      <c r="DM116" s="946"/>
      <c r="DN116" s="946"/>
      <c r="DO116" s="946"/>
      <c r="DP116" s="947"/>
      <c r="DQ116" s="948" t="s">
        <v>124</v>
      </c>
      <c r="DR116" s="946"/>
      <c r="DS116" s="946"/>
      <c r="DT116" s="946"/>
      <c r="DU116" s="947"/>
      <c r="DV116" s="949" t="s">
        <v>124</v>
      </c>
      <c r="DW116" s="950"/>
      <c r="DX116" s="950"/>
      <c r="DY116" s="950"/>
      <c r="DZ116" s="951"/>
    </row>
    <row r="117" spans="1:130" s="224" customFormat="1" ht="26.25" customHeight="1" x14ac:dyDescent="0.15">
      <c r="A117" s="899" t="s">
        <v>179</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288965</v>
      </c>
      <c r="AB117" s="966"/>
      <c r="AC117" s="966"/>
      <c r="AD117" s="966"/>
      <c r="AE117" s="967"/>
      <c r="AF117" s="968">
        <v>284848</v>
      </c>
      <c r="AG117" s="966"/>
      <c r="AH117" s="966"/>
      <c r="AI117" s="966"/>
      <c r="AJ117" s="967"/>
      <c r="AK117" s="968">
        <v>264412</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124</v>
      </c>
      <c r="BR117" s="913"/>
      <c r="BS117" s="913"/>
      <c r="BT117" s="913"/>
      <c r="BU117" s="913"/>
      <c r="BV117" s="913" t="s">
        <v>124</v>
      </c>
      <c r="BW117" s="913"/>
      <c r="BX117" s="913"/>
      <c r="BY117" s="913"/>
      <c r="BZ117" s="913"/>
      <c r="CA117" s="913" t="s">
        <v>124</v>
      </c>
      <c r="CB117" s="913"/>
      <c r="CC117" s="913"/>
      <c r="CD117" s="913"/>
      <c r="CE117" s="913"/>
      <c r="CF117" s="907" t="s">
        <v>124</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124</v>
      </c>
      <c r="DH117" s="946"/>
      <c r="DI117" s="946"/>
      <c r="DJ117" s="946"/>
      <c r="DK117" s="947"/>
      <c r="DL117" s="948" t="s">
        <v>124</v>
      </c>
      <c r="DM117" s="946"/>
      <c r="DN117" s="946"/>
      <c r="DO117" s="946"/>
      <c r="DP117" s="947"/>
      <c r="DQ117" s="948" t="s">
        <v>124</v>
      </c>
      <c r="DR117" s="946"/>
      <c r="DS117" s="946"/>
      <c r="DT117" s="946"/>
      <c r="DU117" s="947"/>
      <c r="DV117" s="949" t="s">
        <v>124</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296</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124</v>
      </c>
      <c r="BR118" s="987"/>
      <c r="BS118" s="987"/>
      <c r="BT118" s="987"/>
      <c r="BU118" s="987"/>
      <c r="BV118" s="987" t="s">
        <v>124</v>
      </c>
      <c r="BW118" s="987"/>
      <c r="BX118" s="987"/>
      <c r="BY118" s="987"/>
      <c r="BZ118" s="987"/>
      <c r="CA118" s="987" t="s">
        <v>124</v>
      </c>
      <c r="CB118" s="987"/>
      <c r="CC118" s="987"/>
      <c r="CD118" s="987"/>
      <c r="CE118" s="987"/>
      <c r="CF118" s="907" t="s">
        <v>124</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124</v>
      </c>
      <c r="DH118" s="946"/>
      <c r="DI118" s="946"/>
      <c r="DJ118" s="946"/>
      <c r="DK118" s="947"/>
      <c r="DL118" s="948" t="s">
        <v>124</v>
      </c>
      <c r="DM118" s="946"/>
      <c r="DN118" s="946"/>
      <c r="DO118" s="946"/>
      <c r="DP118" s="947"/>
      <c r="DQ118" s="948" t="s">
        <v>124</v>
      </c>
      <c r="DR118" s="946"/>
      <c r="DS118" s="946"/>
      <c r="DT118" s="946"/>
      <c r="DU118" s="947"/>
      <c r="DV118" s="949" t="s">
        <v>124</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124</v>
      </c>
      <c r="AB119" s="887"/>
      <c r="AC119" s="887"/>
      <c r="AD119" s="887"/>
      <c r="AE119" s="888"/>
      <c r="AF119" s="889" t="s">
        <v>124</v>
      </c>
      <c r="AG119" s="887"/>
      <c r="AH119" s="887"/>
      <c r="AI119" s="887"/>
      <c r="AJ119" s="888"/>
      <c r="AK119" s="889" t="s">
        <v>124</v>
      </c>
      <c r="AL119" s="887"/>
      <c r="AM119" s="887"/>
      <c r="AN119" s="887"/>
      <c r="AO119" s="888"/>
      <c r="AP119" s="890" t="s">
        <v>124</v>
      </c>
      <c r="AQ119" s="891"/>
      <c r="AR119" s="891"/>
      <c r="AS119" s="891"/>
      <c r="AT119" s="892"/>
      <c r="AU119" s="897"/>
      <c r="AV119" s="898"/>
      <c r="AW119" s="898"/>
      <c r="AX119" s="898"/>
      <c r="AY119" s="898"/>
      <c r="AZ119" s="247" t="s">
        <v>179</v>
      </c>
      <c r="BA119" s="247"/>
      <c r="BB119" s="247"/>
      <c r="BC119" s="247"/>
      <c r="BD119" s="247"/>
      <c r="BE119" s="247"/>
      <c r="BF119" s="247"/>
      <c r="BG119" s="247"/>
      <c r="BH119" s="247"/>
      <c r="BI119" s="247"/>
      <c r="BJ119" s="247"/>
      <c r="BK119" s="247"/>
      <c r="BL119" s="247"/>
      <c r="BM119" s="247"/>
      <c r="BN119" s="247"/>
      <c r="BO119" s="964" t="s">
        <v>444</v>
      </c>
      <c r="BP119" s="992"/>
      <c r="BQ119" s="986">
        <v>2438523</v>
      </c>
      <c r="BR119" s="987"/>
      <c r="BS119" s="987"/>
      <c r="BT119" s="987"/>
      <c r="BU119" s="987"/>
      <c r="BV119" s="987">
        <v>2285883</v>
      </c>
      <c r="BW119" s="987"/>
      <c r="BX119" s="987"/>
      <c r="BY119" s="987"/>
      <c r="BZ119" s="987"/>
      <c r="CA119" s="987">
        <v>2189186</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124</v>
      </c>
      <c r="DH119" s="973"/>
      <c r="DI119" s="973"/>
      <c r="DJ119" s="973"/>
      <c r="DK119" s="974"/>
      <c r="DL119" s="972" t="s">
        <v>124</v>
      </c>
      <c r="DM119" s="973"/>
      <c r="DN119" s="973"/>
      <c r="DO119" s="973"/>
      <c r="DP119" s="974"/>
      <c r="DQ119" s="972" t="s">
        <v>124</v>
      </c>
      <c r="DR119" s="973"/>
      <c r="DS119" s="973"/>
      <c r="DT119" s="973"/>
      <c r="DU119" s="974"/>
      <c r="DV119" s="975" t="s">
        <v>124</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124</v>
      </c>
      <c r="AB120" s="946"/>
      <c r="AC120" s="946"/>
      <c r="AD120" s="946"/>
      <c r="AE120" s="947"/>
      <c r="AF120" s="948" t="s">
        <v>124</v>
      </c>
      <c r="AG120" s="946"/>
      <c r="AH120" s="946"/>
      <c r="AI120" s="946"/>
      <c r="AJ120" s="947"/>
      <c r="AK120" s="948" t="s">
        <v>124</v>
      </c>
      <c r="AL120" s="946"/>
      <c r="AM120" s="946"/>
      <c r="AN120" s="946"/>
      <c r="AO120" s="947"/>
      <c r="AP120" s="949" t="s">
        <v>124</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796669</v>
      </c>
      <c r="BR120" s="918"/>
      <c r="BS120" s="918"/>
      <c r="BT120" s="918"/>
      <c r="BU120" s="918"/>
      <c r="BV120" s="918">
        <v>803653</v>
      </c>
      <c r="BW120" s="918"/>
      <c r="BX120" s="918"/>
      <c r="BY120" s="918"/>
      <c r="BZ120" s="918"/>
      <c r="CA120" s="918">
        <v>920660</v>
      </c>
      <c r="CB120" s="918"/>
      <c r="CC120" s="918"/>
      <c r="CD120" s="918"/>
      <c r="CE120" s="918"/>
      <c r="CF120" s="931">
        <v>128.1</v>
      </c>
      <c r="CG120" s="932"/>
      <c r="CH120" s="932"/>
      <c r="CI120" s="932"/>
      <c r="CJ120" s="932"/>
      <c r="CK120" s="993" t="s">
        <v>448</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183974</v>
      </c>
      <c r="DH120" s="918"/>
      <c r="DI120" s="918"/>
      <c r="DJ120" s="918"/>
      <c r="DK120" s="918"/>
      <c r="DL120" s="918">
        <v>182678</v>
      </c>
      <c r="DM120" s="918"/>
      <c r="DN120" s="918"/>
      <c r="DO120" s="918"/>
      <c r="DP120" s="918"/>
      <c r="DQ120" s="918">
        <v>187576</v>
      </c>
      <c r="DR120" s="918"/>
      <c r="DS120" s="918"/>
      <c r="DT120" s="918"/>
      <c r="DU120" s="918"/>
      <c r="DV120" s="919">
        <v>26.1</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124</v>
      </c>
      <c r="AB121" s="946"/>
      <c r="AC121" s="946"/>
      <c r="AD121" s="946"/>
      <c r="AE121" s="947"/>
      <c r="AF121" s="948" t="s">
        <v>124</v>
      </c>
      <c r="AG121" s="946"/>
      <c r="AH121" s="946"/>
      <c r="AI121" s="946"/>
      <c r="AJ121" s="947"/>
      <c r="AK121" s="948" t="s">
        <v>124</v>
      </c>
      <c r="AL121" s="946"/>
      <c r="AM121" s="946"/>
      <c r="AN121" s="946"/>
      <c r="AO121" s="947"/>
      <c r="AP121" s="949" t="s">
        <v>124</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t="s">
        <v>124</v>
      </c>
      <c r="BR121" s="913"/>
      <c r="BS121" s="913"/>
      <c r="BT121" s="913"/>
      <c r="BU121" s="913"/>
      <c r="BV121" s="913" t="s">
        <v>124</v>
      </c>
      <c r="BW121" s="913"/>
      <c r="BX121" s="913"/>
      <c r="BY121" s="913"/>
      <c r="BZ121" s="913"/>
      <c r="CA121" s="913" t="s">
        <v>124</v>
      </c>
      <c r="CB121" s="913"/>
      <c r="CC121" s="913"/>
      <c r="CD121" s="913"/>
      <c r="CE121" s="913"/>
      <c r="CF121" s="907" t="s">
        <v>124</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t="s">
        <v>124</v>
      </c>
      <c r="DH121" s="913"/>
      <c r="DI121" s="913"/>
      <c r="DJ121" s="913"/>
      <c r="DK121" s="913"/>
      <c r="DL121" s="913" t="s">
        <v>124</v>
      </c>
      <c r="DM121" s="913"/>
      <c r="DN121" s="913"/>
      <c r="DO121" s="913"/>
      <c r="DP121" s="913"/>
      <c r="DQ121" s="913" t="s">
        <v>124</v>
      </c>
      <c r="DR121" s="913"/>
      <c r="DS121" s="913"/>
      <c r="DT121" s="913"/>
      <c r="DU121" s="913"/>
      <c r="DV121" s="914" t="s">
        <v>124</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124</v>
      </c>
      <c r="AB122" s="946"/>
      <c r="AC122" s="946"/>
      <c r="AD122" s="946"/>
      <c r="AE122" s="947"/>
      <c r="AF122" s="948" t="s">
        <v>124</v>
      </c>
      <c r="AG122" s="946"/>
      <c r="AH122" s="946"/>
      <c r="AI122" s="946"/>
      <c r="AJ122" s="947"/>
      <c r="AK122" s="948" t="s">
        <v>124</v>
      </c>
      <c r="AL122" s="946"/>
      <c r="AM122" s="946"/>
      <c r="AN122" s="946"/>
      <c r="AO122" s="947"/>
      <c r="AP122" s="949" t="s">
        <v>124</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1599674</v>
      </c>
      <c r="BR122" s="987"/>
      <c r="BS122" s="987"/>
      <c r="BT122" s="987"/>
      <c r="BU122" s="987"/>
      <c r="BV122" s="987">
        <v>1490235</v>
      </c>
      <c r="BW122" s="987"/>
      <c r="BX122" s="987"/>
      <c r="BY122" s="987"/>
      <c r="BZ122" s="987"/>
      <c r="CA122" s="987">
        <v>1422891</v>
      </c>
      <c r="CB122" s="987"/>
      <c r="CC122" s="987"/>
      <c r="CD122" s="987"/>
      <c r="CE122" s="987"/>
      <c r="CF122" s="1004">
        <v>197.9</v>
      </c>
      <c r="CG122" s="1005"/>
      <c r="CH122" s="1005"/>
      <c r="CI122" s="1005"/>
      <c r="CJ122" s="1005"/>
      <c r="CK122" s="996"/>
      <c r="CL122" s="997"/>
      <c r="CM122" s="997"/>
      <c r="CN122" s="997"/>
      <c r="CO122" s="998"/>
      <c r="CP122" s="1006" t="s">
        <v>452</v>
      </c>
      <c r="CQ122" s="1007"/>
      <c r="CR122" s="1007"/>
      <c r="CS122" s="1007"/>
      <c r="CT122" s="1007"/>
      <c r="CU122" s="1007"/>
      <c r="CV122" s="1007"/>
      <c r="CW122" s="1007"/>
      <c r="CX122" s="1007"/>
      <c r="CY122" s="1007"/>
      <c r="CZ122" s="1007"/>
      <c r="DA122" s="1007"/>
      <c r="DB122" s="1007"/>
      <c r="DC122" s="1007"/>
      <c r="DD122" s="1007"/>
      <c r="DE122" s="1007"/>
      <c r="DF122" s="1008"/>
      <c r="DG122" s="912" t="s">
        <v>124</v>
      </c>
      <c r="DH122" s="913"/>
      <c r="DI122" s="913"/>
      <c r="DJ122" s="913"/>
      <c r="DK122" s="913"/>
      <c r="DL122" s="913" t="s">
        <v>124</v>
      </c>
      <c r="DM122" s="913"/>
      <c r="DN122" s="913"/>
      <c r="DO122" s="913"/>
      <c r="DP122" s="913"/>
      <c r="DQ122" s="913" t="s">
        <v>124</v>
      </c>
      <c r="DR122" s="913"/>
      <c r="DS122" s="913"/>
      <c r="DT122" s="913"/>
      <c r="DU122" s="913"/>
      <c r="DV122" s="914" t="s">
        <v>124</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124</v>
      </c>
      <c r="AB123" s="946"/>
      <c r="AC123" s="946"/>
      <c r="AD123" s="946"/>
      <c r="AE123" s="947"/>
      <c r="AF123" s="948" t="s">
        <v>124</v>
      </c>
      <c r="AG123" s="946"/>
      <c r="AH123" s="946"/>
      <c r="AI123" s="946"/>
      <c r="AJ123" s="947"/>
      <c r="AK123" s="948" t="s">
        <v>124</v>
      </c>
      <c r="AL123" s="946"/>
      <c r="AM123" s="946"/>
      <c r="AN123" s="946"/>
      <c r="AO123" s="947"/>
      <c r="AP123" s="949" t="s">
        <v>124</v>
      </c>
      <c r="AQ123" s="950"/>
      <c r="AR123" s="950"/>
      <c r="AS123" s="950"/>
      <c r="AT123" s="951"/>
      <c r="AU123" s="984"/>
      <c r="AV123" s="985"/>
      <c r="AW123" s="985"/>
      <c r="AX123" s="985"/>
      <c r="AY123" s="985"/>
      <c r="AZ123" s="247" t="s">
        <v>179</v>
      </c>
      <c r="BA123" s="247"/>
      <c r="BB123" s="247"/>
      <c r="BC123" s="247"/>
      <c r="BD123" s="247"/>
      <c r="BE123" s="247"/>
      <c r="BF123" s="247"/>
      <c r="BG123" s="247"/>
      <c r="BH123" s="247"/>
      <c r="BI123" s="247"/>
      <c r="BJ123" s="247"/>
      <c r="BK123" s="247"/>
      <c r="BL123" s="247"/>
      <c r="BM123" s="247"/>
      <c r="BN123" s="247"/>
      <c r="BO123" s="964" t="s">
        <v>453</v>
      </c>
      <c r="BP123" s="992"/>
      <c r="BQ123" s="1050">
        <v>2396343</v>
      </c>
      <c r="BR123" s="1051"/>
      <c r="BS123" s="1051"/>
      <c r="BT123" s="1051"/>
      <c r="BU123" s="1051"/>
      <c r="BV123" s="1051">
        <v>2293888</v>
      </c>
      <c r="BW123" s="1051"/>
      <c r="BX123" s="1051"/>
      <c r="BY123" s="1051"/>
      <c r="BZ123" s="1051"/>
      <c r="CA123" s="1051">
        <v>2343551</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124</v>
      </c>
      <c r="AB124" s="946"/>
      <c r="AC124" s="946"/>
      <c r="AD124" s="946"/>
      <c r="AE124" s="947"/>
      <c r="AF124" s="948" t="s">
        <v>124</v>
      </c>
      <c r="AG124" s="946"/>
      <c r="AH124" s="946"/>
      <c r="AI124" s="946"/>
      <c r="AJ124" s="947"/>
      <c r="AK124" s="948" t="s">
        <v>124</v>
      </c>
      <c r="AL124" s="946"/>
      <c r="AM124" s="946"/>
      <c r="AN124" s="946"/>
      <c r="AO124" s="947"/>
      <c r="AP124" s="949" t="s">
        <v>124</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v>
      </c>
      <c r="BR124" s="1014"/>
      <c r="BS124" s="1014"/>
      <c r="BT124" s="1014"/>
      <c r="BU124" s="1014"/>
      <c r="BV124" s="1014" t="s">
        <v>124</v>
      </c>
      <c r="BW124" s="1014"/>
      <c r="BX124" s="1014"/>
      <c r="BY124" s="1014"/>
      <c r="BZ124" s="1014"/>
      <c r="CA124" s="1014" t="s">
        <v>124</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t="s">
        <v>124</v>
      </c>
      <c r="DH124" s="973"/>
      <c r="DI124" s="973"/>
      <c r="DJ124" s="973"/>
      <c r="DK124" s="974"/>
      <c r="DL124" s="972" t="s">
        <v>124</v>
      </c>
      <c r="DM124" s="973"/>
      <c r="DN124" s="973"/>
      <c r="DO124" s="973"/>
      <c r="DP124" s="974"/>
      <c r="DQ124" s="972" t="s">
        <v>124</v>
      </c>
      <c r="DR124" s="973"/>
      <c r="DS124" s="973"/>
      <c r="DT124" s="973"/>
      <c r="DU124" s="974"/>
      <c r="DV124" s="975" t="s">
        <v>124</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124</v>
      </c>
      <c r="AB125" s="946"/>
      <c r="AC125" s="946"/>
      <c r="AD125" s="946"/>
      <c r="AE125" s="947"/>
      <c r="AF125" s="948" t="s">
        <v>124</v>
      </c>
      <c r="AG125" s="946"/>
      <c r="AH125" s="946"/>
      <c r="AI125" s="946"/>
      <c r="AJ125" s="947"/>
      <c r="AK125" s="948" t="s">
        <v>124</v>
      </c>
      <c r="AL125" s="946"/>
      <c r="AM125" s="946"/>
      <c r="AN125" s="946"/>
      <c r="AO125" s="947"/>
      <c r="AP125" s="949" t="s">
        <v>124</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124</v>
      </c>
      <c r="DH125" s="918"/>
      <c r="DI125" s="918"/>
      <c r="DJ125" s="918"/>
      <c r="DK125" s="918"/>
      <c r="DL125" s="918" t="s">
        <v>124</v>
      </c>
      <c r="DM125" s="918"/>
      <c r="DN125" s="918"/>
      <c r="DO125" s="918"/>
      <c r="DP125" s="918"/>
      <c r="DQ125" s="918" t="s">
        <v>124</v>
      </c>
      <c r="DR125" s="918"/>
      <c r="DS125" s="918"/>
      <c r="DT125" s="918"/>
      <c r="DU125" s="918"/>
      <c r="DV125" s="919" t="s">
        <v>124</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124</v>
      </c>
      <c r="AB126" s="946"/>
      <c r="AC126" s="946"/>
      <c r="AD126" s="946"/>
      <c r="AE126" s="947"/>
      <c r="AF126" s="948" t="s">
        <v>124</v>
      </c>
      <c r="AG126" s="946"/>
      <c r="AH126" s="946"/>
      <c r="AI126" s="946"/>
      <c r="AJ126" s="947"/>
      <c r="AK126" s="948" t="s">
        <v>124</v>
      </c>
      <c r="AL126" s="946"/>
      <c r="AM126" s="946"/>
      <c r="AN126" s="946"/>
      <c r="AO126" s="947"/>
      <c r="AP126" s="949" t="s">
        <v>124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124</v>
      </c>
      <c r="DH126" s="913"/>
      <c r="DI126" s="913"/>
      <c r="DJ126" s="913"/>
      <c r="DK126" s="913"/>
      <c r="DL126" s="913" t="s">
        <v>124</v>
      </c>
      <c r="DM126" s="913"/>
      <c r="DN126" s="913"/>
      <c r="DO126" s="913"/>
      <c r="DP126" s="913"/>
      <c r="DQ126" s="913" t="s">
        <v>124</v>
      </c>
      <c r="DR126" s="913"/>
      <c r="DS126" s="913"/>
      <c r="DT126" s="913"/>
      <c r="DU126" s="913"/>
      <c r="DV126" s="914" t="s">
        <v>124</v>
      </c>
      <c r="DW126" s="914"/>
      <c r="DX126" s="914"/>
      <c r="DY126" s="914"/>
      <c r="DZ126" s="915"/>
    </row>
    <row r="127" spans="1:130" s="224" customFormat="1" ht="26.25" customHeight="1" x14ac:dyDescent="0.15">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124</v>
      </c>
      <c r="AB127" s="946"/>
      <c r="AC127" s="946"/>
      <c r="AD127" s="946"/>
      <c r="AE127" s="947"/>
      <c r="AF127" s="948" t="s">
        <v>124</v>
      </c>
      <c r="AG127" s="946"/>
      <c r="AH127" s="946"/>
      <c r="AI127" s="946"/>
      <c r="AJ127" s="947"/>
      <c r="AK127" s="948" t="s">
        <v>124</v>
      </c>
      <c r="AL127" s="946"/>
      <c r="AM127" s="946"/>
      <c r="AN127" s="946"/>
      <c r="AO127" s="947"/>
      <c r="AP127" s="949" t="s">
        <v>124</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124</v>
      </c>
      <c r="DH127" s="913"/>
      <c r="DI127" s="913"/>
      <c r="DJ127" s="913"/>
      <c r="DK127" s="913"/>
      <c r="DL127" s="913" t="s">
        <v>124</v>
      </c>
      <c r="DM127" s="913"/>
      <c r="DN127" s="913"/>
      <c r="DO127" s="913"/>
      <c r="DP127" s="913"/>
      <c r="DQ127" s="913" t="s">
        <v>124</v>
      </c>
      <c r="DR127" s="913"/>
      <c r="DS127" s="913"/>
      <c r="DT127" s="913"/>
      <c r="DU127" s="913"/>
      <c r="DV127" s="914" t="s">
        <v>124</v>
      </c>
      <c r="DW127" s="914"/>
      <c r="DX127" s="914"/>
      <c r="DY127" s="914"/>
      <c r="DZ127" s="915"/>
    </row>
    <row r="128" spans="1:130" s="224" customFormat="1" ht="26.25" customHeight="1" thickBot="1" x14ac:dyDescent="0.2">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4424</v>
      </c>
      <c r="AB128" s="1033"/>
      <c r="AC128" s="1033"/>
      <c r="AD128" s="1033"/>
      <c r="AE128" s="1034"/>
      <c r="AF128" s="1035">
        <v>1828</v>
      </c>
      <c r="AG128" s="1033"/>
      <c r="AH128" s="1033"/>
      <c r="AI128" s="1033"/>
      <c r="AJ128" s="1034"/>
      <c r="AK128" s="1035">
        <v>1422</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124</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124</v>
      </c>
      <c r="DH128" s="1025"/>
      <c r="DI128" s="1025"/>
      <c r="DJ128" s="1025"/>
      <c r="DK128" s="1025"/>
      <c r="DL128" s="1025" t="s">
        <v>124</v>
      </c>
      <c r="DM128" s="1025"/>
      <c r="DN128" s="1025"/>
      <c r="DO128" s="1025"/>
      <c r="DP128" s="1025"/>
      <c r="DQ128" s="1025" t="s">
        <v>124</v>
      </c>
      <c r="DR128" s="1025"/>
      <c r="DS128" s="1025"/>
      <c r="DT128" s="1025"/>
      <c r="DU128" s="1025"/>
      <c r="DV128" s="1026" t="s">
        <v>124</v>
      </c>
      <c r="DW128" s="1026"/>
      <c r="DX128" s="1026"/>
      <c r="DY128" s="1026"/>
      <c r="DZ128" s="1027"/>
    </row>
    <row r="129" spans="1:131" s="224" customFormat="1" ht="26.25" customHeight="1" x14ac:dyDescent="0.15">
      <c r="A129" s="921" t="s">
        <v>104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907480</v>
      </c>
      <c r="AB129" s="946"/>
      <c r="AC129" s="946"/>
      <c r="AD129" s="946"/>
      <c r="AE129" s="947"/>
      <c r="AF129" s="948">
        <v>919806</v>
      </c>
      <c r="AG129" s="946"/>
      <c r="AH129" s="946"/>
      <c r="AI129" s="946"/>
      <c r="AJ129" s="947"/>
      <c r="AK129" s="948">
        <v>908577</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124</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208801</v>
      </c>
      <c r="AB130" s="946"/>
      <c r="AC130" s="946"/>
      <c r="AD130" s="946"/>
      <c r="AE130" s="947"/>
      <c r="AF130" s="948">
        <v>207751</v>
      </c>
      <c r="AG130" s="946"/>
      <c r="AH130" s="946"/>
      <c r="AI130" s="946"/>
      <c r="AJ130" s="947"/>
      <c r="AK130" s="948">
        <v>189605</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10.5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698679</v>
      </c>
      <c r="AB131" s="973"/>
      <c r="AC131" s="973"/>
      <c r="AD131" s="973"/>
      <c r="AE131" s="974"/>
      <c r="AF131" s="972">
        <v>712055</v>
      </c>
      <c r="AG131" s="973"/>
      <c r="AH131" s="973"/>
      <c r="AI131" s="973"/>
      <c r="AJ131" s="974"/>
      <c r="AK131" s="972">
        <v>718972</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t="s">
        <v>124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10.84045749</v>
      </c>
      <c r="AB132" s="1084"/>
      <c r="AC132" s="1084"/>
      <c r="AD132" s="1084"/>
      <c r="AE132" s="1085"/>
      <c r="AF132" s="1086">
        <v>10.57067221</v>
      </c>
      <c r="AG132" s="1084"/>
      <c r="AH132" s="1084"/>
      <c r="AI132" s="1084"/>
      <c r="AJ132" s="1085"/>
      <c r="AK132" s="1086">
        <v>10.206934349999999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12.7</v>
      </c>
      <c r="AB133" s="1067"/>
      <c r="AC133" s="1067"/>
      <c r="AD133" s="1067"/>
      <c r="AE133" s="1068"/>
      <c r="AF133" s="1066">
        <v>11.2</v>
      </c>
      <c r="AG133" s="1067"/>
      <c r="AH133" s="1067"/>
      <c r="AI133" s="1067"/>
      <c r="AJ133" s="1068"/>
      <c r="AK133" s="1066">
        <v>10.5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BzFeNwGLYfY9V27WGsxfBcDWoA8h7txLUK9Ila0X4dZZ0r4JSWFhqB17AQg0fBFz3p6obaLho7fkT6iY0nfGg==" saltValue="w2K0if4ksed2slZ9jO52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lycc7K21R+vwQz7Eef+1hRS4002myekywg/Ez91wQ7BBVtaSC/1Ad8Z1YbtuMcXgoyNn9S7FB2qo8pO/KykTA==" saltValue="HsB7xYjzJIBZTfpSY9O9Q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K7ojwD8ThppGBdmfoLrL4pbMM3XBVhm6cy2Nge9ffipPrrESi8/jA8Un1D9mRAVD/C3GmYLLTUTa9Tk3MOAYQ==" saltValue="/CxVong0fl2V43A6kud+4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1" t="s">
        <v>482</v>
      </c>
      <c r="AP7" s="265"/>
      <c r="AQ7" s="266" t="s">
        <v>483</v>
      </c>
      <c r="AR7" s="267"/>
    </row>
    <row r="8" spans="1:46" x14ac:dyDescent="0.15">
      <c r="A8" s="259"/>
      <c r="AK8" s="268"/>
      <c r="AL8" s="269"/>
      <c r="AM8" s="269"/>
      <c r="AN8" s="270"/>
      <c r="AO8" s="1102"/>
      <c r="AP8" s="271" t="s">
        <v>484</v>
      </c>
      <c r="AQ8" s="272" t="s">
        <v>485</v>
      </c>
      <c r="AR8" s="273" t="s">
        <v>486</v>
      </c>
    </row>
    <row r="9" spans="1:46" x14ac:dyDescent="0.15">
      <c r="A9" s="259"/>
      <c r="AK9" s="1103" t="s">
        <v>487</v>
      </c>
      <c r="AL9" s="1104"/>
      <c r="AM9" s="1104"/>
      <c r="AN9" s="1105"/>
      <c r="AO9" s="274">
        <v>294068</v>
      </c>
      <c r="AP9" s="274">
        <v>880443</v>
      </c>
      <c r="AQ9" s="275">
        <v>273733</v>
      </c>
      <c r="AR9" s="276">
        <v>221.6</v>
      </c>
    </row>
    <row r="10" spans="1:46" ht="13.5" customHeight="1" x14ac:dyDescent="0.15">
      <c r="A10" s="259"/>
      <c r="AK10" s="1103" t="s">
        <v>488</v>
      </c>
      <c r="AL10" s="1104"/>
      <c r="AM10" s="1104"/>
      <c r="AN10" s="1105"/>
      <c r="AO10" s="277">
        <v>35758</v>
      </c>
      <c r="AP10" s="277">
        <v>107060</v>
      </c>
      <c r="AQ10" s="278">
        <v>30345</v>
      </c>
      <c r="AR10" s="279">
        <v>252.8</v>
      </c>
    </row>
    <row r="11" spans="1:46" ht="13.5" customHeight="1" x14ac:dyDescent="0.15">
      <c r="A11" s="259"/>
      <c r="AK11" s="1103" t="s">
        <v>489</v>
      </c>
      <c r="AL11" s="1104"/>
      <c r="AM11" s="1104"/>
      <c r="AN11" s="1105"/>
      <c r="AO11" s="277" t="s">
        <v>490</v>
      </c>
      <c r="AP11" s="277" t="s">
        <v>490</v>
      </c>
      <c r="AQ11" s="278">
        <v>4149</v>
      </c>
      <c r="AR11" s="279" t="s">
        <v>490</v>
      </c>
    </row>
    <row r="12" spans="1:46" ht="13.5" customHeight="1" x14ac:dyDescent="0.15">
      <c r="A12" s="259"/>
      <c r="AK12" s="1103" t="s">
        <v>491</v>
      </c>
      <c r="AL12" s="1104"/>
      <c r="AM12" s="1104"/>
      <c r="AN12" s="1105"/>
      <c r="AO12" s="277" t="s">
        <v>490</v>
      </c>
      <c r="AP12" s="277" t="s">
        <v>490</v>
      </c>
      <c r="AQ12" s="278" t="s">
        <v>490</v>
      </c>
      <c r="AR12" s="279" t="s">
        <v>490</v>
      </c>
    </row>
    <row r="13" spans="1:46" ht="13.5" customHeight="1" x14ac:dyDescent="0.15">
      <c r="A13" s="259"/>
      <c r="AK13" s="1103" t="s">
        <v>492</v>
      </c>
      <c r="AL13" s="1104"/>
      <c r="AM13" s="1104"/>
      <c r="AN13" s="1105"/>
      <c r="AO13" s="277">
        <v>36708</v>
      </c>
      <c r="AP13" s="277">
        <v>109904</v>
      </c>
      <c r="AQ13" s="278">
        <v>9494</v>
      </c>
      <c r="AR13" s="279">
        <v>1057.5999999999999</v>
      </c>
    </row>
    <row r="14" spans="1:46" ht="13.5" customHeight="1" x14ac:dyDescent="0.15">
      <c r="A14" s="259"/>
      <c r="AK14" s="1103" t="s">
        <v>493</v>
      </c>
      <c r="AL14" s="1104"/>
      <c r="AM14" s="1104"/>
      <c r="AN14" s="1105"/>
      <c r="AO14" s="277" t="s">
        <v>490</v>
      </c>
      <c r="AP14" s="277" t="s">
        <v>490</v>
      </c>
      <c r="AQ14" s="278">
        <v>5033</v>
      </c>
      <c r="AR14" s="279" t="s">
        <v>490</v>
      </c>
    </row>
    <row r="15" spans="1:46" ht="13.5" customHeight="1" x14ac:dyDescent="0.15">
      <c r="A15" s="259"/>
      <c r="AK15" s="1106" t="s">
        <v>494</v>
      </c>
      <c r="AL15" s="1107"/>
      <c r="AM15" s="1107"/>
      <c r="AN15" s="1108"/>
      <c r="AO15" s="277">
        <v>-23386</v>
      </c>
      <c r="AP15" s="277">
        <v>-70018</v>
      </c>
      <c r="AQ15" s="278">
        <v>-17000</v>
      </c>
      <c r="AR15" s="279">
        <v>311.89999999999998</v>
      </c>
    </row>
    <row r="16" spans="1:46" x14ac:dyDescent="0.15">
      <c r="A16" s="259"/>
      <c r="AK16" s="1106" t="s">
        <v>179</v>
      </c>
      <c r="AL16" s="1107"/>
      <c r="AM16" s="1107"/>
      <c r="AN16" s="1108"/>
      <c r="AO16" s="277">
        <v>343148</v>
      </c>
      <c r="AP16" s="277">
        <v>1027389</v>
      </c>
      <c r="AQ16" s="278">
        <v>305754</v>
      </c>
      <c r="AR16" s="279">
        <v>236</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09" t="s">
        <v>499</v>
      </c>
      <c r="AL21" s="1110"/>
      <c r="AM21" s="1110"/>
      <c r="AN21" s="1111"/>
      <c r="AO21" s="289">
        <v>77.84</v>
      </c>
      <c r="AP21" s="290">
        <v>26.54</v>
      </c>
      <c r="AQ21" s="291">
        <v>51.3</v>
      </c>
      <c r="AS21" s="292"/>
      <c r="AT21" s="288"/>
    </row>
    <row r="22" spans="1:46" s="260" customFormat="1" x14ac:dyDescent="0.15">
      <c r="A22" s="288"/>
      <c r="AK22" s="1109" t="s">
        <v>500</v>
      </c>
      <c r="AL22" s="1110"/>
      <c r="AM22" s="1110"/>
      <c r="AN22" s="1111"/>
      <c r="AO22" s="293">
        <v>92.2</v>
      </c>
      <c r="AP22" s="294">
        <v>93.9</v>
      </c>
      <c r="AQ22" s="295">
        <v>-1.7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1" t="s">
        <v>482</v>
      </c>
      <c r="AP30" s="265"/>
      <c r="AQ30" s="266" t="s">
        <v>483</v>
      </c>
      <c r="AR30" s="267"/>
    </row>
    <row r="31" spans="1:46" x14ac:dyDescent="0.15">
      <c r="A31" s="259"/>
      <c r="AK31" s="268"/>
      <c r="AL31" s="269"/>
      <c r="AM31" s="269"/>
      <c r="AN31" s="270"/>
      <c r="AO31" s="1102"/>
      <c r="AP31" s="271" t="s">
        <v>484</v>
      </c>
      <c r="AQ31" s="272" t="s">
        <v>485</v>
      </c>
      <c r="AR31" s="273" t="s">
        <v>486</v>
      </c>
    </row>
    <row r="32" spans="1:46" ht="27" customHeight="1" x14ac:dyDescent="0.15">
      <c r="A32" s="259"/>
      <c r="AK32" s="1117" t="s">
        <v>504</v>
      </c>
      <c r="AL32" s="1118"/>
      <c r="AM32" s="1118"/>
      <c r="AN32" s="1119"/>
      <c r="AO32" s="303">
        <v>242874</v>
      </c>
      <c r="AP32" s="303">
        <v>727168</v>
      </c>
      <c r="AQ32" s="304">
        <v>170830</v>
      </c>
      <c r="AR32" s="305">
        <v>325.7</v>
      </c>
    </row>
    <row r="33" spans="1:46" ht="13.5" customHeight="1" x14ac:dyDescent="0.15">
      <c r="A33" s="259"/>
      <c r="AK33" s="1117" t="s">
        <v>505</v>
      </c>
      <c r="AL33" s="1118"/>
      <c r="AM33" s="1118"/>
      <c r="AN33" s="1119"/>
      <c r="AO33" s="303" t="s">
        <v>490</v>
      </c>
      <c r="AP33" s="303" t="s">
        <v>490</v>
      </c>
      <c r="AQ33" s="304" t="s">
        <v>490</v>
      </c>
      <c r="AR33" s="305" t="s">
        <v>490</v>
      </c>
    </row>
    <row r="34" spans="1:46" ht="27" customHeight="1" x14ac:dyDescent="0.15">
      <c r="A34" s="259"/>
      <c r="AK34" s="1117" t="s">
        <v>506</v>
      </c>
      <c r="AL34" s="1118"/>
      <c r="AM34" s="1118"/>
      <c r="AN34" s="1119"/>
      <c r="AO34" s="303" t="s">
        <v>490</v>
      </c>
      <c r="AP34" s="303" t="s">
        <v>490</v>
      </c>
      <c r="AQ34" s="304" t="s">
        <v>490</v>
      </c>
      <c r="AR34" s="305" t="s">
        <v>490</v>
      </c>
    </row>
    <row r="35" spans="1:46" ht="27" customHeight="1" x14ac:dyDescent="0.15">
      <c r="A35" s="259"/>
      <c r="AK35" s="1117" t="s">
        <v>507</v>
      </c>
      <c r="AL35" s="1118"/>
      <c r="AM35" s="1118"/>
      <c r="AN35" s="1119"/>
      <c r="AO35" s="303">
        <v>16560</v>
      </c>
      <c r="AP35" s="303">
        <v>49581</v>
      </c>
      <c r="AQ35" s="304">
        <v>32606</v>
      </c>
      <c r="AR35" s="305">
        <v>52.1</v>
      </c>
    </row>
    <row r="36" spans="1:46" ht="27" customHeight="1" x14ac:dyDescent="0.15">
      <c r="A36" s="259"/>
      <c r="AK36" s="1117" t="s">
        <v>508</v>
      </c>
      <c r="AL36" s="1118"/>
      <c r="AM36" s="1118"/>
      <c r="AN36" s="1119"/>
      <c r="AO36" s="303">
        <v>4978</v>
      </c>
      <c r="AP36" s="303">
        <v>14904</v>
      </c>
      <c r="AQ36" s="304">
        <v>4875</v>
      </c>
      <c r="AR36" s="305">
        <v>205.7</v>
      </c>
    </row>
    <row r="37" spans="1:46" ht="13.5" customHeight="1" x14ac:dyDescent="0.15">
      <c r="A37" s="259"/>
      <c r="AK37" s="1117" t="s">
        <v>509</v>
      </c>
      <c r="AL37" s="1118"/>
      <c r="AM37" s="1118"/>
      <c r="AN37" s="1119"/>
      <c r="AO37" s="303" t="s">
        <v>490</v>
      </c>
      <c r="AP37" s="303" t="s">
        <v>490</v>
      </c>
      <c r="AQ37" s="304">
        <v>993</v>
      </c>
      <c r="AR37" s="305" t="s">
        <v>490</v>
      </c>
    </row>
    <row r="38" spans="1:46" ht="27" customHeight="1" x14ac:dyDescent="0.15">
      <c r="A38" s="259"/>
      <c r="AK38" s="1120" t="s">
        <v>510</v>
      </c>
      <c r="AL38" s="1121"/>
      <c r="AM38" s="1121"/>
      <c r="AN38" s="1122"/>
      <c r="AO38" s="306" t="s">
        <v>490</v>
      </c>
      <c r="AP38" s="306" t="s">
        <v>490</v>
      </c>
      <c r="AQ38" s="307">
        <v>50</v>
      </c>
      <c r="AR38" s="295" t="s">
        <v>490</v>
      </c>
      <c r="AS38" s="302"/>
    </row>
    <row r="39" spans="1:46" x14ac:dyDescent="0.15">
      <c r="A39" s="259"/>
      <c r="AK39" s="1120" t="s">
        <v>511</v>
      </c>
      <c r="AL39" s="1121"/>
      <c r="AM39" s="1121"/>
      <c r="AN39" s="1122"/>
      <c r="AO39" s="303">
        <v>-1422</v>
      </c>
      <c r="AP39" s="303">
        <v>-4257</v>
      </c>
      <c r="AQ39" s="304">
        <v>-6626</v>
      </c>
      <c r="AR39" s="305">
        <v>-35.799999999999997</v>
      </c>
      <c r="AS39" s="302"/>
    </row>
    <row r="40" spans="1:46" ht="27" customHeight="1" x14ac:dyDescent="0.15">
      <c r="A40" s="259"/>
      <c r="AK40" s="1117" t="s">
        <v>512</v>
      </c>
      <c r="AL40" s="1118"/>
      <c r="AM40" s="1118"/>
      <c r="AN40" s="1119"/>
      <c r="AO40" s="303">
        <v>-189605</v>
      </c>
      <c r="AP40" s="303">
        <v>-567680</v>
      </c>
      <c r="AQ40" s="304">
        <v>-145454</v>
      </c>
      <c r="AR40" s="305">
        <v>290.3</v>
      </c>
      <c r="AS40" s="302"/>
    </row>
    <row r="41" spans="1:46" x14ac:dyDescent="0.15">
      <c r="A41" s="259"/>
      <c r="AK41" s="1123" t="s">
        <v>289</v>
      </c>
      <c r="AL41" s="1124"/>
      <c r="AM41" s="1124"/>
      <c r="AN41" s="1125"/>
      <c r="AO41" s="303">
        <v>73385</v>
      </c>
      <c r="AP41" s="303">
        <v>219716</v>
      </c>
      <c r="AQ41" s="304">
        <v>57274</v>
      </c>
      <c r="AR41" s="305">
        <v>283.60000000000002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12" t="s">
        <v>482</v>
      </c>
      <c r="AN49" s="1114" t="s">
        <v>515</v>
      </c>
      <c r="AO49" s="1115"/>
      <c r="AP49" s="1115"/>
      <c r="AQ49" s="1115"/>
      <c r="AR49" s="1116"/>
    </row>
    <row r="50" spans="1:44" x14ac:dyDescent="0.15">
      <c r="A50" s="259"/>
      <c r="AK50" s="317"/>
      <c r="AL50" s="318"/>
      <c r="AM50" s="1113"/>
      <c r="AN50" s="319" t="s">
        <v>516</v>
      </c>
      <c r="AO50" s="320" t="s">
        <v>517</v>
      </c>
      <c r="AP50" s="321" t="s">
        <v>518</v>
      </c>
      <c r="AQ50" s="322" t="s">
        <v>519</v>
      </c>
      <c r="AR50" s="323" t="s">
        <v>520</v>
      </c>
    </row>
    <row r="51" spans="1:44" x14ac:dyDescent="0.15">
      <c r="A51" s="259"/>
      <c r="AK51" s="315" t="s">
        <v>521</v>
      </c>
      <c r="AL51" s="316"/>
      <c r="AM51" s="324">
        <v>216520</v>
      </c>
      <c r="AN51" s="325">
        <v>586775</v>
      </c>
      <c r="AO51" s="326">
        <v>-35.200000000000003</v>
      </c>
      <c r="AP51" s="327">
        <v>316937</v>
      </c>
      <c r="AQ51" s="328">
        <v>9.4</v>
      </c>
      <c r="AR51" s="329">
        <v>-44.6</v>
      </c>
    </row>
    <row r="52" spans="1:44" x14ac:dyDescent="0.15">
      <c r="A52" s="259"/>
      <c r="AK52" s="330"/>
      <c r="AL52" s="331" t="s">
        <v>522</v>
      </c>
      <c r="AM52" s="332">
        <v>919</v>
      </c>
      <c r="AN52" s="333">
        <v>2491</v>
      </c>
      <c r="AO52" s="334">
        <v>-97.7</v>
      </c>
      <c r="AP52" s="335">
        <v>199150</v>
      </c>
      <c r="AQ52" s="336">
        <v>27.5</v>
      </c>
      <c r="AR52" s="337">
        <v>-125.2</v>
      </c>
    </row>
    <row r="53" spans="1:44" x14ac:dyDescent="0.15">
      <c r="A53" s="259"/>
      <c r="AK53" s="315" t="s">
        <v>523</v>
      </c>
      <c r="AL53" s="316"/>
      <c r="AM53" s="324">
        <v>179916</v>
      </c>
      <c r="AN53" s="325">
        <v>506806</v>
      </c>
      <c r="AO53" s="326">
        <v>-13.6</v>
      </c>
      <c r="AP53" s="327">
        <v>332350</v>
      </c>
      <c r="AQ53" s="328">
        <v>4.9000000000000004</v>
      </c>
      <c r="AR53" s="329">
        <v>-18.5</v>
      </c>
    </row>
    <row r="54" spans="1:44" x14ac:dyDescent="0.15">
      <c r="A54" s="259"/>
      <c r="AK54" s="330"/>
      <c r="AL54" s="331" t="s">
        <v>522</v>
      </c>
      <c r="AM54" s="332">
        <v>13032</v>
      </c>
      <c r="AN54" s="333">
        <v>36710</v>
      </c>
      <c r="AO54" s="334">
        <v>1373.7</v>
      </c>
      <c r="AP54" s="335">
        <v>200453</v>
      </c>
      <c r="AQ54" s="336">
        <v>0.7</v>
      </c>
      <c r="AR54" s="337">
        <v>1373</v>
      </c>
    </row>
    <row r="55" spans="1:44" x14ac:dyDescent="0.15">
      <c r="A55" s="259"/>
      <c r="AK55" s="315" t="s">
        <v>524</v>
      </c>
      <c r="AL55" s="316"/>
      <c r="AM55" s="324">
        <v>268040</v>
      </c>
      <c r="AN55" s="325">
        <v>772450</v>
      </c>
      <c r="AO55" s="326">
        <v>52.4</v>
      </c>
      <c r="AP55" s="327">
        <v>362690</v>
      </c>
      <c r="AQ55" s="328">
        <v>9.1</v>
      </c>
      <c r="AR55" s="329">
        <v>43.3</v>
      </c>
    </row>
    <row r="56" spans="1:44" x14ac:dyDescent="0.15">
      <c r="A56" s="259"/>
      <c r="AK56" s="330"/>
      <c r="AL56" s="331" t="s">
        <v>522</v>
      </c>
      <c r="AM56" s="332">
        <v>1036</v>
      </c>
      <c r="AN56" s="333">
        <v>2986</v>
      </c>
      <c r="AO56" s="334">
        <v>-91.9</v>
      </c>
      <c r="AP56" s="335">
        <v>172580</v>
      </c>
      <c r="AQ56" s="336">
        <v>-13.9</v>
      </c>
      <c r="AR56" s="337">
        <v>-78</v>
      </c>
    </row>
    <row r="57" spans="1:44" x14ac:dyDescent="0.15">
      <c r="A57" s="259"/>
      <c r="AK57" s="315" t="s">
        <v>525</v>
      </c>
      <c r="AL57" s="316"/>
      <c r="AM57" s="324">
        <v>196543</v>
      </c>
      <c r="AN57" s="325">
        <v>584949</v>
      </c>
      <c r="AO57" s="326">
        <v>-24.3</v>
      </c>
      <c r="AP57" s="327">
        <v>296093</v>
      </c>
      <c r="AQ57" s="328">
        <v>-18.399999999999999</v>
      </c>
      <c r="AR57" s="329">
        <v>-5.9</v>
      </c>
    </row>
    <row r="58" spans="1:44" x14ac:dyDescent="0.15">
      <c r="A58" s="259"/>
      <c r="AK58" s="330"/>
      <c r="AL58" s="331" t="s">
        <v>522</v>
      </c>
      <c r="AM58" s="332">
        <v>12229</v>
      </c>
      <c r="AN58" s="333">
        <v>36396</v>
      </c>
      <c r="AO58" s="334">
        <v>1118.9000000000001</v>
      </c>
      <c r="AP58" s="335">
        <v>140545</v>
      </c>
      <c r="AQ58" s="336">
        <v>-18.600000000000001</v>
      </c>
      <c r="AR58" s="337">
        <v>1137.5</v>
      </c>
    </row>
    <row r="59" spans="1:44" x14ac:dyDescent="0.15">
      <c r="A59" s="259"/>
      <c r="AK59" s="315" t="s">
        <v>526</v>
      </c>
      <c r="AL59" s="316"/>
      <c r="AM59" s="324">
        <v>238365</v>
      </c>
      <c r="AN59" s="325">
        <v>713668</v>
      </c>
      <c r="AO59" s="326">
        <v>22</v>
      </c>
      <c r="AP59" s="327">
        <v>308655</v>
      </c>
      <c r="AQ59" s="328">
        <v>4.2</v>
      </c>
      <c r="AR59" s="329">
        <v>17.8</v>
      </c>
    </row>
    <row r="60" spans="1:44" x14ac:dyDescent="0.15">
      <c r="A60" s="259"/>
      <c r="AK60" s="330"/>
      <c r="AL60" s="331" t="s">
        <v>522</v>
      </c>
      <c r="AM60" s="332">
        <v>128683</v>
      </c>
      <c r="AN60" s="333">
        <v>385278</v>
      </c>
      <c r="AO60" s="334">
        <v>958.6</v>
      </c>
      <c r="AP60" s="335">
        <v>169887</v>
      </c>
      <c r="AQ60" s="336">
        <v>20.9</v>
      </c>
      <c r="AR60" s="337">
        <v>937.7</v>
      </c>
    </row>
    <row r="61" spans="1:44" x14ac:dyDescent="0.15">
      <c r="A61" s="259"/>
      <c r="AK61" s="315" t="s">
        <v>527</v>
      </c>
      <c r="AL61" s="338"/>
      <c r="AM61" s="324">
        <v>219877</v>
      </c>
      <c r="AN61" s="325">
        <v>632930</v>
      </c>
      <c r="AO61" s="326">
        <v>0.3</v>
      </c>
      <c r="AP61" s="327">
        <v>323345</v>
      </c>
      <c r="AQ61" s="339">
        <v>1.8</v>
      </c>
      <c r="AR61" s="329">
        <v>-1.5</v>
      </c>
    </row>
    <row r="62" spans="1:44" x14ac:dyDescent="0.15">
      <c r="A62" s="259"/>
      <c r="AK62" s="330"/>
      <c r="AL62" s="331" t="s">
        <v>522</v>
      </c>
      <c r="AM62" s="332">
        <v>31180</v>
      </c>
      <c r="AN62" s="333">
        <v>92772</v>
      </c>
      <c r="AO62" s="334">
        <v>652.29999999999995</v>
      </c>
      <c r="AP62" s="335">
        <v>176523</v>
      </c>
      <c r="AQ62" s="336">
        <v>3.3</v>
      </c>
      <c r="AR62" s="337">
        <v>649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3pYa3s/ZMo1q3PYu2O0nKnG5Kiudo7ngga7Y8O27kGLfFtjuOTjmDpVPU3RU2BOjDzdbgbi/b4wSr3NOuSyAMQ==" saltValue="5xMX4QpAy05Q87cy2+1U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rkXtBhbtpkJeYvwym5JPhb8xoEojllPGdO4T39hH7gLlS2pY8ptnUsBMxj4BSSDj6xEj53Cq6EdwXS6Jp0a0CQ==" saltValue="UVS8rYkplrZXt7rVVtZsV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xc0I4n1MnqKkyu6O9JMofTc3fdw/Sqg8KmNcEPTH957U1+W3zGJ0jTGD+qhLX6VzMwpgnbMvRTDgTTYkCEb5Og==" saltValue="DFPk0bhvN+tFp49qmsc0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95.13</v>
      </c>
      <c r="G47" s="12">
        <v>78.63</v>
      </c>
      <c r="H47" s="12">
        <v>69.62</v>
      </c>
      <c r="I47" s="12">
        <v>68.69</v>
      </c>
      <c r="J47" s="13">
        <v>82.41</v>
      </c>
    </row>
    <row r="48" spans="2:10" ht="57.75" customHeight="1" x14ac:dyDescent="0.15">
      <c r="B48" s="14"/>
      <c r="C48" s="1128" t="s">
        <v>4</v>
      </c>
      <c r="D48" s="1128"/>
      <c r="E48" s="1129"/>
      <c r="F48" s="15">
        <v>3.32</v>
      </c>
      <c r="G48" s="16">
        <v>3.5</v>
      </c>
      <c r="H48" s="16">
        <v>11.24</v>
      </c>
      <c r="I48" s="16">
        <v>21.86</v>
      </c>
      <c r="J48" s="17">
        <v>16.940000000000001</v>
      </c>
    </row>
    <row r="49" spans="2:10" ht="57.75" customHeight="1" thickBot="1" x14ac:dyDescent="0.2">
      <c r="B49" s="18"/>
      <c r="C49" s="1130" t="s">
        <v>5</v>
      </c>
      <c r="D49" s="1130"/>
      <c r="E49" s="1131"/>
      <c r="F49" s="19" t="s">
        <v>534</v>
      </c>
      <c r="G49" s="20" t="s">
        <v>535</v>
      </c>
      <c r="H49" s="20">
        <v>8.15</v>
      </c>
      <c r="I49" s="20">
        <v>10.77</v>
      </c>
      <c r="J49" s="21">
        <v>7.69</v>
      </c>
    </row>
    <row r="50" spans="2:10" x14ac:dyDescent="0.15"/>
  </sheetData>
  <sheetProtection algorithmName="SHA-512" hashValue="FjTz6gwB6bK51yeKIQi20SKrfJUnTXwaQCCO9ESclia/hCUdz9D9WmdkFfvNs6m0ZzuQAflEKlSYA/qj09+mig==" saltValue="HM8fKkfPweA6ZMymAMGbt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536</v>
      </c>
      <c r="D34" s="1136"/>
      <c r="E34" s="1137"/>
      <c r="F34" s="32">
        <v>3.3</v>
      </c>
      <c r="G34" s="33">
        <v>3.48</v>
      </c>
      <c r="H34" s="33">
        <v>11.23</v>
      </c>
      <c r="I34" s="33">
        <v>21.86</v>
      </c>
      <c r="J34" s="34">
        <v>18.87</v>
      </c>
      <c r="K34" s="22"/>
      <c r="L34" s="22"/>
      <c r="M34" s="22"/>
      <c r="N34" s="22"/>
      <c r="O34" s="22"/>
      <c r="P34" s="22"/>
    </row>
    <row r="35" spans="1:16" ht="39" customHeight="1" x14ac:dyDescent="0.15">
      <c r="A35" s="22"/>
      <c r="B35" s="35"/>
      <c r="C35" s="1132" t="s">
        <v>537</v>
      </c>
      <c r="D35" s="1132"/>
      <c r="E35" s="1133"/>
      <c r="F35" s="36">
        <v>0.27</v>
      </c>
      <c r="G35" s="37">
        <v>0.41</v>
      </c>
      <c r="H35" s="37">
        <v>0.72</v>
      </c>
      <c r="I35" s="37">
        <v>1.19</v>
      </c>
      <c r="J35" s="38">
        <v>1.01</v>
      </c>
      <c r="K35" s="22"/>
      <c r="L35" s="22"/>
      <c r="M35" s="22"/>
      <c r="N35" s="22"/>
      <c r="O35" s="22"/>
      <c r="P35" s="22"/>
    </row>
    <row r="36" spans="1:16" ht="39" customHeight="1" x14ac:dyDescent="0.15">
      <c r="A36" s="22"/>
      <c r="B36" s="35"/>
      <c r="C36" s="1132" t="s">
        <v>538</v>
      </c>
      <c r="D36" s="1132"/>
      <c r="E36" s="1133"/>
      <c r="F36" s="36">
        <v>0.02</v>
      </c>
      <c r="G36" s="37">
        <v>0.01</v>
      </c>
      <c r="H36" s="37">
        <v>0.02</v>
      </c>
      <c r="I36" s="37">
        <v>0.82</v>
      </c>
      <c r="J36" s="38">
        <v>0.6</v>
      </c>
      <c r="K36" s="22"/>
      <c r="L36" s="22"/>
      <c r="M36" s="22"/>
      <c r="N36" s="22"/>
      <c r="O36" s="22"/>
      <c r="P36" s="22"/>
    </row>
    <row r="37" spans="1:16" ht="39" customHeight="1" x14ac:dyDescent="0.15">
      <c r="A37" s="22"/>
      <c r="B37" s="35"/>
      <c r="C37" s="1132" t="s">
        <v>539</v>
      </c>
      <c r="D37" s="1132"/>
      <c r="E37" s="1133"/>
      <c r="F37" s="36">
        <v>0.11</v>
      </c>
      <c r="G37" s="37">
        <v>0.33</v>
      </c>
      <c r="H37" s="37">
        <v>0.28999999999999998</v>
      </c>
      <c r="I37" s="37">
        <v>1.5</v>
      </c>
      <c r="J37" s="38">
        <v>0.34</v>
      </c>
      <c r="K37" s="22"/>
      <c r="L37" s="22"/>
      <c r="M37" s="22"/>
      <c r="N37" s="22"/>
      <c r="O37" s="22"/>
      <c r="P37" s="22"/>
    </row>
    <row r="38" spans="1:16" ht="39" customHeight="1" x14ac:dyDescent="0.15">
      <c r="A38" s="22"/>
      <c r="B38" s="35"/>
      <c r="C38" s="1132" t="s">
        <v>540</v>
      </c>
      <c r="D38" s="1132"/>
      <c r="E38" s="1133"/>
      <c r="F38" s="36">
        <v>0.02</v>
      </c>
      <c r="G38" s="37">
        <v>0.78</v>
      </c>
      <c r="H38" s="37">
        <v>0.24</v>
      </c>
      <c r="I38" s="37">
        <v>0.02</v>
      </c>
      <c r="J38" s="38">
        <v>0.02</v>
      </c>
      <c r="K38" s="22"/>
      <c r="L38" s="22"/>
      <c r="M38" s="22"/>
      <c r="N38" s="22"/>
      <c r="O38" s="22"/>
      <c r="P38" s="22"/>
    </row>
    <row r="39" spans="1:16" ht="39" customHeight="1" x14ac:dyDescent="0.15">
      <c r="A39" s="22"/>
      <c r="B39" s="35"/>
      <c r="C39" s="1132" t="s">
        <v>541</v>
      </c>
      <c r="D39" s="1132"/>
      <c r="E39" s="1133"/>
      <c r="F39" s="36">
        <v>0.01</v>
      </c>
      <c r="G39" s="37">
        <v>0</v>
      </c>
      <c r="H39" s="37">
        <v>0</v>
      </c>
      <c r="I39" s="37">
        <v>0</v>
      </c>
      <c r="J39" s="38">
        <v>0.01</v>
      </c>
      <c r="K39" s="22"/>
      <c r="L39" s="22"/>
      <c r="M39" s="22"/>
      <c r="N39" s="22"/>
      <c r="O39" s="22"/>
      <c r="P39" s="22"/>
    </row>
    <row r="40" spans="1:16" ht="39" customHeight="1" x14ac:dyDescent="0.15">
      <c r="A40" s="22"/>
      <c r="B40" s="35"/>
      <c r="C40" s="1132" t="s">
        <v>542</v>
      </c>
      <c r="D40" s="1132"/>
      <c r="E40" s="1133"/>
      <c r="F40" s="36">
        <v>7.0000000000000007E-2</v>
      </c>
      <c r="G40" s="37">
        <v>7.0000000000000007E-2</v>
      </c>
      <c r="H40" s="37">
        <v>0.06</v>
      </c>
      <c r="I40" s="37">
        <v>7.0000000000000007E-2</v>
      </c>
      <c r="J40" s="38">
        <v>0</v>
      </c>
      <c r="K40" s="22"/>
      <c r="L40" s="22"/>
      <c r="M40" s="22"/>
      <c r="N40" s="22"/>
      <c r="O40" s="22"/>
      <c r="P40" s="22"/>
    </row>
    <row r="41" spans="1:16" ht="39" customHeight="1" x14ac:dyDescent="0.15">
      <c r="A41" s="22"/>
      <c r="B41" s="35"/>
      <c r="C41" s="1132" t="s">
        <v>543</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544</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545</v>
      </c>
      <c r="D43" s="1134"/>
      <c r="E43" s="1135"/>
      <c r="F43" s="41" t="s">
        <v>490</v>
      </c>
      <c r="G43" s="42" t="s">
        <v>490</v>
      </c>
      <c r="H43" s="42" t="s">
        <v>490</v>
      </c>
      <c r="I43" s="42" t="s">
        <v>490</v>
      </c>
      <c r="J43" s="43" t="s">
        <v>490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X/sorS6qoNSVXlf3DADeF2F53ToPWEyNMGjwTs4cEBrAyUGPTHlvgwdp88RSeRxoeNDDoTvOiiqPUNH7bBSdA==" saltValue="X4HUmbRQ4Rq9e7Mo9MIY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282</v>
      </c>
      <c r="L45" s="58">
        <v>277</v>
      </c>
      <c r="M45" s="58">
        <v>270</v>
      </c>
      <c r="N45" s="58">
        <v>269</v>
      </c>
      <c r="O45" s="59">
        <v>243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10</v>
      </c>
      <c r="L48" s="62">
        <v>10</v>
      </c>
      <c r="M48" s="62">
        <v>10</v>
      </c>
      <c r="N48" s="62">
        <v>12</v>
      </c>
      <c r="O48" s="63">
        <v>17</v>
      </c>
      <c r="P48" s="46"/>
      <c r="Q48" s="46"/>
      <c r="R48" s="46"/>
      <c r="S48" s="46"/>
      <c r="T48" s="46"/>
      <c r="U48" s="46"/>
    </row>
    <row r="49" spans="1:21" ht="30.75" customHeight="1" x14ac:dyDescent="0.15">
      <c r="A49" s="46"/>
      <c r="B49" s="1140"/>
      <c r="C49" s="1141"/>
      <c r="D49" s="60"/>
      <c r="E49" s="1146" t="s">
        <v>14</v>
      </c>
      <c r="F49" s="1146"/>
      <c r="G49" s="1146"/>
      <c r="H49" s="1146"/>
      <c r="I49" s="1146"/>
      <c r="J49" s="1147"/>
      <c r="K49" s="61">
        <v>13</v>
      </c>
      <c r="L49" s="62">
        <v>13</v>
      </c>
      <c r="M49" s="62">
        <v>9</v>
      </c>
      <c r="N49" s="62">
        <v>4</v>
      </c>
      <c r="O49" s="63">
        <v>5</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490</v>
      </c>
      <c r="L50" s="62" t="s">
        <v>490</v>
      </c>
      <c r="M50" s="62" t="s">
        <v>490</v>
      </c>
      <c r="N50" s="62" t="s">
        <v>490</v>
      </c>
      <c r="O50" s="63" t="s">
        <v>490</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224</v>
      </c>
      <c r="L52" s="62">
        <v>227</v>
      </c>
      <c r="M52" s="62">
        <v>214</v>
      </c>
      <c r="N52" s="62">
        <v>209</v>
      </c>
      <c r="O52" s="63">
        <v>190</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81</v>
      </c>
      <c r="L53" s="67">
        <v>73</v>
      </c>
      <c r="M53" s="67">
        <v>75</v>
      </c>
      <c r="N53" s="67">
        <v>76</v>
      </c>
      <c r="O53" s="68">
        <v>75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hJJOWyZ2WG2niJRzimHINPEjWi+brEC02dKxfLSKSDIf36rN2XCw/BBoQxDQy2Q1q3CoTOWSOC6dIeBUa0NpA==" saltValue="h436fdV20FZMYLxIw+2Y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69" t="s">
        <v>30</v>
      </c>
      <c r="C41" s="1170"/>
      <c r="D41" s="103"/>
      <c r="E41" s="1175" t="s">
        <v>31</v>
      </c>
      <c r="F41" s="1175"/>
      <c r="G41" s="1175"/>
      <c r="H41" s="1176"/>
      <c r="I41" s="342">
        <v>2193</v>
      </c>
      <c r="J41" s="343">
        <v>2047</v>
      </c>
      <c r="K41" s="343">
        <v>1946</v>
      </c>
      <c r="L41" s="343">
        <v>1793</v>
      </c>
      <c r="M41" s="344">
        <v>1707</v>
      </c>
    </row>
    <row r="42" spans="2:13" ht="27.75" customHeight="1" x14ac:dyDescent="0.15">
      <c r="B42" s="1171"/>
      <c r="C42" s="1172"/>
      <c r="D42" s="104"/>
      <c r="E42" s="1177" t="s">
        <v>32</v>
      </c>
      <c r="F42" s="1177"/>
      <c r="G42" s="1177"/>
      <c r="H42" s="1178"/>
      <c r="I42" s="345" t="s">
        <v>490</v>
      </c>
      <c r="J42" s="346" t="s">
        <v>490</v>
      </c>
      <c r="K42" s="346" t="s">
        <v>490</v>
      </c>
      <c r="L42" s="346" t="s">
        <v>490</v>
      </c>
      <c r="M42" s="347" t="s">
        <v>490</v>
      </c>
    </row>
    <row r="43" spans="2:13" ht="27.75" customHeight="1" x14ac:dyDescent="0.15">
      <c r="B43" s="1171"/>
      <c r="C43" s="1172"/>
      <c r="D43" s="104"/>
      <c r="E43" s="1177" t="s">
        <v>33</v>
      </c>
      <c r="F43" s="1177"/>
      <c r="G43" s="1177"/>
      <c r="H43" s="1178"/>
      <c r="I43" s="345">
        <v>158</v>
      </c>
      <c r="J43" s="346">
        <v>182</v>
      </c>
      <c r="K43" s="346">
        <v>184</v>
      </c>
      <c r="L43" s="346">
        <v>183</v>
      </c>
      <c r="M43" s="347">
        <v>188</v>
      </c>
    </row>
    <row r="44" spans="2:13" ht="27.75" customHeight="1" x14ac:dyDescent="0.15">
      <c r="B44" s="1171"/>
      <c r="C44" s="1172"/>
      <c r="D44" s="104"/>
      <c r="E44" s="1177" t="s">
        <v>34</v>
      </c>
      <c r="F44" s="1177"/>
      <c r="G44" s="1177"/>
      <c r="H44" s="1178"/>
      <c r="I44" s="345">
        <v>164</v>
      </c>
      <c r="J44" s="346">
        <v>136</v>
      </c>
      <c r="K44" s="346">
        <v>121</v>
      </c>
      <c r="L44" s="346">
        <v>115</v>
      </c>
      <c r="M44" s="347">
        <v>107</v>
      </c>
    </row>
    <row r="45" spans="2:13" ht="27.75" customHeight="1" x14ac:dyDescent="0.15">
      <c r="B45" s="1171"/>
      <c r="C45" s="1172"/>
      <c r="D45" s="104"/>
      <c r="E45" s="1177" t="s">
        <v>35</v>
      </c>
      <c r="F45" s="1177"/>
      <c r="G45" s="1177"/>
      <c r="H45" s="1178"/>
      <c r="I45" s="345">
        <v>212</v>
      </c>
      <c r="J45" s="346">
        <v>214</v>
      </c>
      <c r="K45" s="346">
        <v>188</v>
      </c>
      <c r="L45" s="346">
        <v>195</v>
      </c>
      <c r="M45" s="347">
        <v>187</v>
      </c>
    </row>
    <row r="46" spans="2:13" ht="27.75" customHeight="1" x14ac:dyDescent="0.15">
      <c r="B46" s="1171"/>
      <c r="C46" s="1172"/>
      <c r="D46" s="105"/>
      <c r="E46" s="1177" t="s">
        <v>36</v>
      </c>
      <c r="F46" s="1177"/>
      <c r="G46" s="1177"/>
      <c r="H46" s="1178"/>
      <c r="I46" s="345" t="s">
        <v>490</v>
      </c>
      <c r="J46" s="346" t="s">
        <v>490</v>
      </c>
      <c r="K46" s="346" t="s">
        <v>490</v>
      </c>
      <c r="L46" s="346" t="s">
        <v>490</v>
      </c>
      <c r="M46" s="347" t="s">
        <v>490</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887</v>
      </c>
      <c r="J50" s="346">
        <v>797</v>
      </c>
      <c r="K50" s="346">
        <v>797</v>
      </c>
      <c r="L50" s="346">
        <v>804</v>
      </c>
      <c r="M50" s="347">
        <v>921</v>
      </c>
    </row>
    <row r="51" spans="2:13" ht="27.75" customHeight="1" x14ac:dyDescent="0.15">
      <c r="B51" s="1171"/>
      <c r="C51" s="1172"/>
      <c r="D51" s="104"/>
      <c r="E51" s="1177" t="s">
        <v>42</v>
      </c>
      <c r="F51" s="1177"/>
      <c r="G51" s="1177"/>
      <c r="H51" s="1178"/>
      <c r="I51" s="345">
        <v>6</v>
      </c>
      <c r="J51" s="346">
        <v>2</v>
      </c>
      <c r="K51" s="346" t="s">
        <v>490</v>
      </c>
      <c r="L51" s="346" t="s">
        <v>490</v>
      </c>
      <c r="M51" s="347" t="s">
        <v>490</v>
      </c>
    </row>
    <row r="52" spans="2:13" ht="27.75" customHeight="1" x14ac:dyDescent="0.15">
      <c r="B52" s="1173"/>
      <c r="C52" s="1174"/>
      <c r="D52" s="104"/>
      <c r="E52" s="1177" t="s">
        <v>43</v>
      </c>
      <c r="F52" s="1177"/>
      <c r="G52" s="1177"/>
      <c r="H52" s="1178"/>
      <c r="I52" s="345">
        <v>1767</v>
      </c>
      <c r="J52" s="346">
        <v>1681</v>
      </c>
      <c r="K52" s="346">
        <v>1600</v>
      </c>
      <c r="L52" s="346">
        <v>1490</v>
      </c>
      <c r="M52" s="347">
        <v>1423</v>
      </c>
    </row>
    <row r="53" spans="2:13" ht="27.75" customHeight="1" thickBot="1" x14ac:dyDescent="0.2">
      <c r="B53" s="1184" t="s">
        <v>19</v>
      </c>
      <c r="C53" s="1185"/>
      <c r="D53" s="108"/>
      <c r="E53" s="1186" t="s">
        <v>44</v>
      </c>
      <c r="F53" s="1186"/>
      <c r="G53" s="1186"/>
      <c r="H53" s="1187"/>
      <c r="I53" s="348">
        <v>67</v>
      </c>
      <c r="J53" s="349">
        <v>98</v>
      </c>
      <c r="K53" s="349">
        <v>42</v>
      </c>
      <c r="L53" s="349">
        <v>-8</v>
      </c>
      <c r="M53" s="350">
        <v>-154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LJu5PxE2KLLAW6JaYGvxLBDKS5D39K8vwuGaoZfCu7yRoiBZofaRvSp98EFT7YfqrP8R3tAI+rsuprLfEGjydg==" saltValue="bQCwH01XICKB2Ijmveu8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632</v>
      </c>
      <c r="G55" s="120">
        <v>632</v>
      </c>
      <c r="H55" s="121">
        <v>749</v>
      </c>
    </row>
    <row r="56" spans="2:8" ht="52.5" customHeight="1" x14ac:dyDescent="0.15">
      <c r="B56" s="122"/>
      <c r="C56" s="1198" t="s">
        <v>47</v>
      </c>
      <c r="D56" s="1198"/>
      <c r="E56" s="1199"/>
      <c r="F56" s="123">
        <v>165</v>
      </c>
      <c r="G56" s="123">
        <v>172</v>
      </c>
      <c r="H56" s="124">
        <v>172</v>
      </c>
    </row>
    <row r="57" spans="2:8" ht="53.25" customHeight="1" x14ac:dyDescent="0.15">
      <c r="B57" s="122"/>
      <c r="C57" s="1200" t="s">
        <v>48</v>
      </c>
      <c r="D57" s="1200"/>
      <c r="E57" s="1201"/>
      <c r="F57" s="125">
        <v>116</v>
      </c>
      <c r="G57" s="125">
        <v>129</v>
      </c>
      <c r="H57" s="126">
        <v>140</v>
      </c>
    </row>
    <row r="58" spans="2:8" ht="45.75" customHeight="1" x14ac:dyDescent="0.15">
      <c r="B58" s="127"/>
      <c r="C58" s="1188" t="s">
        <v>49</v>
      </c>
      <c r="D58" s="1189"/>
      <c r="E58" s="1190"/>
      <c r="F58" s="128"/>
      <c r="G58" s="128"/>
      <c r="H58" s="129"/>
    </row>
    <row r="59" spans="2:8" ht="45.75" customHeight="1" x14ac:dyDescent="0.15">
      <c r="B59" s="127"/>
      <c r="C59" s="1188" t="s">
        <v>50</v>
      </c>
      <c r="D59" s="1189"/>
      <c r="E59" s="1190"/>
      <c r="F59" s="128"/>
      <c r="G59" s="128"/>
      <c r="H59" s="129"/>
    </row>
    <row r="60" spans="2:8" ht="45.75" customHeight="1" x14ac:dyDescent="0.15">
      <c r="B60" s="127"/>
      <c r="C60" s="1188" t="s">
        <v>50</v>
      </c>
      <c r="D60" s="1189"/>
      <c r="E60" s="1190"/>
      <c r="F60" s="128"/>
      <c r="G60" s="128"/>
      <c r="H60" s="129"/>
    </row>
    <row r="61" spans="2:8" ht="45.75" customHeight="1" x14ac:dyDescent="0.15">
      <c r="B61" s="127"/>
      <c r="C61" s="1188" t="s">
        <v>50</v>
      </c>
      <c r="D61" s="1189"/>
      <c r="E61" s="1190"/>
      <c r="F61" s="128"/>
      <c r="G61" s="128"/>
      <c r="H61" s="129"/>
    </row>
    <row r="62" spans="2:8" ht="45.75" customHeight="1" thickBot="1" x14ac:dyDescent="0.2">
      <c r="B62" s="130"/>
      <c r="C62" s="1191" t="s">
        <v>50</v>
      </c>
      <c r="D62" s="1192"/>
      <c r="E62" s="1193"/>
      <c r="F62" s="131"/>
      <c r="G62" s="131"/>
      <c r="H62" s="132"/>
    </row>
    <row r="63" spans="2:8" ht="52.5" customHeight="1" thickBot="1" x14ac:dyDescent="0.2">
      <c r="B63" s="133"/>
      <c r="C63" s="1194" t="s">
        <v>51</v>
      </c>
      <c r="D63" s="1194"/>
      <c r="E63" s="1195"/>
      <c r="F63" s="134">
        <v>913</v>
      </c>
      <c r="G63" s="134">
        <v>933</v>
      </c>
      <c r="H63" s="135">
        <v>1060</v>
      </c>
    </row>
    <row r="64" spans="2:8" x14ac:dyDescent="0.15"/>
  </sheetData>
  <sheetProtection algorithmName="SHA-512" hashValue="feIrGIaQaVp7XaBqYC7D0Bl3m4mS96rgEWRDSh+Zk/f5QiHNalTpiFrU3U+ft6DVL5N7yeATmLHXwE4ywCezjg==" saltValue="inJ6xvYfZWbKJnXdPYxI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52</v>
      </c>
      <c r="E2" s="147"/>
      <c r="F2" s="148" t="s">
        <v>528</v>
      </c>
      <c r="G2" s="149"/>
      <c r="H2" s="150"/>
    </row>
    <row r="3" spans="1:8" x14ac:dyDescent="0.15">
      <c r="A3" s="146" t="s">
        <v>521</v>
      </c>
      <c r="B3" s="151"/>
      <c r="C3" s="152"/>
      <c r="D3" s="153">
        <v>586775</v>
      </c>
      <c r="E3" s="154"/>
      <c r="F3" s="155">
        <v>316937</v>
      </c>
      <c r="G3" s="156"/>
      <c r="H3" s="157"/>
    </row>
    <row r="4" spans="1:8" x14ac:dyDescent="0.15">
      <c r="A4" s="158"/>
      <c r="B4" s="159"/>
      <c r="C4" s="160"/>
      <c r="D4" s="161">
        <v>2491</v>
      </c>
      <c r="E4" s="162"/>
      <c r="F4" s="163">
        <v>199150</v>
      </c>
      <c r="G4" s="164"/>
      <c r="H4" s="165"/>
    </row>
    <row r="5" spans="1:8" x14ac:dyDescent="0.15">
      <c r="A5" s="146" t="s">
        <v>523</v>
      </c>
      <c r="B5" s="151"/>
      <c r="C5" s="152"/>
      <c r="D5" s="153">
        <v>506806</v>
      </c>
      <c r="E5" s="154"/>
      <c r="F5" s="155">
        <v>332350</v>
      </c>
      <c r="G5" s="156"/>
      <c r="H5" s="157"/>
    </row>
    <row r="6" spans="1:8" x14ac:dyDescent="0.15">
      <c r="A6" s="158"/>
      <c r="B6" s="159"/>
      <c r="C6" s="160"/>
      <c r="D6" s="161">
        <v>36710</v>
      </c>
      <c r="E6" s="162"/>
      <c r="F6" s="163">
        <v>200453</v>
      </c>
      <c r="G6" s="164"/>
      <c r="H6" s="165"/>
    </row>
    <row r="7" spans="1:8" x14ac:dyDescent="0.15">
      <c r="A7" s="146" t="s">
        <v>524</v>
      </c>
      <c r="B7" s="151"/>
      <c r="C7" s="152"/>
      <c r="D7" s="153">
        <v>772450</v>
      </c>
      <c r="E7" s="154"/>
      <c r="F7" s="155">
        <v>362690</v>
      </c>
      <c r="G7" s="156"/>
      <c r="H7" s="157"/>
    </row>
    <row r="8" spans="1:8" x14ac:dyDescent="0.15">
      <c r="A8" s="158"/>
      <c r="B8" s="159"/>
      <c r="C8" s="160"/>
      <c r="D8" s="161">
        <v>2986</v>
      </c>
      <c r="E8" s="162"/>
      <c r="F8" s="163">
        <v>172580</v>
      </c>
      <c r="G8" s="164"/>
      <c r="H8" s="165"/>
    </row>
    <row r="9" spans="1:8" x14ac:dyDescent="0.15">
      <c r="A9" s="146" t="s">
        <v>525</v>
      </c>
      <c r="B9" s="151"/>
      <c r="C9" s="152"/>
      <c r="D9" s="153">
        <v>584949</v>
      </c>
      <c r="E9" s="154"/>
      <c r="F9" s="155">
        <v>296093</v>
      </c>
      <c r="G9" s="156"/>
      <c r="H9" s="157"/>
    </row>
    <row r="10" spans="1:8" x14ac:dyDescent="0.15">
      <c r="A10" s="158"/>
      <c r="B10" s="159"/>
      <c r="C10" s="160"/>
      <c r="D10" s="161">
        <v>36396</v>
      </c>
      <c r="E10" s="162"/>
      <c r="F10" s="163">
        <v>140545</v>
      </c>
      <c r="G10" s="164"/>
      <c r="H10" s="165"/>
    </row>
    <row r="11" spans="1:8" x14ac:dyDescent="0.15">
      <c r="A11" s="146" t="s">
        <v>526</v>
      </c>
      <c r="B11" s="151"/>
      <c r="C11" s="152"/>
      <c r="D11" s="153">
        <v>713668</v>
      </c>
      <c r="E11" s="154"/>
      <c r="F11" s="155">
        <v>308655</v>
      </c>
      <c r="G11" s="156"/>
      <c r="H11" s="157"/>
    </row>
    <row r="12" spans="1:8" x14ac:dyDescent="0.15">
      <c r="A12" s="158"/>
      <c r="B12" s="159"/>
      <c r="C12" s="166"/>
      <c r="D12" s="161">
        <v>385278</v>
      </c>
      <c r="E12" s="162"/>
      <c r="F12" s="163">
        <v>169887</v>
      </c>
      <c r="G12" s="164"/>
      <c r="H12" s="165"/>
    </row>
    <row r="13" spans="1:8" x14ac:dyDescent="0.15">
      <c r="A13" s="146"/>
      <c r="B13" s="151"/>
      <c r="C13" s="152"/>
      <c r="D13" s="153">
        <v>632930</v>
      </c>
      <c r="E13" s="154"/>
      <c r="F13" s="155">
        <v>323345</v>
      </c>
      <c r="G13" s="167"/>
      <c r="H13" s="157"/>
    </row>
    <row r="14" spans="1:8" x14ac:dyDescent="0.15">
      <c r="A14" s="158"/>
      <c r="B14" s="159"/>
      <c r="C14" s="160"/>
      <c r="D14" s="161">
        <v>92772</v>
      </c>
      <c r="E14" s="162"/>
      <c r="F14" s="163">
        <v>176523</v>
      </c>
      <c r="G14" s="164"/>
      <c r="H14" s="165"/>
    </row>
    <row r="17" spans="1:11" x14ac:dyDescent="0.15">
      <c r="A17" s="142" t="s">
        <v>53</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54</v>
      </c>
      <c r="B19" s="168">
        <f>ROUND(VALUE(SUBSTITUTE(実質収支比率等に係る経年分析!F$48,"▲","-")),2)</f>
        <v>3.32</v>
      </c>
      <c r="C19" s="168">
        <f>ROUND(VALUE(SUBSTITUTE(実質収支比率等に係る経年分析!G$48,"▲","-")),2)</f>
        <v>3.5</v>
      </c>
      <c r="D19" s="168">
        <f>ROUND(VALUE(SUBSTITUTE(実質収支比率等に係る経年分析!H$48,"▲","-")),2)</f>
        <v>11.24</v>
      </c>
      <c r="E19" s="168">
        <f>ROUND(VALUE(SUBSTITUTE(実質収支比率等に係る経年分析!I$48,"▲","-")),2)</f>
        <v>21.86</v>
      </c>
      <c r="F19" s="168">
        <f>ROUND(VALUE(SUBSTITUTE(実質収支比率等に係る経年分析!J$48,"▲","-")),2)</f>
        <v>16.940000000000001</v>
      </c>
    </row>
    <row r="20" spans="1:11" x14ac:dyDescent="0.15">
      <c r="A20" s="168" t="s">
        <v>55</v>
      </c>
      <c r="B20" s="168">
        <f>ROUND(VALUE(SUBSTITUTE(実質収支比率等に係る経年分析!F$47,"▲","-")),2)</f>
        <v>95.13</v>
      </c>
      <c r="C20" s="168">
        <f>ROUND(VALUE(SUBSTITUTE(実質収支比率等に係る経年分析!G$47,"▲","-")),2)</f>
        <v>78.63</v>
      </c>
      <c r="D20" s="168">
        <f>ROUND(VALUE(SUBSTITUTE(実質収支比率等に係る経年分析!H$47,"▲","-")),2)</f>
        <v>69.62</v>
      </c>
      <c r="E20" s="168">
        <f>ROUND(VALUE(SUBSTITUTE(実質収支比率等に係る経年分析!I$47,"▲","-")),2)</f>
        <v>68.69</v>
      </c>
      <c r="F20" s="168">
        <f>ROUND(VALUE(SUBSTITUTE(実質収支比率等に係る経年分析!J$47,"▲","-")),2)</f>
        <v>82.41</v>
      </c>
    </row>
    <row r="21" spans="1:11" x14ac:dyDescent="0.15">
      <c r="A21" s="168" t="s">
        <v>56</v>
      </c>
      <c r="B21" s="168">
        <f>IF(ISNUMBER(VALUE(SUBSTITUTE(実質収支比率等に係る経年分析!F$49,"▲","-"))),ROUND(VALUE(SUBSTITUTE(実質収支比率等に係る経年分析!F$49,"▲","-")),2),NA())</f>
        <v>-3.97</v>
      </c>
      <c r="C21" s="168">
        <f>IF(ISNUMBER(VALUE(SUBSTITUTE(実質収支比率等に係る経年分析!G$49,"▲","-"))),ROUND(VALUE(SUBSTITUTE(実質収支比率等に係る経年分析!G$49,"▲","-")),2),NA())</f>
        <v>-10.84</v>
      </c>
      <c r="D21" s="168">
        <f>IF(ISNUMBER(VALUE(SUBSTITUTE(実質収支比率等に係る経年分析!H$49,"▲","-"))),ROUND(VALUE(SUBSTITUTE(実質収支比率等に係る経年分析!H$49,"▲","-")),2),NA())</f>
        <v>8.15</v>
      </c>
      <c r="E21" s="168">
        <f>IF(ISNUMBER(VALUE(SUBSTITUTE(実質収支比率等に係る経年分析!I$49,"▲","-"))),ROUND(VALUE(SUBSTITUTE(実質収支比率等に係る経年分析!I$49,"▲","-")),2),NA())</f>
        <v>10.77</v>
      </c>
      <c r="F21" s="168">
        <f>IF(ISNUMBER(VALUE(SUBSTITUTE(実質収支比率等に係る経年分析!J$49,"▲","-"))),ROUND(VALUE(SUBSTITUTE(実質収支比率等に係る経年分析!J$49,"▲","-")),2),NA())</f>
        <v>7.69</v>
      </c>
    </row>
    <row r="24" spans="1:11" x14ac:dyDescent="0.15">
      <c r="A24" s="142" t="s">
        <v>57</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58</v>
      </c>
      <c r="C26" s="169" t="s">
        <v>59</v>
      </c>
      <c r="D26" s="169" t="s">
        <v>58</v>
      </c>
      <c r="E26" s="169" t="s">
        <v>59</v>
      </c>
      <c r="F26" s="169" t="s">
        <v>58</v>
      </c>
      <c r="G26" s="169" t="s">
        <v>59</v>
      </c>
      <c r="H26" s="169" t="s">
        <v>58</v>
      </c>
      <c r="I26" s="169" t="s">
        <v>59</v>
      </c>
      <c r="J26" s="169" t="s">
        <v>58</v>
      </c>
      <c r="K26" s="169" t="s">
        <v>59</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温泉事業</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代替バス</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国民健康保険事業（直診勘定）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国民健康保険事業（事業勘定）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0.28999999999999998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0.34</v>
      </c>
    </row>
    <row r="34" spans="1:16" x14ac:dyDescent="0.15">
      <c r="A34" s="169" t="str">
        <f>IF(連結実質赤字比率に係る赤字・黒字の構成分析!C$36="",NA(),連結実質赤字比率に係る赤字・黒字の構成分析!C$36)</f>
        <v>簡易水道事業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v>
      </c>
    </row>
    <row r="35" spans="1:16" x14ac:dyDescent="0.15">
      <c r="A35" s="169" t="str">
        <f>IF(連結実質赤字比率に係る赤字・黒字の構成分析!C$35="",NA(),連結実質赤字比率に係る赤字・黒字の構成分析!C$35)</f>
        <v>介護保険事業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3.48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21.86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18.87</v>
      </c>
    </row>
    <row r="39" spans="1:16" x14ac:dyDescent="0.15">
      <c r="A39" s="142" t="s">
        <v>60</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15">
      <c r="A42" s="170" t="s">
        <v>63</v>
      </c>
      <c r="B42" s="170"/>
      <c r="C42" s="170"/>
      <c r="D42" s="170">
        <f>'実質公債費比率（分子）の構造'!K$52</f>
        <v>224</v>
      </c>
      <c r="E42" s="170"/>
      <c r="F42" s="170"/>
      <c r="G42" s="170">
        <f>'実質公債費比率（分子）の構造'!L$52</f>
        <v>227</v>
      </c>
      <c r="H42" s="170"/>
      <c r="I42" s="170"/>
      <c r="J42" s="170">
        <f>'実質公債費比率（分子）の構造'!M$52</f>
        <v>214</v>
      </c>
      <c r="K42" s="170"/>
      <c r="L42" s="170"/>
      <c r="M42" s="170">
        <f>'実質公債費比率（分子）の構造'!N$52</f>
        <v>209</v>
      </c>
      <c r="N42" s="170"/>
      <c r="O42" s="170"/>
      <c r="P42" s="170">
        <f>'実質公債費比率（分子）の構造'!O$52</f>
        <v>190</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64</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65</v>
      </c>
      <c r="B45" s="170">
        <f>'実質公債費比率（分子）の構造'!K$49</f>
        <v>13</v>
      </c>
      <c r="C45" s="170"/>
      <c r="D45" s="170"/>
      <c r="E45" s="170">
        <f>'実質公債費比率（分子）の構造'!L$49</f>
        <v>13</v>
      </c>
      <c r="F45" s="170"/>
      <c r="G45" s="170"/>
      <c r="H45" s="170">
        <f>'実質公債費比率（分子）の構造'!M$49</f>
        <v>9</v>
      </c>
      <c r="I45" s="170"/>
      <c r="J45" s="170"/>
      <c r="K45" s="170">
        <f>'実質公債費比率（分子）の構造'!N$49</f>
        <v>4</v>
      </c>
      <c r="L45" s="170"/>
      <c r="M45" s="170"/>
      <c r="N45" s="170">
        <f>'実質公債費比率（分子）の構造'!O$49</f>
        <v>5</v>
      </c>
      <c r="O45" s="170"/>
      <c r="P45" s="170"/>
    </row>
    <row r="46" spans="1:16" x14ac:dyDescent="0.15">
      <c r="A46" s="170" t="s">
        <v>66</v>
      </c>
      <c r="B46" s="170">
        <f>'実質公債費比率（分子）の構造'!K$48</f>
        <v>10</v>
      </c>
      <c r="C46" s="170"/>
      <c r="D46" s="170"/>
      <c r="E46" s="170">
        <f>'実質公債費比率（分子）の構造'!L$48</f>
        <v>10</v>
      </c>
      <c r="F46" s="170"/>
      <c r="G46" s="170"/>
      <c r="H46" s="170">
        <f>'実質公債費比率（分子）の構造'!M$48</f>
        <v>10</v>
      </c>
      <c r="I46" s="170"/>
      <c r="J46" s="170"/>
      <c r="K46" s="170">
        <f>'実質公債費比率（分子）の構造'!N$48</f>
        <v>12</v>
      </c>
      <c r="L46" s="170"/>
      <c r="M46" s="170"/>
      <c r="N46" s="170">
        <f>'実質公債費比率（分子）の構造'!O$48</f>
        <v>17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67</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68</v>
      </c>
      <c r="B49" s="170">
        <f>'実質公債費比率（分子）の構造'!K$45</f>
        <v>282</v>
      </c>
      <c r="C49" s="170"/>
      <c r="D49" s="170"/>
      <c r="E49" s="170">
        <f>'実質公債費比率（分子）の構造'!L$45</f>
        <v>277</v>
      </c>
      <c r="F49" s="170"/>
      <c r="G49" s="170"/>
      <c r="H49" s="170">
        <f>'実質公債費比率（分子）の構造'!M$45</f>
        <v>270</v>
      </c>
      <c r="I49" s="170"/>
      <c r="J49" s="170"/>
      <c r="K49" s="170">
        <f>'実質公債費比率（分子）の構造'!N$45</f>
        <v>269</v>
      </c>
      <c r="L49" s="170"/>
      <c r="M49" s="170"/>
      <c r="N49" s="170">
        <f>'実質公債費比率（分子）の構造'!O$45</f>
        <v>243</v>
      </c>
      <c r="O49" s="170"/>
      <c r="P49" s="170"/>
    </row>
    <row r="50" spans="1:16" x14ac:dyDescent="0.15">
      <c r="A50" s="170" t="s">
        <v>69</v>
      </c>
      <c r="B50" s="170" t="e">
        <f>NA()</f>
        <v>#N/A</v>
      </c>
      <c r="C50" s="170">
        <f>IF(ISNUMBER('実質公債費比率（分子）の構造'!K$53),'実質公債費比率（分子）の構造'!K$53,NA())</f>
        <v>81</v>
      </c>
      <c r="D50" s="170" t="e">
        <f>NA()</f>
        <v>#N/A</v>
      </c>
      <c r="E50" s="170" t="e">
        <f>NA()</f>
        <v>#N/A</v>
      </c>
      <c r="F50" s="170">
        <f>IF(ISNUMBER('実質公債費比率（分子）の構造'!L$53),'実質公債費比率（分子）の構造'!L$53,NA())</f>
        <v>73</v>
      </c>
      <c r="G50" s="170" t="e">
        <f>NA()</f>
        <v>#N/A</v>
      </c>
      <c r="H50" s="170" t="e">
        <f>NA()</f>
        <v>#N/A</v>
      </c>
      <c r="I50" s="170">
        <f>IF(ISNUMBER('実質公債費比率（分子）の構造'!M$53),'実質公債費比率（分子）の構造'!M$53,NA())</f>
        <v>75</v>
      </c>
      <c r="J50" s="170" t="e">
        <f>NA()</f>
        <v>#N/A</v>
      </c>
      <c r="K50" s="170" t="e">
        <f>NA()</f>
        <v>#N/A</v>
      </c>
      <c r="L50" s="170">
        <f>IF(ISNUMBER('実質公債費比率（分子）の構造'!N$53),'実質公債費比率（分子）の構造'!N$53,NA())</f>
        <v>76</v>
      </c>
      <c r="M50" s="170" t="e">
        <f>NA()</f>
        <v>#N/A</v>
      </c>
      <c r="N50" s="170" t="e">
        <f>NA()</f>
        <v>#N/A</v>
      </c>
      <c r="O50" s="170">
        <f>IF(ISNUMBER('実質公債費比率（分子）の構造'!O$53),'実質公債費比率（分子）の構造'!O$53,NA())</f>
        <v>75</v>
      </c>
      <c r="P50" s="170" t="e">
        <f>NA()</f>
        <v>#N/A</v>
      </c>
    </row>
    <row r="53" spans="1:16" x14ac:dyDescent="0.15">
      <c r="A53" s="142" t="s">
        <v>70</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71</v>
      </c>
      <c r="C55" s="169"/>
      <c r="D55" s="169" t="s">
        <v>72</v>
      </c>
      <c r="E55" s="169" t="s">
        <v>71</v>
      </c>
      <c r="F55" s="169"/>
      <c r="G55" s="169" t="s">
        <v>72</v>
      </c>
      <c r="H55" s="169" t="s">
        <v>71</v>
      </c>
      <c r="I55" s="169"/>
      <c r="J55" s="169" t="s">
        <v>72</v>
      </c>
      <c r="K55" s="169" t="s">
        <v>71</v>
      </c>
      <c r="L55" s="169"/>
      <c r="M55" s="169" t="s">
        <v>72</v>
      </c>
      <c r="N55" s="169" t="s">
        <v>71</v>
      </c>
      <c r="O55" s="169"/>
      <c r="P55" s="169" t="s">
        <v>72</v>
      </c>
    </row>
    <row r="56" spans="1:16" x14ac:dyDescent="0.15">
      <c r="A56" s="169" t="s">
        <v>43</v>
      </c>
      <c r="B56" s="169"/>
      <c r="C56" s="169"/>
      <c r="D56" s="169">
        <f>'将来負担比率（分子）の構造'!I$52</f>
        <v>1767</v>
      </c>
      <c r="E56" s="169"/>
      <c r="F56" s="169"/>
      <c r="G56" s="169">
        <f>'将来負担比率（分子）の構造'!J$52</f>
        <v>1681</v>
      </c>
      <c r="H56" s="169"/>
      <c r="I56" s="169"/>
      <c r="J56" s="169">
        <f>'将来負担比率（分子）の構造'!K$52</f>
        <v>1600</v>
      </c>
      <c r="K56" s="169"/>
      <c r="L56" s="169"/>
      <c r="M56" s="169">
        <f>'将来負担比率（分子）の構造'!L$52</f>
        <v>1490</v>
      </c>
      <c r="N56" s="169"/>
      <c r="O56" s="169"/>
      <c r="P56" s="169">
        <f>'将来負担比率（分子）の構造'!M$52</f>
        <v>1423</v>
      </c>
    </row>
    <row r="57" spans="1:16" x14ac:dyDescent="0.15">
      <c r="A57" s="169" t="s">
        <v>42</v>
      </c>
      <c r="B57" s="169"/>
      <c r="C57" s="169"/>
      <c r="D57" s="169">
        <f>'将来負担比率（分子）の構造'!I$51</f>
        <v>6</v>
      </c>
      <c r="E57" s="169"/>
      <c r="F57" s="169"/>
      <c r="G57" s="169">
        <f>'将来負担比率（分子）の構造'!J$51</f>
        <v>2</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887</v>
      </c>
      <c r="E58" s="169"/>
      <c r="F58" s="169"/>
      <c r="G58" s="169">
        <f>'将来負担比率（分子）の構造'!J$50</f>
        <v>797</v>
      </c>
      <c r="H58" s="169"/>
      <c r="I58" s="169"/>
      <c r="J58" s="169">
        <f>'将来負担比率（分子）の構造'!K$50</f>
        <v>797</v>
      </c>
      <c r="K58" s="169"/>
      <c r="L58" s="169"/>
      <c r="M58" s="169">
        <f>'将来負担比率（分子）の構造'!L$50</f>
        <v>804</v>
      </c>
      <c r="N58" s="169"/>
      <c r="O58" s="169"/>
      <c r="P58" s="169">
        <f>'将来負担比率（分子）の構造'!M$50</f>
        <v>921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212</v>
      </c>
      <c r="C62" s="169"/>
      <c r="D62" s="169"/>
      <c r="E62" s="169">
        <f>'将来負担比率（分子）の構造'!J$45</f>
        <v>214</v>
      </c>
      <c r="F62" s="169"/>
      <c r="G62" s="169"/>
      <c r="H62" s="169">
        <f>'将来負担比率（分子）の構造'!K$45</f>
        <v>188</v>
      </c>
      <c r="I62" s="169"/>
      <c r="J62" s="169"/>
      <c r="K62" s="169">
        <f>'将来負担比率（分子）の構造'!L$45</f>
        <v>195</v>
      </c>
      <c r="L62" s="169"/>
      <c r="M62" s="169"/>
      <c r="N62" s="169">
        <f>'将来負担比率（分子）の構造'!M$45</f>
        <v>187</v>
      </c>
      <c r="O62" s="169"/>
      <c r="P62" s="169"/>
    </row>
    <row r="63" spans="1:16" x14ac:dyDescent="0.15">
      <c r="A63" s="169" t="s">
        <v>34</v>
      </c>
      <c r="B63" s="169">
        <f>'将来負担比率（分子）の構造'!I$44</f>
        <v>164</v>
      </c>
      <c r="C63" s="169"/>
      <c r="D63" s="169"/>
      <c r="E63" s="169">
        <f>'将来負担比率（分子）の構造'!J$44</f>
        <v>136</v>
      </c>
      <c r="F63" s="169"/>
      <c r="G63" s="169"/>
      <c r="H63" s="169">
        <f>'将来負担比率（分子）の構造'!K$44</f>
        <v>121</v>
      </c>
      <c r="I63" s="169"/>
      <c r="J63" s="169"/>
      <c r="K63" s="169">
        <f>'将来負担比率（分子）の構造'!L$44</f>
        <v>115</v>
      </c>
      <c r="L63" s="169"/>
      <c r="M63" s="169"/>
      <c r="N63" s="169">
        <f>'将来負担比率（分子）の構造'!M$44</f>
        <v>107</v>
      </c>
      <c r="O63" s="169"/>
      <c r="P63" s="169"/>
    </row>
    <row r="64" spans="1:16" x14ac:dyDescent="0.15">
      <c r="A64" s="169" t="s">
        <v>33</v>
      </c>
      <c r="B64" s="169">
        <f>'将来負担比率（分子）の構造'!I$43</f>
        <v>158</v>
      </c>
      <c r="C64" s="169"/>
      <c r="D64" s="169"/>
      <c r="E64" s="169">
        <f>'将来負担比率（分子）の構造'!J$43</f>
        <v>182</v>
      </c>
      <c r="F64" s="169"/>
      <c r="G64" s="169"/>
      <c r="H64" s="169">
        <f>'将来負担比率（分子）の構造'!K$43</f>
        <v>184</v>
      </c>
      <c r="I64" s="169"/>
      <c r="J64" s="169"/>
      <c r="K64" s="169">
        <f>'将来負担比率（分子）の構造'!L$43</f>
        <v>183</v>
      </c>
      <c r="L64" s="169"/>
      <c r="M64" s="169"/>
      <c r="N64" s="169">
        <f>'将来負担比率（分子）の構造'!M$43</f>
        <v>188</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2193</v>
      </c>
      <c r="C66" s="169"/>
      <c r="D66" s="169"/>
      <c r="E66" s="169">
        <f>'将来負担比率（分子）の構造'!J$41</f>
        <v>2047</v>
      </c>
      <c r="F66" s="169"/>
      <c r="G66" s="169"/>
      <c r="H66" s="169">
        <f>'将来負担比率（分子）の構造'!K$41</f>
        <v>1946</v>
      </c>
      <c r="I66" s="169"/>
      <c r="J66" s="169"/>
      <c r="K66" s="169">
        <f>'将来負担比率（分子）の構造'!L$41</f>
        <v>1793</v>
      </c>
      <c r="L66" s="169"/>
      <c r="M66" s="169"/>
      <c r="N66" s="169">
        <f>'将来負担比率（分子）の構造'!M$41</f>
        <v>1707</v>
      </c>
      <c r="O66" s="169"/>
      <c r="P66" s="169"/>
    </row>
    <row r="67" spans="1:16" x14ac:dyDescent="0.15">
      <c r="A67" s="169" t="s">
        <v>73</v>
      </c>
      <c r="B67" s="169" t="e">
        <f>NA()</f>
        <v>#N/A</v>
      </c>
      <c r="C67" s="169">
        <f>IF(ISNUMBER('将来負担比率（分子）の構造'!I$53), IF('将来負担比率（分子）の構造'!I$53 &lt; 0, 0, '将来負担比率（分子）の構造'!I$53), NA())</f>
        <v>67</v>
      </c>
      <c r="D67" s="169" t="e">
        <f>NA()</f>
        <v>#N/A</v>
      </c>
      <c r="E67" s="169" t="e">
        <f>NA()</f>
        <v>#N/A</v>
      </c>
      <c r="F67" s="169">
        <f>IF(ISNUMBER('将来負担比率（分子）の構造'!J$53), IF('将来負担比率（分子）の構造'!J$53 &lt; 0, 0, '将来負担比率（分子）の構造'!J$53), NA())</f>
        <v>98</v>
      </c>
      <c r="G67" s="169" t="e">
        <f>NA()</f>
        <v>#N/A</v>
      </c>
      <c r="H67" s="169" t="e">
        <f>NA()</f>
        <v>#N/A</v>
      </c>
      <c r="I67" s="169">
        <f>IF(ISNUMBER('将来負担比率（分子）の構造'!K$53), IF('将来負担比率（分子）の構造'!K$53 &lt; 0, 0, '将来負担比率（分子）の構造'!K$53), NA())</f>
        <v>42</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74</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75</v>
      </c>
      <c r="B72" s="173">
        <f>基金残高に係る経年分析!F55</f>
        <v>632</v>
      </c>
      <c r="C72" s="173">
        <f>基金残高に係る経年分析!G55</f>
        <v>632</v>
      </c>
      <c r="D72" s="173">
        <f>基金残高に係る経年分析!H55</f>
        <v>749</v>
      </c>
    </row>
    <row r="73" spans="1:16" x14ac:dyDescent="0.15">
      <c r="A73" s="172" t="s">
        <v>76</v>
      </c>
      <c r="B73" s="173">
        <f>基金残高に係る経年分析!F56</f>
        <v>165</v>
      </c>
      <c r="C73" s="173">
        <f>基金残高に係る経年分析!G56</f>
        <v>172</v>
      </c>
      <c r="D73" s="173">
        <f>基金残高に係る経年分析!H56</f>
        <v>172</v>
      </c>
    </row>
    <row r="74" spans="1:16" x14ac:dyDescent="0.15">
      <c r="A74" s="172" t="s">
        <v>77</v>
      </c>
      <c r="B74" s="173">
        <f>基金残高に係る経年分析!F57</f>
        <v>116</v>
      </c>
      <c r="C74" s="173">
        <f>基金残高に係る経年分析!G57</f>
        <v>129</v>
      </c>
      <c r="D74" s="173">
        <f>基金残高に係る経年分析!H57</f>
        <v>140</v>
      </c>
    </row>
  </sheetData>
  <sheetProtection algorithmName="SHA-512" hashValue="N+UdeZQKgoUBqnNF3tYLuaS0aXjaFHU1UZojTUrBCFw5oG34TFecuVlvwrBA7ik5DAh32+Fs/dHzu1YrOF89KQ==" saltValue="FUHOd6VuZN3B83GfWjdBb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abe</cp:lastModifiedBy>
  <dcterms:created xsi:type="dcterms:W3CDTF">2025-02-19T03:50:49Z</dcterms:created>
  <dcterms:modified xsi:type="dcterms:W3CDTF">2025-03-28T08:20:03Z</dcterms:modified>
  <cp:category/>
</cp:coreProperties>
</file>