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kmfilesv11.in.vill.kamikitayama.lg.jp\00_個人\215　小西　隆\総務課関係\000　回答文書\完了分 (R6年度)\〆R7.3.13　令和５年度財政状況資料集の作成及び提出について\【財政状況資料集】_294519_上北山村_2023\"/>
    </mc:Choice>
  </mc:AlternateContent>
  <xr:revisionPtr revIDLastSave="0" documentId="13_ncr:1_{84AA9995-796A-4B01-8FD3-F51EE317106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BE38" i="10"/>
  <c r="AM38" i="10"/>
  <c r="U38" i="10"/>
  <c r="C38" i="10"/>
  <c r="CO37" i="10"/>
  <c r="BW37" i="10"/>
  <c r="BE37" i="10"/>
  <c r="AM37" i="10"/>
  <c r="C37" i="10"/>
  <c r="CO36" i="10"/>
  <c r="BW36" i="10"/>
  <c r="BE36" i="10"/>
  <c r="AM36" i="10"/>
  <c r="C36" i="10"/>
  <c r="CO35" i="10"/>
  <c r="BW35" i="10"/>
  <c r="BE35" i="10"/>
  <c r="AM35" i="10"/>
  <c r="C35" i="10"/>
  <c r="BW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<sst xmlns="http://schemas.openxmlformats.org/spreadsheetml/2006/main" count="1121" uniqueCount="557">
  <si>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</si>
  <si>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</si>
  <si>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</si>
  <si>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</si>
  <si>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</si>
  <si>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</si>
  <si>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</si>
  <si>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</si>
  <si>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</si>
  <si>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</si>
  <si>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</si>
  <si>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</si>
  <si>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</si>
  <si>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</si>
  <si>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</si>
  <si>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</si>
  <si>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</si>
  <si>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</si>
  <si>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</si>
  <si>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</si>
  <si>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</si>
  <si>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</si>
  <si>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</si>
  <si>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</si>
  <si>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</si>
  <si>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</si>
  <si>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</si>
  <si>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</si>
  <si>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</si>
  <si>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</si>
  <si>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</si>
  <si>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</si>
  <si>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</si>
  <si>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</si>
  <si>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</si>
  <si>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</si>
  <si>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</si>
  <si>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</si>
  <si>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</si>
  <si>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</si>
  <si>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</si>
  <si>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</si>
  <si>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</si>
  <si>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</si>
  <si>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</si>
  <si>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</si>
  <si>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</si>
  <si>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</si>
  <si>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</si>
  <si>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</si>
  <si>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</si>
  <si>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</si>
  <si>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</si>
  <si>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</si>
  <si>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</si>
  <si>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</si>
  <si>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</si>
  <si>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</si>
  <si>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</si>
  <si>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</si>
  <si>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</si>
  <si>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</si>
  <si>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</si>
  <si>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</si>
  <si>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</si>
  <si>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</si>
  <si>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</si>
  <si>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</si>
  <si>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</si>
  <si>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</si>
  <si>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</si>
  <si>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</si>
  <si>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</si>
  <si>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</si>
  <si>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</si>
  <si>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</si>
  <si>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</si>
  <si>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</si>
  <si>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</si>
  <si>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</si>
  <si>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</si>
  <si>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</si>
  <si>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</si>
  <si>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</si>
  <si>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</si>
  <si>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</si>
  <si>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</si>
  <si>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</si>
  <si>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</si>
  <si>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</si>
  <si>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</si>
  <si>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</si>
  <si>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</si>
  <si>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</si>
  <si>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</si>
  <si>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</si>
  <si>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</si>
  <si>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</si>
  <si>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</si>
  <si>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</si>
  <si>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</si>
  <si>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</si>
  <si>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</si>
  <si>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</si>
  <si>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</si>
  <si>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</si>
  <si>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</si>
  <si>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</si>
  <si>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</si>
  <si>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</si>
  <si>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</si>
  <si>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</si>
  <si>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</si>
  <si>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</si>
  <si>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</si>
  <si>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</si>
  <si>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</si>
  <si>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</si>
  <si>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</si>
  <si>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</si>
  <si>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</si>
  <si>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</si>
  <si>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</si>
  <si>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</si>
  <si>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</si>
  <si>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</si>
  <si>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</si>
  <si>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</si>
  <si>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</si>
  <si>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</si>
  <si>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</si>
  <si>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</si>
  <si>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</si>
  <si>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</si>
  <si>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</si>
  <si>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</si>
  <si>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</si>
  <si>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</si>
  <si>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</si>
  <si>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</si>
  <si>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</si>
  <si>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</si>
  <si>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</si>
  <si>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</si>
  <si>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</si>
  <si>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</si>
  <si>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</si>
  <si>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</si>
  <si>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</si>
  <si>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</si>
  <si>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</si>
  <si>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</si>
  <si>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</si>
  <si>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</si>
  <si>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</si>
  <si>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</si>
  <si>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</si>
  <si>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</si>
  <si>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</si>
  <si>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</si>
  <si>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</si>
  <si>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</si>
  <si>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</si>
  <si>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</si>
  <si>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</si>
  <si>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</si>
  <si>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</si>
  <si>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</si>
  <si>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</si>
  <si>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</si>
  <si>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</si>
  <si>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</si>
  <si>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</si>
  <si>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</si>
  <si>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</si>
  <si>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</si>
  <si>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</si>
  <si>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</si>
  <si>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</si>
  <si>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</si>
  <si>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</si>
  <si>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</si>
  <si>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</si>
  <si>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</si>
  <si>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</si>
  <si>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</si>
  <si>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</si>
  <si>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</si>
  <si>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</si>
  <si>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</si>
  <si>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</si>
  <si>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</si>
  <si>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</si>
  <si>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</si>
  <si>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</si>
  <si>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</si>
  <si>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</si>
  <si>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</si>
  <si>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</si>
  <si>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</si>
  <si>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</si>
  <si>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</si>
  <si>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</si>
  <si>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</si>
  <si>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奈良県上北山村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</si>
  <si>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</si>
  <si>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</si>
  <si>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</si>
  <si>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</si>
  <si>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</si>
  <si>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</si>
  <si>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</si>
  <si>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</si>
  <si>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</si>
  <si>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</si>
  <si>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</si>
  <si>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</si>
  <si>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</si>
  <si>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</si>
  <si>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</si>
  <si>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</si>
  <si>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</si>
  <si>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</si>
  <si>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</si>
  <si>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</si>
  <si>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</si>
  <si>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</si>
  <si>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</si>
  <si>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</si>
  <si>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</si>
  <si>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</si>
  <si>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</si>
  <si>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</si>
  <si>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</si>
  <si>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</si>
  <si>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</si>
  <si>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</si>
  <si>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</si>
  <si>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</si>
  <si>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</si>
  <si>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</si>
  <si>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</si>
  <si>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</si>
  <si>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</si>
  <si>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</si>
  <si>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</si>
  <si>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</si>
  <si>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</si>
  <si>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</si>
  <si>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</si>
  <si>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</si>
  <si>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</si>
  <si>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</si>
  <si>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</si>
  <si>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</si>
  <si>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</si>
  <si>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</si>
  <si>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</si>
  <si>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</si>
  <si>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</si>
  <si>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</si>
  <si>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</si>
  <si>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</si>
  <si>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</si>
  <si>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</si>
  <si>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</si>
  <si>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</si>
  <si>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</si>
  <si>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</si>
  <si>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</si>
  <si>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</si>
  <si>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</si>
  <si>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</si>
  <si>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</si>
  <si>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</si>
  <si>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</si>
  <si>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</si>
  <si>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</si>
  <si>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</si>
  <si>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</si>
  <si>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</si>
  <si>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</si>
  <si>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</si>
  <si>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</si>
  <si>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</si>
  <si>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</si>
  <si>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</si>
  <si>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</si>
  <si>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</si>
  <si>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</si>
  <si>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</si>
  <si>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</si>
  <si>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</si>
  <si>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</si>
  <si>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</si>
  <si>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</si>
  <si>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</si>
  <si>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</si>
  <si>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</si>
  <si>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</si>
  <si>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</si>
  <si>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</si>
  <si>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</si>
  <si>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</si>
  <si>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</si>
  <si>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</si>
  <si>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</si>
  <si>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</si>
  <si>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</si>
  <si>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</si>
  <si>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</si>
  <si>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</si>
  <si>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</si>
  <si>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</si>
  <si>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</si>
  <si>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</si>
  <si>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</si>
  <si>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</si>
  <si>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</si>
  <si>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</si>
  <si>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</si>
  <si>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</si>
  <si>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</si>
  <si>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</si>
  <si>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</si>
  <si>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</si>
  <si>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</si>
  <si>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</si>
  <si>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</si>
  <si>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</si>
  <si>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</si>
  <si>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</si>
  <si>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</si>
  <si>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</si>
  <si>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</si>
  <si>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</si>
  <si>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</si>
  <si>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</si>
  <si>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</si>
  <si>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</si>
  <si>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</si>
  <si>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</si>
  <si>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</si>
  <si>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</si>
  <si>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</si>
  <si>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</si>
  <si>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</si>
  <si>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</si>
  <si>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</si>
  <si>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</si>
  <si>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</si>
  <si>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</si>
  <si>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</si>
  <si>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</si>
  <si>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</si>
  <si>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奈良県上北山村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</si>
  <si>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</si>
  <si>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</si>
  <si>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</si>
  <si>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</si>
  <si>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</si>
  <si>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</si>
  <si>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</si>
  <si>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</si>
  <si>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</si>
  <si>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</si>
  <si>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</si>
  <si>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</si>
  <si>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</si>
  <si>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</si>
  <si>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</si>
  <si>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</si>
  <si>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</si>
  <si>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</si>
  <si>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</si>
  <si>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</si>
  <si>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</si>
  <si>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</si>
  <si>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</si>
  <si>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</si>
  <si>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</si>
  <si>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</si>
  <si>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</si>
  <si>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</si>
  <si>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</si>
  <si>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</si>
  <si>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</si>
  <si>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</si>
  <si>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</si>
  <si>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国民健康保険診療所特別会計</t>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</si>
  <si>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</si>
  <si>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</si>
  <si>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</si>
  <si>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</si>
  <si>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</si>
  <si>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</si>
  <si>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</si>
  <si>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</si>
  <si>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</si>
  <si>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</si>
  <si>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</si>
  <si>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</si>
  <si>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</si>
  <si>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</si>
  <si>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</si>
  <si>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</si>
  <si>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</si>
  <si>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</si>
  <si>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</si>
  <si>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</si>
  <si>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</si>
  <si>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</si>
  <si>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</si>
  <si>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</si>
  <si>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</si>
  <si>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</si>
  <si>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</si>
  <si>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</si>
  <si>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</si>
  <si>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</si>
  <si>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</si>
  <si>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</si>
  <si>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</si>
  <si>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</si>
  <si>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</si>
  <si>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</si>
  <si>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</si>
  <si>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</si>
  <si>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</si>
  <si>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</si>
  <si>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</si>
  <si>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</si>
  <si>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</si>
  <si>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</si>
  <si>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</si>
  <si>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</si>
  <si>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</si>
  <si>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</si>
  <si>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</si>
  <si>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</si>
  <si>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</si>
  <si>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</si>
  <si>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</si>
  <si>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</si>
  <si>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</si>
  <si>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</si>
  <si>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</si>
  <si>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</si>
  <si>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</si>
  <si>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</si>
  <si>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</si>
  <si>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</si>
  <si>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</si>
  <si>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</si>
  <si>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</si>
  <si>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</si>
  <si>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</si>
  <si>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</si>
  <si>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</si>
  <si>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</si>
  <si>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</si>
  <si>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</si>
  <si>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</si>
  <si>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</si>
  <si>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</si>
  <si>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</si>
  <si>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</si>
  <si>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</si>
  <si>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</si>
  <si>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</si>
  <si>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</si>
  <si>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</si>
  <si>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</si>
  <si>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</si>
  <si>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</si>
  <si>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</si>
  <si>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</si>
  <si>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</si>
  <si>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</si>
  <si>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</si>
  <si>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</si>
  <si>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</si>
  <si>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</si>
  <si>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</si>
  <si>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</si>
  <si>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</si>
  <si>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</si>
  <si>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</si>
  <si>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</si>
  <si>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</si>
  <si>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</si>
  <si>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</si>
  <si>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</si>
  <si>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</si>
  <si>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</si>
  <si>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</si>
  <si>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</si>
  <si>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</si>
  <si>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</si>
  <si>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</si>
  <si>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</si>
  <si>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</si>
  <si>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</si>
  <si>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</si>
  <si>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</si>
  <si>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</si>
  <si>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</si>
  <si>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</si>
  <si>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</si>
  <si>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</si>
  <si>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</si>
  <si>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</si>
  <si>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</si>
  <si>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</si>
  <si>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</si>
  <si>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</si>
  <si>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</si>
  <si>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</si>
  <si>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</si>
  <si>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</si>
  <si>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</si>
  <si>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</si>
  <si>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</si>
  <si>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</si>
  <si>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</si>
  <si>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</si>
  <si>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</si>
  <si>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</si>
  <si>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</si>
  <si>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</si>
  <si>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16.28</t>
  </si>
  <si>
    <t>一般会計</t>
  </si>
  <si>
    <t>介護保険特別会計</t>
  </si>
  <si>
    <t>国民健康保険特別会計</t>
  </si>
  <si>
    <t>簡易水道事業特別会計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</si>
  <si>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</si>
  <si>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</si>
  <si>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</si>
  <si>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</si>
  <si>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</si>
  <si>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</si>
  <si>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</si>
  <si>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</si>
  <si>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</si>
  <si>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</si>
  <si>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0" eb="2">
      <t>ナラ</t>
    </rPh>
    <rPh sb="2" eb="3">
      <t>ケン</t>
    </rPh>
    <rPh sb="3" eb="6">
      <t>シチョウソン</t>
    </rPh>
    <rPh sb="6" eb="8">
      <t>ソウゴウ</t>
    </rPh>
    <rPh sb="8" eb="12">
      <t>ジムクミアイ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</si>
  <si>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</si>
  <si>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</si>
  <si>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</si>
  <si>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</si>
  <si>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一般社団法人ツーリズムかみきた</t>
    <rPh sb="0" eb="6">
      <t>イッパンシャダンホウジン</t>
    </rPh>
    <phoneticPr fontId="2"/>
  </si>
  <si>
    <t>南和広域医療企業団</t>
    <rPh sb="0" eb="2">
      <t>ナンワ</t>
    </rPh>
    <rPh sb="2" eb="4">
      <t>コウイキ</t>
    </rPh>
    <rPh sb="4" eb="6">
      <t>イリョウ</t>
    </rPh>
    <rPh sb="6" eb="8">
      <t>キギョウ</t>
    </rPh>
    <rPh sb="8" eb="9">
      <t>ダン</t>
    </rPh>
    <phoneticPr fontId="2"/>
  </si>
  <si>
    <t>公共施設基金</t>
    <rPh sb="0" eb="4">
      <t>コウキョウシセツ</t>
    </rPh>
    <rPh sb="4" eb="6">
      <t>キキン</t>
    </rPh>
    <phoneticPr fontId="5"/>
  </si>
  <si>
    <t>ふるさと基金</t>
    <rPh sb="4" eb="6">
      <t>キキン</t>
    </rPh>
    <phoneticPr fontId="2"/>
  </si>
  <si>
    <t>森林環境譲与税基金</t>
    <rPh sb="0" eb="7">
      <t>シンリンカンキョウジョウヨゼイ</t>
    </rPh>
    <rPh sb="7" eb="9">
      <t>キキン</t>
    </rPh>
    <phoneticPr fontId="2"/>
  </si>
  <si>
    <t>漁業振興基金</t>
    <rPh sb="0" eb="2">
      <t>ギョギョウ</t>
    </rPh>
    <rPh sb="2" eb="4">
      <t>シンコウ</t>
    </rPh>
    <rPh sb="4" eb="6">
      <t>キキン</t>
    </rPh>
    <phoneticPr fontId="2"/>
  </si>
  <si>
    <t>林業振興基金</t>
    <rPh sb="0" eb="2">
      <t>リンギョウ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</si>
</sst>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361-45BC-8E9A-545A050EAD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1626564</c:v>
                </c:pt>
                <c:pt idx="1">
                  <c:v>1084267</c:v>
                </c:pt>
                <c:pt idx="2">
                  <c:v>511587</c:v>
                </c:pt>
                <c:pt idx="3">
                  <c:v>1211811</c:v>
                </c:pt>
                <c:pt idx="4">
                  <c:v>1063989</c:v>
                </c:pt>
              </c:numCache>
            </c:numRef>
          </c:val>
          <c:smooth val="0"/>
          <c:extLst>
            <c:ext xmlns:c16="http://schemas.microsoft.com/office/drawing/2014/chart" uri="{C3380CC4-5D6E-409C-BE32-E72D297353CC}">
              <c16:uniqueId val="{00000001-B361-45BC-8E9A-545A050EAD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27.92</c:v>
                </c:pt>
                <c:pt idx="1">
                  <c:v>29.05</c:v>
                </c:pt>
                <c:pt idx="2">
                  <c:v>24.84</c:v>
                </c:pt>
                <c:pt idx="3">
                  <c:v>27.75</c:v>
                </c:pt>
                <c:pt idx="4">
                  <c:v>24.18</c:v>
                </c:pt>
              </c:numCache>
            </c:numRef>
          </c:val>
          <c:extLst>
            <c:ext xmlns:c16="http://schemas.microsoft.com/office/drawing/2014/chart" uri="{C3380CC4-5D6E-409C-BE32-E72D297353CC}">
              <c16:uniqueId val="{00000000-7A45-4CB1-93F1-03C6CA691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174.48</c:v>
                </c:pt>
                <c:pt idx="1">
                  <c:v>166.44</c:v>
                </c:pt>
                <c:pt idx="2">
                  <c:v>155.91</c:v>
                </c:pt>
                <c:pt idx="3">
                  <c:v>162.52000000000001</c:v>
                </c:pt>
                <c:pt idx="4">
                  <c:v>168.55</c:v>
                </c:pt>
              </c:numCache>
            </c:numRef>
          </c:val>
          <c:extLst>
            <c:ext xmlns:c16="http://schemas.microsoft.com/office/drawing/2014/chart" uri="{C3380CC4-5D6E-409C-BE32-E72D297353CC}">
              <c16:uniqueId val="{00000001-7A45-4CB1-93F1-03C6CA691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-16.28</c:v>
                </c:pt>
                <c:pt idx="1">
                  <c:v>2.41</c:v>
                </c:pt>
                <c:pt idx="2">
                  <c:v>11.05</c:v>
                </c:pt>
                <c:pt idx="3">
                  <c:v>5.3</c:v>
                </c:pt>
                <c:pt idx="4">
                  <c:v>0.28999999999999998</c:v>
                </c:pt>
              </c:numCache>
            </c:numRef>
          </c:val>
          <c:smooth val="0"/>
          <c:extLst>
            <c:ext xmlns:c16="http://schemas.microsoft.com/office/drawing/2014/chart" uri="{C3380CC4-5D6E-409C-BE32-E72D297353CC}">
              <c16:uniqueId val="{00000002-7A45-4CB1-93F1-03C6CA691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5F-4563-A2AE-FD074030C5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F-4563-A2AE-FD074030C5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5F-4563-A2AE-FD074030C5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5F-4563-A2AE-FD074030C5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0.03</c:v>
                </c:pt>
                <c:pt idx="4">
                  <c:v>#N/A</c:v>
                </c:pt>
                <c:pt idx="5">
                  <c:v>0.04</c:v>
                </c:pt>
                <c:pt idx="6">
                  <c:v>#N/A</c:v>
                </c:pt>
                <c:pt idx="7">
                  <c:v>0.02</c:v>
                </c:pt>
                <c:pt idx="8">
                  <c:v>#N/A</c:v>
                </c:pt>
                <c:pt idx="9">
                  <c:v>0.01</c:v>
                </c:pt>
              </c:numCache>
            </c:numRef>
          </c:val>
          <c:extLst>
            <c:ext xmlns:c16="http://schemas.microsoft.com/office/drawing/2014/chart" uri="{C3380CC4-5D6E-409C-BE32-E72D297353CC}">
              <c16:uniqueId val="{00000004-9B5F-4563-A2AE-FD074030C52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1.41</c:v>
                </c:pt>
                <c:pt idx="4">
                  <c:v>#N/A</c:v>
                </c:pt>
                <c:pt idx="5">
                  <c:v>0.9</c:v>
                </c:pt>
                <c:pt idx="6">
                  <c:v>#N/A</c:v>
                </c:pt>
                <c:pt idx="7">
                  <c:v>0.56000000000000005</c:v>
                </c:pt>
                <c:pt idx="8">
                  <c:v>#N/A</c:v>
                </c:pt>
                <c:pt idx="9">
                  <c:v>0.1</c:v>
                </c:pt>
              </c:numCache>
            </c:numRef>
          </c:val>
          <c:extLst>
            <c:ext xmlns:c16="http://schemas.microsoft.com/office/drawing/2014/chart" uri="{C3380CC4-5D6E-409C-BE32-E72D297353CC}">
              <c16:uniqueId val="{00000005-9B5F-4563-A2AE-FD074030C52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0.62</c:v>
                </c:pt>
                <c:pt idx="4">
                  <c:v>#N/A</c:v>
                </c:pt>
                <c:pt idx="5">
                  <c:v>0.23</c:v>
                </c:pt>
                <c:pt idx="6">
                  <c:v>#N/A</c:v>
                </c:pt>
                <c:pt idx="7">
                  <c:v>0.41</c:v>
                </c:pt>
                <c:pt idx="8">
                  <c:v>#N/A</c:v>
                </c:pt>
                <c:pt idx="9">
                  <c:v>0.31</c:v>
                </c:pt>
              </c:numCache>
            </c:numRef>
          </c:val>
          <c:extLst>
            <c:ext xmlns:c16="http://schemas.microsoft.com/office/drawing/2014/chart" uri="{C3380CC4-5D6E-409C-BE32-E72D297353CC}">
              <c16:uniqueId val="{00000006-9B5F-4563-A2AE-FD074030C5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0.34</c:v>
                </c:pt>
                <c:pt idx="4">
                  <c:v>#N/A</c:v>
                </c:pt>
                <c:pt idx="5">
                  <c:v>0.24</c:v>
                </c:pt>
                <c:pt idx="6">
                  <c:v>#N/A</c:v>
                </c:pt>
                <c:pt idx="7">
                  <c:v>0.36</c:v>
                </c:pt>
                <c:pt idx="8">
                  <c:v>#N/A</c:v>
                </c:pt>
                <c:pt idx="9">
                  <c:v>0.4</c:v>
                </c:pt>
              </c:numCache>
            </c:numRef>
          </c:val>
          <c:extLst>
            <c:ext xmlns:c16="http://schemas.microsoft.com/office/drawing/2014/chart" uri="{C3380CC4-5D6E-409C-BE32-E72D297353CC}">
              <c16:uniqueId val="{00000007-9B5F-4563-A2AE-FD074030C52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c:v>
                </c:pt>
                <c:pt idx="2">
                  <c:v>#N/A</c:v>
                </c:pt>
                <c:pt idx="3">
                  <c:v>2.1800000000000002</c:v>
                </c:pt>
                <c:pt idx="4">
                  <c:v>#N/A</c:v>
                </c:pt>
                <c:pt idx="5">
                  <c:v>1.34</c:v>
                </c:pt>
                <c:pt idx="6">
                  <c:v>#N/A</c:v>
                </c:pt>
                <c:pt idx="7">
                  <c:v>2.0499999999999998</c:v>
                </c:pt>
                <c:pt idx="8">
                  <c:v>#N/A</c:v>
                </c:pt>
                <c:pt idx="9">
                  <c:v>1.29</c:v>
                </c:pt>
              </c:numCache>
            </c:numRef>
          </c:val>
          <c:extLst>
            <c:ext xmlns:c16="http://schemas.microsoft.com/office/drawing/2014/chart" uri="{C3380CC4-5D6E-409C-BE32-E72D297353CC}">
              <c16:uniqueId val="{00000008-9B5F-4563-A2AE-FD074030C5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27.92</c:v>
                </c:pt>
                <c:pt idx="2">
                  <c:v>#N/A</c:v>
                </c:pt>
                <c:pt idx="3">
                  <c:v>29.04</c:v>
                </c:pt>
                <c:pt idx="4">
                  <c:v>#N/A</c:v>
                </c:pt>
                <c:pt idx="5">
                  <c:v>24.83</c:v>
                </c:pt>
                <c:pt idx="6">
                  <c:v>#N/A</c:v>
                </c:pt>
                <c:pt idx="7">
                  <c:v>27.75</c:v>
                </c:pt>
                <c:pt idx="8">
                  <c:v>#N/A</c:v>
                </c:pt>
                <c:pt idx="9">
                  <c:v>24.17</c:v>
                </c:pt>
              </c:numCache>
            </c:numRef>
          </c:val>
          <c:extLst>
            <c:ext xmlns:c16="http://schemas.microsoft.com/office/drawing/2014/chart" uri="{C3380CC4-5D6E-409C-BE32-E72D297353CC}">
              <c16:uniqueId val="{00000009-9B5F-4563-A2AE-FD074030C5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c:v>
                </c:pt>
                <c:pt idx="5">
                  <c:v>157</c:v>
                </c:pt>
                <c:pt idx="8">
                  <c:v>159</c:v>
                </c:pt>
                <c:pt idx="11">
                  <c:v>156</c:v>
                </c:pt>
                <c:pt idx="14">
                  <c:v>155</c:v>
                </c:pt>
              </c:numCache>
            </c:numRef>
          </c:val>
          <c:extLst>
            <c:ext xmlns:c16="http://schemas.microsoft.com/office/drawing/2014/chart" uri="{C3380CC4-5D6E-409C-BE32-E72D297353CC}">
              <c16:uniqueId val="{00000000-734E-4162-AE6F-9A0CAB2631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E-4162-AE6F-9A0CAB2631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4E-4162-AE6F-9A0CAB2631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18</c:v>
                </c:pt>
                <c:pt idx="6">
                  <c:v>15</c:v>
                </c:pt>
                <c:pt idx="9">
                  <c:v>10</c:v>
                </c:pt>
                <c:pt idx="12">
                  <c:v>10</c:v>
                </c:pt>
              </c:numCache>
            </c:numRef>
          </c:val>
          <c:extLst>
            <c:ext xmlns:c16="http://schemas.microsoft.com/office/drawing/2014/chart" uri="{C3380CC4-5D6E-409C-BE32-E72D297353CC}">
              <c16:uniqueId val="{00000003-734E-4162-AE6F-9A0CAB2631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c:v>
                </c:pt>
                <c:pt idx="3">
                  <c:v>7</c:v>
                </c:pt>
                <c:pt idx="6">
                  <c:v>4</c:v>
                </c:pt>
                <c:pt idx="9">
                  <c:v>7</c:v>
                </c:pt>
                <c:pt idx="12">
                  <c:v>7</c:v>
                </c:pt>
              </c:numCache>
            </c:numRef>
          </c:val>
          <c:extLst>
            <c:ext xmlns:c16="http://schemas.microsoft.com/office/drawing/2014/chart" uri="{C3380CC4-5D6E-409C-BE32-E72D297353CC}">
              <c16:uniqueId val="{00000004-734E-4162-AE6F-9A0CAB2631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E-4162-AE6F-9A0CAB2631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E-4162-AE6F-9A0CAB2631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c:v>
                </c:pt>
                <c:pt idx="3">
                  <c:v>163</c:v>
                </c:pt>
                <c:pt idx="6">
                  <c:v>173</c:v>
                </c:pt>
                <c:pt idx="9">
                  <c:v>176</c:v>
                </c:pt>
                <c:pt idx="12">
                  <c:v>199</c:v>
                </c:pt>
              </c:numCache>
            </c:numRef>
          </c:val>
          <c:extLst>
            <c:ext xmlns:c16="http://schemas.microsoft.com/office/drawing/2014/chart" uri="{C3380CC4-5D6E-409C-BE32-E72D297353CC}">
              <c16:uniqueId val="{00000007-734E-4162-AE6F-9A0CAB2631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c:v>
                </c:pt>
                <c:pt idx="2">
                  <c:v>#N/A</c:v>
                </c:pt>
                <c:pt idx="3">
                  <c:v>#N/A</c:v>
                </c:pt>
                <c:pt idx="4">
                  <c:v>31</c:v>
                </c:pt>
                <c:pt idx="5">
                  <c:v>#N/A</c:v>
                </c:pt>
                <c:pt idx="6">
                  <c:v>#N/A</c:v>
                </c:pt>
                <c:pt idx="7">
                  <c:v>33</c:v>
                </c:pt>
                <c:pt idx="8">
                  <c:v>#N/A</c:v>
                </c:pt>
                <c:pt idx="9">
                  <c:v>#N/A</c:v>
                </c:pt>
                <c:pt idx="10">
                  <c:v>37</c:v>
                </c:pt>
                <c:pt idx="11">
                  <c:v>#N/A</c:v>
                </c:pt>
                <c:pt idx="12">
                  <c:v>#N/A</c:v>
                </c:pt>
                <c:pt idx="13">
                  <c:v>61</c:v>
                </c:pt>
                <c:pt idx="14">
                  <c:v>#N/A</c:v>
                </c:pt>
              </c:numCache>
            </c:numRef>
          </c:val>
          <c:smooth val="0"/>
          <c:extLst>
            <c:ext xmlns:c16="http://schemas.microsoft.com/office/drawing/2014/chart" uri="{C3380CC4-5D6E-409C-BE32-E72D297353CC}">
              <c16:uniqueId val="{00000008-734E-4162-AE6F-9A0CAB2631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1641</c:v>
                </c:pt>
                <c:pt idx="5">
                  <c:v>1641</c:v>
                </c:pt>
                <c:pt idx="8">
                  <c:v>1579</c:v>
                </c:pt>
                <c:pt idx="11">
                  <c:v>1700</c:v>
                </c:pt>
                <c:pt idx="14">
                  <c:v>2040</c:v>
                </c:pt>
              </c:numCache>
            </c:numRef>
          </c:val>
          <c:extLst>
            <c:ext xmlns:c16="http://schemas.microsoft.com/office/drawing/2014/chart" uri="{C3380CC4-5D6E-409C-BE32-E72D297353CC}">
              <c16:uniqueId val="{00000000-C192-4764-9E7B-EA1C627C12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c:v>
                </c:pt>
                <c:pt idx="5">
                  <c:v>36</c:v>
                </c:pt>
                <c:pt idx="8">
                  <c:v>33</c:v>
                </c:pt>
                <c:pt idx="11">
                  <c:v>40</c:v>
                </c:pt>
                <c:pt idx="14">
                  <c:v>46</c:v>
                </c:pt>
              </c:numCache>
            </c:numRef>
          </c:val>
          <c:extLst>
            <c:ext xmlns:c16="http://schemas.microsoft.com/office/drawing/2014/chart" uri="{C3380CC4-5D6E-409C-BE32-E72D297353CC}">
              <c16:uniqueId val="{00000001-C192-4764-9E7B-EA1C627C12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1879</c:v>
                </c:pt>
                <c:pt idx="5">
                  <c:v>1899</c:v>
                </c:pt>
                <c:pt idx="8">
                  <c:v>2033</c:v>
                </c:pt>
                <c:pt idx="11">
                  <c:v>2082</c:v>
                </c:pt>
                <c:pt idx="14">
                  <c:v>2153</c:v>
                </c:pt>
              </c:numCache>
            </c:numRef>
          </c:val>
          <c:extLst>
            <c:ext xmlns:c16="http://schemas.microsoft.com/office/drawing/2014/chart" uri="{C3380CC4-5D6E-409C-BE32-E72D297353CC}">
              <c16:uniqueId val="{00000002-C192-4764-9E7B-EA1C627C12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2-4764-9E7B-EA1C627C12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2-4764-9E7B-EA1C627C12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30</c:v>
                </c:pt>
                <c:pt idx="6">
                  <c:v>0</c:v>
                </c:pt>
                <c:pt idx="9">
                  <c:v>0</c:v>
                </c:pt>
                <c:pt idx="12">
                  <c:v>0</c:v>
                </c:pt>
              </c:numCache>
            </c:numRef>
          </c:val>
          <c:extLst>
            <c:ext xmlns:c16="http://schemas.microsoft.com/office/drawing/2014/chart" uri="{C3380CC4-5D6E-409C-BE32-E72D297353CC}">
              <c16:uniqueId val="{00000005-C192-4764-9E7B-EA1C627C12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322</c:v>
                </c:pt>
                <c:pt idx="3">
                  <c:v>305</c:v>
                </c:pt>
                <c:pt idx="6">
                  <c:v>276</c:v>
                </c:pt>
                <c:pt idx="9">
                  <c:v>261</c:v>
                </c:pt>
                <c:pt idx="12">
                  <c:v>254</c:v>
                </c:pt>
              </c:numCache>
            </c:numRef>
          </c:val>
          <c:extLst>
            <c:ext xmlns:c16="http://schemas.microsoft.com/office/drawing/2014/chart" uri="{C3380CC4-5D6E-409C-BE32-E72D297353CC}">
              <c16:uniqueId val="{00000006-C192-4764-9E7B-EA1C627C12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125</c:v>
                </c:pt>
                <c:pt idx="6">
                  <c:v>116</c:v>
                </c:pt>
                <c:pt idx="9">
                  <c:v>111</c:v>
                </c:pt>
                <c:pt idx="12">
                  <c:v>105</c:v>
                </c:pt>
              </c:numCache>
            </c:numRef>
          </c:val>
          <c:extLst>
            <c:ext xmlns:c16="http://schemas.microsoft.com/office/drawing/2014/chart" uri="{C3380CC4-5D6E-409C-BE32-E72D297353CC}">
              <c16:uniqueId val="{00000007-C192-4764-9E7B-EA1C627C12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c:v>
                </c:pt>
                <c:pt idx="3">
                  <c:v>68</c:v>
                </c:pt>
                <c:pt idx="6">
                  <c:v>48</c:v>
                </c:pt>
                <c:pt idx="9">
                  <c:v>60</c:v>
                </c:pt>
                <c:pt idx="12">
                  <c:v>92</c:v>
                </c:pt>
              </c:numCache>
            </c:numRef>
          </c:val>
          <c:extLst>
            <c:ext xmlns:c16="http://schemas.microsoft.com/office/drawing/2014/chart" uri="{C3380CC4-5D6E-409C-BE32-E72D297353CC}">
              <c16:uniqueId val="{00000008-C192-4764-9E7B-EA1C627C12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92-4764-9E7B-EA1C627C12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1803</c:v>
                </c:pt>
                <c:pt idx="3">
                  <c:v>1979</c:v>
                </c:pt>
                <c:pt idx="6">
                  <c:v>1942</c:v>
                </c:pt>
                <c:pt idx="9">
                  <c:v>2113</c:v>
                </c:pt>
                <c:pt idx="12">
                  <c:v>2308</c:v>
                </c:pt>
              </c:numCache>
            </c:numRef>
          </c:val>
          <c:extLst>
            <c:ext xmlns:c16="http://schemas.microsoft.com/office/drawing/2014/chart" uri="{C3380CC4-5D6E-409C-BE32-E72D297353CC}">
              <c16:uniqueId val="{0000000A-C192-4764-9E7B-EA1C627C12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92-4764-9E7B-EA1C627C12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1637</c:v>
                </c:pt>
                <c:pt idx="1">
                  <c:v>1668</c:v>
                </c:pt>
                <c:pt idx="2">
                  <c:v>1710</c:v>
                </c:pt>
              </c:numCache>
            </c:numRef>
          </c:val>
          <c:extLst>
            <c:ext xmlns:c16="http://schemas.microsoft.com/office/drawing/2014/chart" uri="{C3380CC4-5D6E-409C-BE32-E72D297353CC}">
              <c16:uniqueId val="{00000000-390B-46A5-854A-CF5E860F23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c:v>
                </c:pt>
                <c:pt idx="1">
                  <c:v>63</c:v>
                </c:pt>
                <c:pt idx="2">
                  <c:v>67</c:v>
                </c:pt>
              </c:numCache>
            </c:numRef>
          </c:val>
          <c:extLst>
            <c:ext xmlns:c16="http://schemas.microsoft.com/office/drawing/2014/chart" uri="{C3380CC4-5D6E-409C-BE32-E72D297353CC}">
              <c16:uniqueId val="{00000001-390B-46A5-854A-CF5E860F23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276</c:v>
                </c:pt>
                <c:pt idx="1">
                  <c:v>291</c:v>
                </c:pt>
                <c:pt idx="2">
                  <c:v>307</c:v>
                </c:pt>
              </c:numCache>
            </c:numRef>
          </c:val>
          <c:extLst>
            <c:ext xmlns:c16="http://schemas.microsoft.com/office/drawing/2014/chart" uri="{C3380CC4-5D6E-409C-BE32-E72D297353CC}">
              <c16:uniqueId val="{00000002-390B-46A5-854A-CF5E860F23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全国平均を上回る高齢化率や人口減少及び固定資産評価額の低下による村税の減収に加え、村内の基幹産業である林業を中心に産業の活性化が望めない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から、財政基盤は弱く、前年度と変わらず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類似団体平均を下回っている。引き続き職員数の適正化による人件費の削減や投資的経費の抑制と徹底的な歳出の削減に取り組み、住民サービスの低下を回避する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を考慮しながら行政の効率化を推進し、財政の健全化に努める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前年度と比較すると、歳入において普通交付税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減少に伴い経常一般財源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歳出において、観光施設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の指定管理料の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の増加、新規職員採用の増に伴う人件費の増加、令和元年度借入の一般補助施設整備事業債及び令和２年度借入の緊急防災・減災事業債の元金償還開始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る公債費の増加に伴い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増加した事で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このように、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経常収支比率は類似団体平均より上回っている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から、普通交付税の影響を受けても上昇しないよう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公債費残高の縮減、職員数の適正化による人件費の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66602"/>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56134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128397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0384"/>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128397</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44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109093</xdr:rowOff>
    </xdr:from>
    <xdr:to>
      <xdr:col>23</xdr:col>
      <xdr:colOff>184150</xdr:colOff>
      <xdr:row>66</xdr:row>
      <xdr:rowOff>39243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81170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77597</xdr:rowOff>
    </xdr:from>
    <xdr:to>
      <xdr:col>11</xdr:col>
      <xdr:colOff>82550</xdr:colOff>
      <xdr:row>67</xdr:row>
      <xdr:rowOff>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163974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等ともに増加傾向にある。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人口減少の影響が大きく、人口一人当たりの人件費・物件費等決算額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。今後は、人口減少対策を推進するとともに、適切な定員管理に努め、人件費の削減を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140157</xdr:rowOff>
    </xdr:from>
    <xdr:to>
      <xdr:col>23</xdr:col>
      <xdr:colOff>133350</xdr:colOff>
      <xdr:row>84</xdr:row>
      <xdr:rowOff>28012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0507"/>
          <a:ext cx="8382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121670</xdr:rowOff>
    </xdr:from>
    <xdr:to>
      <xdr:col>19</xdr:col>
      <xdr:colOff>133350</xdr:colOff>
      <xdr:row>83</xdr:row>
      <xdr:rowOff>140157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2020"/>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84579</xdr:rowOff>
    </xdr:from>
    <xdr:to>
      <xdr:col>15</xdr:col>
      <xdr:colOff>82550</xdr:colOff>
      <xdr:row>83</xdr:row>
      <xdr:rowOff>121670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492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84579</xdr:rowOff>
    </xdr:from>
    <xdr:to>
      <xdr:col>11</xdr:col>
      <xdr:colOff>31750</xdr:colOff>
      <xdr:row>83</xdr:row>
      <xdr:rowOff>114041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14929"/>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148662</xdr:rowOff>
    </xdr:from>
    <xdr:to>
      <xdr:col>23</xdr:col>
      <xdr:colOff>184150</xdr:colOff>
      <xdr:row>84</xdr:row>
      <xdr:rowOff>78812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120739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89357</xdr:rowOff>
    </xdr:from>
    <xdr:to>
      <xdr:col>19</xdr:col>
      <xdr:colOff>184150</xdr:colOff>
      <xdr:row>84</xdr:row>
      <xdr:rowOff>19507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70870</xdr:rowOff>
    </xdr:from>
    <xdr:to>
      <xdr:col>15</xdr:col>
      <xdr:colOff>133350</xdr:colOff>
      <xdr:row>84</xdr:row>
      <xdr:rowOff>1020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157247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33779</xdr:rowOff>
    </xdr:from>
    <xdr:to>
      <xdr:col>11</xdr:col>
      <xdr:colOff>82550</xdr:colOff>
      <xdr:row>83</xdr:row>
      <xdr:rowOff>135379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63241</xdr:rowOff>
    </xdr:from>
    <xdr:to>
      <xdr:col>7</xdr:col>
      <xdr:colOff>31750</xdr:colOff>
      <xdr:row>83</xdr:row>
      <xdr:rowOff>164841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149618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おり、国の給料表改定に伴う給与引上率の変動指数の上昇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、職員の採用・退職による変動指数の減少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、職員の経験年数階層の変動指数の上昇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及び職員の職種区分間の人事異動による変動指数の減少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に伴い、昨年度と比較して低い水準となった。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87</xdr:row>
      <xdr:rowOff>50800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6560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042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116078</xdr:rowOff>
    </xdr:from>
    <xdr:to>
      <xdr:col>68</xdr:col>
      <xdr:colOff>152400</xdr:colOff>
      <xdr:row>86</xdr:row>
      <xdr:rowOff>159513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607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70104</xdr:rowOff>
    </xdr:from>
    <xdr:to>
      <xdr:col>81</xdr:col>
      <xdr:colOff>95250</xdr:colOff>
      <xdr:row>87</xdr:row>
      <xdr:rowOff>254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86631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108713</xdr:rowOff>
    </xdr:from>
    <xdr:to>
      <xdr:col>68</xdr:col>
      <xdr:colOff>203200</xdr:colOff>
      <xdr:row>87</xdr:row>
      <xdr:rowOff>38863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49040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65278</xdr:rowOff>
    </xdr:from>
    <xdr:to>
      <xdr:col>64</xdr:col>
      <xdr:colOff>152400</xdr:colOff>
      <xdr:row>86</xdr:row>
      <xdr:rowOff>166878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5605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、また、類似団体と比較し、職員数が多いため平均を大きく上回っている。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今後は、人口減少対策として、移住政策の促進による移住者の増加や、子育て支援の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拡充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により修正数の増加を図り、人口増を目指す。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職員数については、一般社団法人の完全民営化を促進し、派遣職員を復帰させるとともに、事務事業の見直しによる効率化により職員数の削減を図ることで、適切な定員管理に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144290</xdr:rowOff>
    </xdr:from>
    <xdr:to>
      <xdr:col>81</xdr:col>
      <xdr:colOff>44450</xdr:colOff>
      <xdr:row>63</xdr:row>
      <xdr:rowOff>150380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945640"/>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129927</xdr:rowOff>
    </xdr:from>
    <xdr:to>
      <xdr:col>77</xdr:col>
      <xdr:colOff>44450</xdr:colOff>
      <xdr:row>63</xdr:row>
      <xdr:rowOff>144290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93127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115334</xdr:rowOff>
    </xdr:from>
    <xdr:to>
      <xdr:col>72</xdr:col>
      <xdr:colOff>203200</xdr:colOff>
      <xdr:row>63</xdr:row>
      <xdr:rowOff>129927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1668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73739</xdr:rowOff>
    </xdr:from>
    <xdr:to>
      <xdr:col>68</xdr:col>
      <xdr:colOff>152400</xdr:colOff>
      <xdr:row>63</xdr:row>
      <xdr:rowOff>115334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875089"/>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99580</xdr:rowOff>
    </xdr:from>
    <xdr:to>
      <xdr:col>81</xdr:col>
      <xdr:colOff>95250</xdr:colOff>
      <xdr:row>64</xdr:row>
      <xdr:rowOff>29730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9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71657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8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93490</xdr:rowOff>
    </xdr:from>
    <xdr:to>
      <xdr:col>77</xdr:col>
      <xdr:colOff>95250</xdr:colOff>
      <xdr:row>64</xdr:row>
      <xdr:rowOff>23640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8417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8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79127</xdr:rowOff>
    </xdr:from>
    <xdr:to>
      <xdr:col>73</xdr:col>
      <xdr:colOff>44450</xdr:colOff>
      <xdr:row>64</xdr:row>
      <xdr:rowOff>9277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8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165504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9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64534</xdr:rowOff>
    </xdr:from>
    <xdr:to>
      <xdr:col>68</xdr:col>
      <xdr:colOff>203200</xdr:colOff>
      <xdr:row>63</xdr:row>
      <xdr:rowOff>166134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8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150911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95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22939</xdr:rowOff>
    </xdr:from>
    <xdr:to>
      <xdr:col>64</xdr:col>
      <xdr:colOff>152400</xdr:colOff>
      <xdr:row>63</xdr:row>
      <xdr:rowOff>124539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109316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91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令和元年度借入の一般補助施設整備事業債及び過疎対策事業債、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年度借入の緊急防災・減災事業債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、災害復旧事業債、辺地対策事業債及び減収補てん債及び令和３年度借入の災害復旧事業債及び過疎対策事業債の元金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償還開始により元利償還金額が増加した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、また、簡易水道事業の地方債償還に充てられた繰入金が増加した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、更に臨時財政対策債発行可能額が減少した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により比率は前年度より上昇した。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観光施設の改修及び整備等に係る起債償還が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今後も継続する事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から比率の上昇が見込まれる。現在は健全な比率ではあるが、比率の上昇を抑えるため、緊急度・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ニーズを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的確に把握した事業の選択と重点化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頼る事のない財政運営に努める。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118956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9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将来負担比率については、前年度と変化はない。要因としては、充当可能基金の確保や交付税算入率が高い辺地・過疎債を限定とした資金借入の実践等が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。しかしながら近年は大型投資事業に係る起債の増や基金の取り崩しを行わなければならない予算編成となっていることから、今後も公債費残高の減少、義務的経費の削減を進め、財政の健全化に努める。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新規職員採用の増に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伴い人件費が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したため、経常収支比率は前年度と比較すると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上昇した。また、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おり、これは村が出資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設立した観光施設を管理運営する一般社団法人へ令和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年度から職員を派遣し、観光施設の管理運営を実質的に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直営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多い事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今後は、一般社団法人運営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完全民営化を促進し、派遣職員を復帰させるとともに、適切な定員管理に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77470</xdr:rowOff>
    </xdr:from>
    <xdr:to>
      <xdr:col>24</xdr:col>
      <xdr:colOff>25400</xdr:colOff>
      <xdr:row>38</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925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77470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2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9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80010</xdr:rowOff>
    </xdr:from>
    <xdr:to>
      <xdr:col>24</xdr:col>
      <xdr:colOff>76200</xdr:colOff>
      <xdr:row>39</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26670</xdr:rowOff>
    </xdr:from>
    <xdr:to>
      <xdr:col>20</xdr:col>
      <xdr:colOff>38100</xdr:colOff>
      <xdr:row>38</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指定管理料増加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、今後は経営状況の悪い施設については廃止も検討し、物件費の削減に努める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8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7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79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扶助費は前年度と比較する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と障害福祉サービス利用額及び電力・ガス食料品等価格高騰緊急支援給付等の増に伴い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類似団体平均と比較すると下回っているため、今後も住民サービス低下の抑制と高齢化が進むことによる将来負担額の増加のバランスを考慮しながら、効果的な運営に努める。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であり、前年度と比較すると公共施設等の維持補修費は増加し、普通交付税の減少に伴う経常一般財源等の減少により経常収支比率は上昇したが、療養給付費の減少に伴う後期高齢者医療事業会計への繰出金等の減により比率は下降した。今後も公共施設の老朽化に伴う維持補修費の増加や社会資本整備のための簡易水道事業会計への繰出金の増加、介護保険特別会計・国保特別会計・国保診療所特別会計の財政的悪化に伴う補填的な繰出金が多額になる事が懸念されるため、施設の統廃合及び転用、水道料金の適正化を図るとともに、経営の視点から見直しを図り、普通会計の負担を減らしていく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52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社会福祉協議会・南和広域医療企業団・奈良広域消防組合に対する負担金及び補助金の増に伴い、経常収支比率は前年度と比較すると上上昇した。また、類似団体平均と比較すると上回っているため、今後は補助金等の事業目的や公益性、協議会社会ニーズに適応しているのか等を検討し、不適当な場合は随時見直しを行い、廃止と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586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が増加したため、経常収支比率は前年度と比較すると上昇した。今後、更に大規模な施設整備事業に伴う公債費の増加が予想されるため、事業の緊急性・重要性・費用効果等を十分に検討しながら地方債の発行を抑制し、公債費の適正化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1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扶助費・補助費等の増により公債費以外の経常経費も増加し、経常収支比率は前年度と比較して上昇した。また、類似団体平均と比較すると上回っており、今後も引き続き、緊急性・必要性・事業効果を観点とし、住民サービスを低下させる事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5598"/>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55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772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78014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74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79466</xdr:rowOff>
    </xdr:from>
    <xdr:to>
      <xdr:col>82</xdr:col>
      <xdr:colOff>158750</xdr:colOff>
      <xdr:row>79</xdr:row>
      <xdr:rowOff>9616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51543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108091</xdr:rowOff>
    </xdr:from>
    <xdr:to>
      <xdr:col>29</xdr:col>
      <xdr:colOff>127000</xdr:colOff>
      <xdr:row>12</xdr:row>
      <xdr:rowOff>125094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213116"/>
          <a:ext cx="647700" cy="1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125094</xdr:rowOff>
    </xdr:from>
    <xdr:to>
      <xdr:col>26</xdr:col>
      <xdr:colOff>50800</xdr:colOff>
      <xdr:row>13</xdr:row>
      <xdr:rowOff>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230119"/>
          <a:ext cx="698500" cy="46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85</xdr:rowOff>
    </xdr:from>
    <xdr:to>
      <xdr:col>22</xdr:col>
      <xdr:colOff>114300</xdr:colOff>
      <xdr:row>13</xdr:row>
      <xdr:rowOff>43890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276560"/>
          <a:ext cx="698500" cy="4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43890</xdr:rowOff>
    </xdr:from>
    <xdr:to>
      <xdr:col>18</xdr:col>
      <xdr:colOff>177800</xdr:colOff>
      <xdr:row>13</xdr:row>
      <xdr:rowOff>51214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320365"/>
          <a:ext cx="698500" cy="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57291</xdr:rowOff>
    </xdr:from>
    <xdr:to>
      <xdr:col>29</xdr:col>
      <xdr:colOff>177800</xdr:colOff>
      <xdr:row>12</xdr:row>
      <xdr:rowOff>158891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16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137318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7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74294</xdr:rowOff>
    </xdr:from>
    <xdr:to>
      <xdr:col>26</xdr:col>
      <xdr:colOff>101600</xdr:colOff>
      <xdr:row>13</xdr:row>
      <xdr:rowOff>4444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17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14621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19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120735</xdr:rowOff>
    </xdr:from>
    <xdr:to>
      <xdr:col>22</xdr:col>
      <xdr:colOff>165100</xdr:colOff>
      <xdr:row>13</xdr:row>
      <xdr:rowOff>50885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2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61062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164540</xdr:rowOff>
    </xdr:from>
    <xdr:to>
      <xdr:col>19</xdr:col>
      <xdr:colOff>38100</xdr:colOff>
      <xdr:row>13</xdr:row>
      <xdr:rowOff>94690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2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104867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0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414</xdr:rowOff>
    </xdr:from>
    <xdr:to>
      <xdr:col>15</xdr:col>
      <xdr:colOff>101600</xdr:colOff>
      <xdr:row>13</xdr:row>
      <xdr:rowOff>102014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27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112191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04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28573</xdr:rowOff>
    </xdr:from>
    <xdr:to>
      <xdr:col>29</xdr:col>
      <xdr:colOff>127000</xdr:colOff>
      <xdr:row>35</xdr:row>
      <xdr:rowOff>264335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38923"/>
          <a:ext cx="647700" cy="23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264335</xdr:rowOff>
    </xdr:from>
    <xdr:to>
      <xdr:col>26</xdr:col>
      <xdr:colOff>50800</xdr:colOff>
      <xdr:row>35</xdr:row>
      <xdr:rowOff>301677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74685"/>
          <a:ext cx="698500" cy="3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301677</xdr:rowOff>
    </xdr:from>
    <xdr:to>
      <xdr:col>22</xdr:col>
      <xdr:colOff>114300</xdr:colOff>
      <xdr:row>35</xdr:row>
      <xdr:rowOff>316219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2027"/>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316219</xdr:rowOff>
    </xdr:from>
    <xdr:to>
      <xdr:col>18</xdr:col>
      <xdr:colOff>177800</xdr:colOff>
      <xdr:row>36</xdr:row>
      <xdr:rowOff>41149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6569"/>
          <a:ext cx="698500" cy="6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320673</xdr:rowOff>
    </xdr:from>
    <xdr:to>
      <xdr:col>29</xdr:col>
      <xdr:colOff>177800</xdr:colOff>
      <xdr:row>35</xdr:row>
      <xdr:rowOff>79373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8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165749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213535</xdr:rowOff>
    </xdr:from>
    <xdr:to>
      <xdr:col>26</xdr:col>
      <xdr:colOff>101600</xdr:colOff>
      <xdr:row>35</xdr:row>
      <xdr:rowOff>315135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2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250877</xdr:rowOff>
    </xdr:from>
    <xdr:to>
      <xdr:col>22</xdr:col>
      <xdr:colOff>165100</xdr:colOff>
      <xdr:row>36</xdr:row>
      <xdr:rowOff>9577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265419</xdr:rowOff>
    </xdr:from>
    <xdr:to>
      <xdr:col>19</xdr:col>
      <xdr:colOff>38100</xdr:colOff>
      <xdr:row>36</xdr:row>
      <xdr:rowOff>24119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333249</xdr:rowOff>
    </xdr:from>
    <xdr:to>
      <xdr:col>15</xdr:col>
      <xdr:colOff>101600</xdr:colOff>
      <xdr:row>36</xdr:row>
      <xdr:rowOff>91949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102126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154685</xdr:rowOff>
    </xdr:from>
    <xdr:to>
      <xdr:col>24</xdr:col>
      <xdr:colOff>63500</xdr:colOff>
      <xdr:row>31</xdr:row>
      <xdr:rowOff>53706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98185"/>
          <a:ext cx="838200" cy="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53706</xdr:rowOff>
    </xdr:from>
    <xdr:to>
      <xdr:col>19</xdr:col>
      <xdr:colOff>177800</xdr:colOff>
      <xdr:row>31</xdr:row>
      <xdr:rowOff>87909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368656"/>
          <a:ext cx="8890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87909</xdr:rowOff>
    </xdr:from>
    <xdr:to>
      <xdr:col>15</xdr:col>
      <xdr:colOff>50800</xdr:colOff>
      <xdr:row>31</xdr:row>
      <xdr:rowOff>149685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02859"/>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149685</xdr:rowOff>
    </xdr:from>
    <xdr:to>
      <xdr:col>10</xdr:col>
      <xdr:colOff>114300</xdr:colOff>
      <xdr:row>32</xdr:row>
      <xdr:rowOff>140931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464635"/>
          <a:ext cx="889000" cy="1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103885</xdr:rowOff>
    </xdr:from>
    <xdr:to>
      <xdr:col>24</xdr:col>
      <xdr:colOff>114300</xdr:colOff>
      <xdr:row>31</xdr:row>
      <xdr:rowOff>34035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126762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9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2906</xdr:rowOff>
    </xdr:from>
    <xdr:to>
      <xdr:col>20</xdr:col>
      <xdr:colOff>38100</xdr:colOff>
      <xdr:row>31</xdr:row>
      <xdr:rowOff>104506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121033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0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37109</xdr:rowOff>
    </xdr:from>
    <xdr:to>
      <xdr:col>15</xdr:col>
      <xdr:colOff>101600</xdr:colOff>
      <xdr:row>31</xdr:row>
      <xdr:rowOff>138709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3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155236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2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98885</xdr:rowOff>
    </xdr:from>
    <xdr:to>
      <xdr:col>10</xdr:col>
      <xdr:colOff>165100</xdr:colOff>
      <xdr:row>32</xdr:row>
      <xdr:rowOff>29035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45562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1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90131</xdr:rowOff>
    </xdr:from>
    <xdr:to>
      <xdr:col>6</xdr:col>
      <xdr:colOff>38100</xdr:colOff>
      <xdr:row>33</xdr:row>
      <xdr:rowOff>20281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36808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165889</xdr:rowOff>
    </xdr:from>
    <xdr:to>
      <xdr:col>24</xdr:col>
      <xdr:colOff>63500</xdr:colOff>
      <xdr:row>56</xdr:row>
      <xdr:rowOff>40785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5639"/>
          <a:ext cx="838200" cy="4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40785</xdr:rowOff>
    </xdr:from>
    <xdr:to>
      <xdr:col>19</xdr:col>
      <xdr:colOff>177800</xdr:colOff>
      <xdr:row>56</xdr:row>
      <xdr:rowOff>49699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1985"/>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49699</xdr:rowOff>
    </xdr:from>
    <xdr:to>
      <xdr:col>15</xdr:col>
      <xdr:colOff>50800</xdr:colOff>
      <xdr:row>56</xdr:row>
      <xdr:rowOff>88006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0899"/>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157421</xdr:rowOff>
    </xdr:from>
    <xdr:to>
      <xdr:col>10</xdr:col>
      <xdr:colOff>114300</xdr:colOff>
      <xdr:row>56</xdr:row>
      <xdr:rowOff>88006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87171"/>
          <a:ext cx="889000" cy="10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115089</xdr:rowOff>
    </xdr:from>
    <xdr:to>
      <xdr:col>24</xdr:col>
      <xdr:colOff>114300</xdr:colOff>
      <xdr:row>56</xdr:row>
      <xdr:rowOff>45239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161435</xdr:rowOff>
    </xdr:from>
    <xdr:to>
      <xdr:col>20</xdr:col>
      <xdr:colOff>38100</xdr:colOff>
      <xdr:row>56</xdr:row>
      <xdr:rowOff>91585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108112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6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170349</xdr:rowOff>
    </xdr:from>
    <xdr:to>
      <xdr:col>15</xdr:col>
      <xdr:colOff>101600</xdr:colOff>
      <xdr:row>56</xdr:row>
      <xdr:rowOff>100499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117026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37206</xdr:rowOff>
    </xdr:from>
    <xdr:to>
      <xdr:col>10</xdr:col>
      <xdr:colOff>165100</xdr:colOff>
      <xdr:row>56</xdr:row>
      <xdr:rowOff>138806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155333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106621</xdr:rowOff>
    </xdr:from>
    <xdr:to>
      <xdr:col>6</xdr:col>
      <xdr:colOff>38100</xdr:colOff>
      <xdr:row>56</xdr:row>
      <xdr:rowOff>36771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53298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1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48219</xdr:rowOff>
    </xdr:from>
    <xdr:to>
      <xdr:col>24</xdr:col>
      <xdr:colOff>63500</xdr:colOff>
      <xdr:row>77</xdr:row>
      <xdr:rowOff>128983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9869"/>
          <a:ext cx="8382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97875</xdr:rowOff>
    </xdr:from>
    <xdr:to>
      <xdr:col>19</xdr:col>
      <xdr:colOff>177800</xdr:colOff>
      <xdr:row>77</xdr:row>
      <xdr:rowOff>128983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9952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97875</xdr:rowOff>
    </xdr:from>
    <xdr:to>
      <xdr:col>15</xdr:col>
      <xdr:colOff>50800</xdr:colOff>
      <xdr:row>77</xdr:row>
      <xdr:rowOff>99723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9952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99723</xdr:rowOff>
    </xdr:from>
    <xdr:to>
      <xdr:col>10</xdr:col>
      <xdr:colOff>114300</xdr:colOff>
      <xdr:row>77</xdr:row>
      <xdr:rowOff>145771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1373"/>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168869</xdr:rowOff>
    </xdr:from>
    <xdr:to>
      <xdr:col>24</xdr:col>
      <xdr:colOff>114300</xdr:colOff>
      <xdr:row>77</xdr:row>
      <xdr:rowOff>99019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20296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78183</xdr:rowOff>
    </xdr:from>
    <xdr:to>
      <xdr:col>20</xdr:col>
      <xdr:colOff>38100</xdr:colOff>
      <xdr:row>78</xdr:row>
      <xdr:rowOff>8333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24860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47075</xdr:rowOff>
    </xdr:from>
    <xdr:to>
      <xdr:col>15</xdr:col>
      <xdr:colOff>101600</xdr:colOff>
      <xdr:row>77</xdr:row>
      <xdr:rowOff>148675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165202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48923</xdr:rowOff>
    </xdr:from>
    <xdr:to>
      <xdr:col>10</xdr:col>
      <xdr:colOff>165100</xdr:colOff>
      <xdr:row>77</xdr:row>
      <xdr:rowOff>150523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167050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94971</xdr:rowOff>
    </xdr:from>
    <xdr:to>
      <xdr:col>6</xdr:col>
      <xdr:colOff>38100</xdr:colOff>
      <xdr:row>78</xdr:row>
      <xdr:rowOff>25121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41648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144737</xdr:rowOff>
    </xdr:from>
    <xdr:to>
      <xdr:col>24</xdr:col>
      <xdr:colOff>63500</xdr:colOff>
      <xdr:row>96</xdr:row>
      <xdr:rowOff>126388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32487"/>
          <a:ext cx="838200" cy="1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19989</xdr:rowOff>
    </xdr:from>
    <xdr:to>
      <xdr:col>19</xdr:col>
      <xdr:colOff>177800</xdr:colOff>
      <xdr:row>96</xdr:row>
      <xdr:rowOff>126388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79189"/>
          <a:ext cx="889000" cy="10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19989</xdr:rowOff>
    </xdr:from>
    <xdr:to>
      <xdr:col>15</xdr:col>
      <xdr:colOff>50800</xdr:colOff>
      <xdr:row>96</xdr:row>
      <xdr:rowOff>171056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7918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153752</xdr:rowOff>
    </xdr:from>
    <xdr:to>
      <xdr:col>10</xdr:col>
      <xdr:colOff>114300</xdr:colOff>
      <xdr:row>96</xdr:row>
      <xdr:rowOff>171056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1295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93937</xdr:rowOff>
    </xdr:from>
    <xdr:to>
      <xdr:col>24</xdr:col>
      <xdr:colOff>114300</xdr:colOff>
      <xdr:row>96</xdr:row>
      <xdr:rowOff>24087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72364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75588</xdr:rowOff>
    </xdr:from>
    <xdr:to>
      <xdr:col>20</xdr:col>
      <xdr:colOff>38100</xdr:colOff>
      <xdr:row>97</xdr:row>
      <xdr:rowOff>5738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168315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140639</xdr:rowOff>
    </xdr:from>
    <xdr:to>
      <xdr:col>15</xdr:col>
      <xdr:colOff>101600</xdr:colOff>
      <xdr:row>96</xdr:row>
      <xdr:rowOff>70789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120256</xdr:rowOff>
    </xdr:from>
    <xdr:to>
      <xdr:col>10</xdr:col>
      <xdr:colOff>165100</xdr:colOff>
      <xdr:row>97</xdr:row>
      <xdr:rowOff>50406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41533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102952</xdr:rowOff>
    </xdr:from>
    <xdr:to>
      <xdr:col>6</xdr:col>
      <xdr:colOff>38100</xdr:colOff>
      <xdr:row>97</xdr:row>
      <xdr:rowOff>33102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24229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146490</xdr:rowOff>
    </xdr:from>
    <xdr:to>
      <xdr:col>55</xdr:col>
      <xdr:colOff>0</xdr:colOff>
      <xdr:row>36</xdr:row>
      <xdr:rowOff>54532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47240"/>
          <a:ext cx="8382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54532</xdr:rowOff>
    </xdr:from>
    <xdr:to>
      <xdr:col>50</xdr:col>
      <xdr:colOff>114300</xdr:colOff>
      <xdr:row>36</xdr:row>
      <xdr:rowOff>84292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2673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132546</xdr:rowOff>
    </xdr:from>
    <xdr:to>
      <xdr:col>45</xdr:col>
      <xdr:colOff>177800</xdr:colOff>
      <xdr:row>36</xdr:row>
      <xdr:rowOff>84292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33296"/>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132546</xdr:rowOff>
    </xdr:from>
    <xdr:to>
      <xdr:col>41</xdr:col>
      <xdr:colOff>50800</xdr:colOff>
      <xdr:row>36</xdr:row>
      <xdr:rowOff>90332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33296"/>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95690</xdr:rowOff>
    </xdr:from>
    <xdr:to>
      <xdr:col>55</xdr:col>
      <xdr:colOff>50800</xdr:colOff>
      <xdr:row>36</xdr:row>
      <xdr:rowOff>25840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118567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4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3732</xdr:rowOff>
    </xdr:from>
    <xdr:to>
      <xdr:col>50</xdr:col>
      <xdr:colOff>165100</xdr:colOff>
      <xdr:row>36</xdr:row>
      <xdr:rowOff>105332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1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121859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33492</xdr:rowOff>
    </xdr:from>
    <xdr:to>
      <xdr:col>46</xdr:col>
      <xdr:colOff>38100</xdr:colOff>
      <xdr:row>36</xdr:row>
      <xdr:rowOff>135092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151619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81746</xdr:rowOff>
    </xdr:from>
    <xdr:to>
      <xdr:col>41</xdr:col>
      <xdr:colOff>101600</xdr:colOff>
      <xdr:row>36</xdr:row>
      <xdr:rowOff>11896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28423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5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39532</xdr:rowOff>
    </xdr:from>
    <xdr:to>
      <xdr:col>36</xdr:col>
      <xdr:colOff>165100</xdr:colOff>
      <xdr:row>36</xdr:row>
      <xdr:rowOff>141132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157659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34130</xdr:rowOff>
    </xdr:from>
    <xdr:to>
      <xdr:col>55</xdr:col>
      <xdr:colOff>0</xdr:colOff>
      <xdr:row>57</xdr:row>
      <xdr:rowOff>67922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06780"/>
          <a:ext cx="8382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34130</xdr:rowOff>
    </xdr:from>
    <xdr:to>
      <xdr:col>50</xdr:col>
      <xdr:colOff>114300</xdr:colOff>
      <xdr:row>58</xdr:row>
      <xdr:rowOff>22751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06780"/>
          <a:ext cx="889000" cy="1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63287</xdr:rowOff>
    </xdr:from>
    <xdr:to>
      <xdr:col>45</xdr:col>
      <xdr:colOff>177800</xdr:colOff>
      <xdr:row>58</xdr:row>
      <xdr:rowOff>22751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35937"/>
          <a:ext cx="889000" cy="1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110768</xdr:rowOff>
    </xdr:from>
    <xdr:to>
      <xdr:col>41</xdr:col>
      <xdr:colOff>50800</xdr:colOff>
      <xdr:row>57</xdr:row>
      <xdr:rowOff>63287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711968"/>
          <a:ext cx="889000" cy="1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17122</xdr:rowOff>
    </xdr:from>
    <xdr:to>
      <xdr:col>55</xdr:col>
      <xdr:colOff>50800</xdr:colOff>
      <xdr:row>57</xdr:row>
      <xdr:rowOff>118722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39999</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4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154780</xdr:rowOff>
    </xdr:from>
    <xdr:to>
      <xdr:col>50</xdr:col>
      <xdr:colOff>165100</xdr:colOff>
      <xdr:row>57</xdr:row>
      <xdr:rowOff>84930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101457</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5312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143401</xdr:rowOff>
    </xdr:from>
    <xdr:to>
      <xdr:col>46</xdr:col>
      <xdr:colOff>38100</xdr:colOff>
      <xdr:row>58</xdr:row>
      <xdr:rowOff>73551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90078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12487</xdr:rowOff>
    </xdr:from>
    <xdr:to>
      <xdr:col>41</xdr:col>
      <xdr:colOff>101600</xdr:colOff>
      <xdr:row>57</xdr:row>
      <xdr:rowOff>114087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130614</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60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59968</xdr:rowOff>
    </xdr:from>
    <xdr:to>
      <xdr:col>36</xdr:col>
      <xdr:colOff>165100</xdr:colOff>
      <xdr:row>56</xdr:row>
      <xdr:rowOff>161568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6645</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27205" y="9436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132540</xdr:rowOff>
    </xdr:from>
    <xdr:to>
      <xdr:col>55</xdr:col>
      <xdr:colOff>0</xdr:colOff>
      <xdr:row>76</xdr:row>
      <xdr:rowOff>144799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2991290"/>
          <a:ext cx="838200" cy="1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132540</xdr:rowOff>
    </xdr:from>
    <xdr:to>
      <xdr:col>50</xdr:col>
      <xdr:colOff>114300</xdr:colOff>
      <xdr:row>78</xdr:row>
      <xdr:rowOff>92018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991290"/>
          <a:ext cx="889000" cy="47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92018</xdr:rowOff>
    </xdr:from>
    <xdr:to>
      <xdr:col>45</xdr:col>
      <xdr:colOff>177800</xdr:colOff>
      <xdr:row>78</xdr:row>
      <xdr:rowOff>120624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65118"/>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62658</xdr:rowOff>
    </xdr:from>
    <xdr:to>
      <xdr:col>41</xdr:col>
      <xdr:colOff>50800</xdr:colOff>
      <xdr:row>78</xdr:row>
      <xdr:rowOff>120624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5758"/>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93999</xdr:rowOff>
    </xdr:from>
    <xdr:to>
      <xdr:col>55</xdr:col>
      <xdr:colOff>50800</xdr:colOff>
      <xdr:row>77</xdr:row>
      <xdr:rowOff>24149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116876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7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81740</xdr:rowOff>
    </xdr:from>
    <xdr:to>
      <xdr:col>50</xdr:col>
      <xdr:colOff>165100</xdr:colOff>
      <xdr:row>76</xdr:row>
      <xdr:rowOff>11891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940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28417</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71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41218</xdr:rowOff>
    </xdr:from>
    <xdr:to>
      <xdr:col>46</xdr:col>
      <xdr:colOff>38100</xdr:colOff>
      <xdr:row>78</xdr:row>
      <xdr:rowOff>142818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133945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69824</xdr:rowOff>
    </xdr:from>
    <xdr:to>
      <xdr:col>41</xdr:col>
      <xdr:colOff>101600</xdr:colOff>
      <xdr:row>78</xdr:row>
      <xdr:rowOff>171424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11858</xdr:rowOff>
    </xdr:from>
    <xdr:to>
      <xdr:col>36</xdr:col>
      <xdr:colOff>165100</xdr:colOff>
      <xdr:row>78</xdr:row>
      <xdr:rowOff>113458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104585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160373</xdr:rowOff>
    </xdr:from>
    <xdr:to>
      <xdr:col>55</xdr:col>
      <xdr:colOff>0</xdr:colOff>
      <xdr:row>98</xdr:row>
      <xdr:rowOff>1805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791023"/>
          <a:ext cx="8382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1805</xdr:rowOff>
    </xdr:from>
    <xdr:to>
      <xdr:col>50</xdr:col>
      <xdr:colOff>114300</xdr:colOff>
      <xdr:row>98</xdr:row>
      <xdr:rowOff>38119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03905"/>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97701</xdr:rowOff>
    </xdr:from>
    <xdr:to>
      <xdr:col>45</xdr:col>
      <xdr:colOff>177800</xdr:colOff>
      <xdr:row>98</xdr:row>
      <xdr:rowOff>38119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28351"/>
          <a:ext cx="889000" cy="1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136066</xdr:rowOff>
    </xdr:from>
    <xdr:to>
      <xdr:col>41</xdr:col>
      <xdr:colOff>50800</xdr:colOff>
      <xdr:row>97</xdr:row>
      <xdr:rowOff>97701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595266"/>
          <a:ext cx="889000" cy="1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109573</xdr:rowOff>
    </xdr:from>
    <xdr:to>
      <xdr:col>55</xdr:col>
      <xdr:colOff>50800</xdr:colOff>
      <xdr:row>98</xdr:row>
      <xdr:rowOff>39723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132450</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9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122455</xdr:rowOff>
    </xdr:from>
    <xdr:to>
      <xdr:col>50</xdr:col>
      <xdr:colOff>165100</xdr:colOff>
      <xdr:row>98</xdr:row>
      <xdr:rowOff>52605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69132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158769</xdr:rowOff>
    </xdr:from>
    <xdr:to>
      <xdr:col>46</xdr:col>
      <xdr:colOff>38100</xdr:colOff>
      <xdr:row>98</xdr:row>
      <xdr:rowOff>88919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105446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6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46901</xdr:rowOff>
    </xdr:from>
    <xdr:to>
      <xdr:col>41</xdr:col>
      <xdr:colOff>101600</xdr:colOff>
      <xdr:row>97</xdr:row>
      <xdr:rowOff>148501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165028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85266</xdr:rowOff>
    </xdr:from>
    <xdr:to>
      <xdr:col>36</xdr:col>
      <xdr:colOff>165100</xdr:colOff>
      <xdr:row>97</xdr:row>
      <xdr:rowOff>15416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95</xdr:row>
      <xdr:rowOff>31943</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27205" y="16319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164560</xdr:rowOff>
    </xdr:from>
    <xdr:to>
      <xdr:col>85</xdr:col>
      <xdr:colOff>127000</xdr:colOff>
      <xdr:row>38</xdr:row>
      <xdr:rowOff>95417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336760"/>
          <a:ext cx="838200" cy="2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95417</xdr:rowOff>
    </xdr:from>
    <xdr:to>
      <xdr:col>81</xdr:col>
      <xdr:colOff>50800</xdr:colOff>
      <xdr:row>38</xdr:row>
      <xdr:rowOff>138240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10517"/>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11029</xdr:rowOff>
    </xdr:from>
    <xdr:to>
      <xdr:col>76</xdr:col>
      <xdr:colOff>114300</xdr:colOff>
      <xdr:row>38</xdr:row>
      <xdr:rowOff>138240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54679"/>
          <a:ext cx="889000" cy="29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107993</xdr:rowOff>
    </xdr:from>
    <xdr:to>
      <xdr:col>71</xdr:col>
      <xdr:colOff>177800</xdr:colOff>
      <xdr:row>37</xdr:row>
      <xdr:rowOff>11029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108743"/>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113760</xdr:rowOff>
    </xdr:from>
    <xdr:to>
      <xdr:col>85</xdr:col>
      <xdr:colOff>177800</xdr:colOff>
      <xdr:row>37</xdr:row>
      <xdr:rowOff>43910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2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136637</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44617</xdr:rowOff>
    </xdr:from>
    <xdr:to>
      <xdr:col>81</xdr:col>
      <xdr:colOff>101600</xdr:colOff>
      <xdr:row>38</xdr:row>
      <xdr:rowOff>146217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162743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87440</xdr:rowOff>
    </xdr:from>
    <xdr:to>
      <xdr:col>76</xdr:col>
      <xdr:colOff>165100</xdr:colOff>
      <xdr:row>39</xdr:row>
      <xdr:rowOff>17590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8717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131679</xdr:rowOff>
    </xdr:from>
    <xdr:to>
      <xdr:col>72</xdr:col>
      <xdr:colOff>38100</xdr:colOff>
      <xdr:row>37</xdr:row>
      <xdr:rowOff>61829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78356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0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57193</xdr:rowOff>
    </xdr:from>
    <xdr:to>
      <xdr:col>67</xdr:col>
      <xdr:colOff>101600</xdr:colOff>
      <xdr:row>35</xdr:row>
      <xdr:rowOff>158793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3870</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14795" y="58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39463</xdr:rowOff>
    </xdr:from>
    <xdr:to>
      <xdr:col>85</xdr:col>
      <xdr:colOff>127000</xdr:colOff>
      <xdr:row>74</xdr:row>
      <xdr:rowOff>164515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726763"/>
          <a:ext cx="838200" cy="1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164515</xdr:rowOff>
    </xdr:from>
    <xdr:to>
      <xdr:col>81</xdr:col>
      <xdr:colOff>50800</xdr:colOff>
      <xdr:row>75</xdr:row>
      <xdr:rowOff>30376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85181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30376</xdr:rowOff>
    </xdr:from>
    <xdr:to>
      <xdr:col>76</xdr:col>
      <xdr:colOff>114300</xdr:colOff>
      <xdr:row>75</xdr:row>
      <xdr:rowOff>83310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889126"/>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83310</xdr:rowOff>
    </xdr:from>
    <xdr:to>
      <xdr:col>71</xdr:col>
      <xdr:colOff>177800</xdr:colOff>
      <xdr:row>75</xdr:row>
      <xdr:rowOff>108896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942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160113</xdr:rowOff>
    </xdr:from>
    <xdr:to>
      <xdr:col>85</xdr:col>
      <xdr:colOff>177800</xdr:colOff>
      <xdr:row>74</xdr:row>
      <xdr:rowOff>90263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11540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5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113715</xdr:rowOff>
    </xdr:from>
    <xdr:to>
      <xdr:col>81</xdr:col>
      <xdr:colOff>101600</xdr:colOff>
      <xdr:row>75</xdr:row>
      <xdr:rowOff>43865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8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60392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5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151026</xdr:rowOff>
    </xdr:from>
    <xdr:to>
      <xdr:col>76</xdr:col>
      <xdr:colOff>165100</xdr:colOff>
      <xdr:row>75</xdr:row>
      <xdr:rowOff>81176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97703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61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32510</xdr:rowOff>
    </xdr:from>
    <xdr:to>
      <xdr:col>72</xdr:col>
      <xdr:colOff>38100</xdr:colOff>
      <xdr:row>75</xdr:row>
      <xdr:rowOff>134110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150637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66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58096</xdr:rowOff>
    </xdr:from>
    <xdr:to>
      <xdr:col>67</xdr:col>
      <xdr:colOff>101600</xdr:colOff>
      <xdr:row>75</xdr:row>
      <xdr:rowOff>159696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4773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6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87999</xdr:rowOff>
    </xdr:from>
    <xdr:to>
      <xdr:col>85</xdr:col>
      <xdr:colOff>127000</xdr:colOff>
      <xdr:row>96</xdr:row>
      <xdr:rowOff>150870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47199"/>
          <a:ext cx="838200" cy="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150870</xdr:rowOff>
    </xdr:from>
    <xdr:to>
      <xdr:col>81</xdr:col>
      <xdr:colOff>50800</xdr:colOff>
      <xdr:row>97</xdr:row>
      <xdr:rowOff>33415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10070"/>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63853</xdr:rowOff>
    </xdr:from>
    <xdr:to>
      <xdr:col>76</xdr:col>
      <xdr:colOff>114300</xdr:colOff>
      <xdr:row>97</xdr:row>
      <xdr:rowOff>33415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523053"/>
          <a:ext cx="889000" cy="1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63853</xdr:rowOff>
    </xdr:from>
    <xdr:to>
      <xdr:col>71</xdr:col>
      <xdr:colOff>177800</xdr:colOff>
      <xdr:row>98</xdr:row>
      <xdr:rowOff>170433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523053"/>
          <a:ext cx="889000" cy="4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37199</xdr:rowOff>
    </xdr:from>
    <xdr:to>
      <xdr:col>85</xdr:col>
      <xdr:colOff>177800</xdr:colOff>
      <xdr:row>96</xdr:row>
      <xdr:rowOff>138799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60076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4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100070</xdr:rowOff>
    </xdr:from>
    <xdr:to>
      <xdr:col>81</xdr:col>
      <xdr:colOff>101600</xdr:colOff>
      <xdr:row>97</xdr:row>
      <xdr:rowOff>30220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46747</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154065</xdr:rowOff>
    </xdr:from>
    <xdr:to>
      <xdr:col>76</xdr:col>
      <xdr:colOff>165100</xdr:colOff>
      <xdr:row>97</xdr:row>
      <xdr:rowOff>84215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100742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13053</xdr:rowOff>
    </xdr:from>
    <xdr:to>
      <xdr:col>72</xdr:col>
      <xdr:colOff>38100</xdr:colOff>
      <xdr:row>96</xdr:row>
      <xdr:rowOff>114653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131180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24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119633</xdr:rowOff>
    </xdr:from>
    <xdr:to>
      <xdr:col>67</xdr:col>
      <xdr:colOff>101600</xdr:colOff>
      <xdr:row>99</xdr:row>
      <xdr:rowOff>49783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40910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31953</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18503"/>
          <a:ext cx="889000" cy="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152603</xdr:rowOff>
    </xdr:from>
    <xdr:to>
      <xdr:col>98</xdr:col>
      <xdr:colOff>38100</xdr:colOff>
      <xdr:row>39</xdr:row>
      <xdr:rowOff>82753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99280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128823</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2923"/>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128823</xdr:rowOff>
    </xdr:from>
    <xdr:to>
      <xdr:col>111</xdr:col>
      <xdr:colOff>177800</xdr:colOff>
      <xdr:row>58</xdr:row>
      <xdr:rowOff>129239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2923"/>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125957</xdr:rowOff>
    </xdr:from>
    <xdr:to>
      <xdr:col>107</xdr:col>
      <xdr:colOff>50800</xdr:colOff>
      <xdr:row>58</xdr:row>
      <xdr:rowOff>129239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005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125957</xdr:rowOff>
    </xdr:from>
    <xdr:to>
      <xdr:col>102</xdr:col>
      <xdr:colOff>114300</xdr:colOff>
      <xdr:row>58</xdr:row>
      <xdr:rowOff>129020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7005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78023</xdr:rowOff>
    </xdr:from>
    <xdr:to>
      <xdr:col>112</xdr:col>
      <xdr:colOff>38100</xdr:colOff>
      <xdr:row>59</xdr:row>
      <xdr:rowOff>8173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170750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78439</xdr:rowOff>
    </xdr:from>
    <xdr:to>
      <xdr:col>107</xdr:col>
      <xdr:colOff>101600</xdr:colOff>
      <xdr:row>59</xdr:row>
      <xdr:rowOff>8589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75157</xdr:rowOff>
    </xdr:from>
    <xdr:to>
      <xdr:col>102</xdr:col>
      <xdr:colOff>165100</xdr:colOff>
      <xdr:row>59</xdr:row>
      <xdr:rowOff>5307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167884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78220</xdr:rowOff>
    </xdr:from>
    <xdr:to>
      <xdr:col>98</xdr:col>
      <xdr:colOff>38100</xdr:colOff>
      <xdr:row>59</xdr:row>
      <xdr:rowOff>8370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170947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104404</xdr:rowOff>
    </xdr:from>
    <xdr:to>
      <xdr:col>116</xdr:col>
      <xdr:colOff>63500</xdr:colOff>
      <xdr:row>75</xdr:row>
      <xdr:rowOff>130563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963154"/>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104404</xdr:rowOff>
    </xdr:from>
    <xdr:to>
      <xdr:col>111</xdr:col>
      <xdr:colOff>177800</xdr:colOff>
      <xdr:row>76</xdr:row>
      <xdr:rowOff>65621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63154"/>
          <a:ext cx="889000" cy="1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123261</xdr:rowOff>
    </xdr:from>
    <xdr:to>
      <xdr:col>107</xdr:col>
      <xdr:colOff>50800</xdr:colOff>
      <xdr:row>76</xdr:row>
      <xdr:rowOff>65621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8201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123261</xdr:rowOff>
    </xdr:from>
    <xdr:to>
      <xdr:col>102</xdr:col>
      <xdr:colOff>114300</xdr:colOff>
      <xdr:row>76</xdr:row>
      <xdr:rowOff>47003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82011"/>
          <a:ext cx="889000" cy="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79763</xdr:rowOff>
    </xdr:from>
    <xdr:to>
      <xdr:col>116</xdr:col>
      <xdr:colOff>114300</xdr:colOff>
      <xdr:row>76</xdr:row>
      <xdr:rowOff>9913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102640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8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53604</xdr:rowOff>
    </xdr:from>
    <xdr:to>
      <xdr:col>112</xdr:col>
      <xdr:colOff>38100</xdr:colOff>
      <xdr:row>75</xdr:row>
      <xdr:rowOff>155204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14821</xdr:rowOff>
    </xdr:from>
    <xdr:to>
      <xdr:col>107</xdr:col>
      <xdr:colOff>101600</xdr:colOff>
      <xdr:row>76</xdr:row>
      <xdr:rowOff>116421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132948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2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72461</xdr:rowOff>
    </xdr:from>
    <xdr:to>
      <xdr:col>102</xdr:col>
      <xdr:colOff>165100</xdr:colOff>
      <xdr:row>76</xdr:row>
      <xdr:rowOff>2611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19138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167653</xdr:rowOff>
    </xdr:from>
    <xdr:to>
      <xdr:col>98</xdr:col>
      <xdr:colOff>38100</xdr:colOff>
      <xdr:row>76</xdr:row>
      <xdr:rowOff>97803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114330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新規職員採用の増に伴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、物件費は観光施設等の指定管理料増により増加、維持補修費は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修繕料の増に伴い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事業」の増等により増加、補助費等は協議会等への負担金及び補助金の増等により増加、普通建設事業費は施設等新設事業費の減等により減少、災害復旧事業費は令和５年台風７号及び同年梅雨前線豪雨等により被災した林道災害復旧事業費の増により増加、公債費は令和元年度借入の一般補助施設整備事業債及び過疎対策事業債、令和２年度借入の緊急防災・減災事業債、災害復旧事業債、辺地対策事業債及び減収補てん債及び令和３年度借入の災害復旧事業債及び過疎対策事業債の償還開始により増加、積立金は財政調整基金積立金、減債基金積立金、公共施設基金積立金及び森林環境譲与税基金積立金の増により増加、繰出金は、介護保険特別会計・国保診療所特別会計への繰出金の増に伴い増加した。事業費の増加に伴い住民一人当たりのコストは上昇しているが、人件費・物件費・補助費等は人口減少の影響もある。費目の大半において類似団体を上回っているのは、人口が少ない事が主な要因である。近年、観光施設等の改修及び整備等の大型の整備事業が集中した事により地方債現在高が増加した影響で公債費は年々上昇し、類似団体を上回っているが、交付税措置率の高い辺地対策事業債や過疎対策事業債等が主であるため、実質公債比率は類似団体を平均を下回っている。令和７年度～令和８年度には引き続き保健体育施設の整備及び義務教育学校の長寿命化改修等事業の借入を行うため、公債費は今後も上昇する事が予想される。したがって、今後は地方債の新規発行を伴う普通建設事業を抑制し、公債費の減少に努める必要がある。また、一般社団法人への派遣職員の復帰による職員数の適正化による人件費の抑制、事務事業の見直し及び事業の緊急性・重要性・費用効果等を十分に検討し、コストの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142786</xdr:rowOff>
    </xdr:from>
    <xdr:to>
      <xdr:col>24</xdr:col>
      <xdr:colOff>63500</xdr:colOff>
      <xdr:row>34</xdr:row>
      <xdr:rowOff>156147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2086"/>
          <a:ext cx="8382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156147</xdr:rowOff>
    </xdr:from>
    <xdr:to>
      <xdr:col>19</xdr:col>
      <xdr:colOff>177800</xdr:colOff>
      <xdr:row>35</xdr:row>
      <xdr:rowOff>21387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85447"/>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121348</xdr:rowOff>
    </xdr:from>
    <xdr:to>
      <xdr:col>15</xdr:col>
      <xdr:colOff>50800</xdr:colOff>
      <xdr:row>35</xdr:row>
      <xdr:rowOff>21387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0648"/>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121348</xdr:rowOff>
    </xdr:from>
    <xdr:to>
      <xdr:col>10</xdr:col>
      <xdr:colOff>114300</xdr:colOff>
      <xdr:row>34</xdr:row>
      <xdr:rowOff>137960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50648"/>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91986</xdr:rowOff>
    </xdr:from>
    <xdr:to>
      <xdr:col>24</xdr:col>
      <xdr:colOff>114300</xdr:colOff>
      <xdr:row>35</xdr:row>
      <xdr:rowOff>22136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114863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105347</xdr:rowOff>
    </xdr:from>
    <xdr:to>
      <xdr:col>20</xdr:col>
      <xdr:colOff>38100</xdr:colOff>
      <xdr:row>35</xdr:row>
      <xdr:rowOff>35497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52024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142037</xdr:rowOff>
    </xdr:from>
    <xdr:to>
      <xdr:col>15</xdr:col>
      <xdr:colOff>101600</xdr:colOff>
      <xdr:row>35</xdr:row>
      <xdr:rowOff>72187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88714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70548</xdr:rowOff>
    </xdr:from>
    <xdr:to>
      <xdr:col>10</xdr:col>
      <xdr:colOff>165100</xdr:colOff>
      <xdr:row>35</xdr:row>
      <xdr:rowOff>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17225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87160</xdr:rowOff>
    </xdr:from>
    <xdr:to>
      <xdr:col>6</xdr:col>
      <xdr:colOff>38100</xdr:colOff>
      <xdr:row>35</xdr:row>
      <xdr:rowOff>17310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33837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143290</xdr:rowOff>
    </xdr:from>
    <xdr:to>
      <xdr:col>24</xdr:col>
      <xdr:colOff>63500</xdr:colOff>
      <xdr:row>56</xdr:row>
      <xdr:rowOff>156302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44490"/>
          <a:ext cx="8382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143290</xdr:rowOff>
    </xdr:from>
    <xdr:to>
      <xdr:col>19</xdr:col>
      <xdr:colOff>177800</xdr:colOff>
      <xdr:row>57</xdr:row>
      <xdr:rowOff>65336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44490"/>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22232</xdr:rowOff>
    </xdr:from>
    <xdr:to>
      <xdr:col>15</xdr:col>
      <xdr:colOff>50800</xdr:colOff>
      <xdr:row>57</xdr:row>
      <xdr:rowOff>65336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94882"/>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10251</xdr:rowOff>
    </xdr:from>
    <xdr:to>
      <xdr:col>10</xdr:col>
      <xdr:colOff>114300</xdr:colOff>
      <xdr:row>57</xdr:row>
      <xdr:rowOff>22232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11451"/>
          <a:ext cx="889000" cy="18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105502</xdr:rowOff>
    </xdr:from>
    <xdr:to>
      <xdr:col>24</xdr:col>
      <xdr:colOff>114300</xdr:colOff>
      <xdr:row>57</xdr:row>
      <xdr:rowOff>35652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128379</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8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92490</xdr:rowOff>
    </xdr:from>
    <xdr:to>
      <xdr:col>20</xdr:col>
      <xdr:colOff>38100</xdr:colOff>
      <xdr:row>57</xdr:row>
      <xdr:rowOff>22640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39167</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468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14536</xdr:rowOff>
    </xdr:from>
    <xdr:to>
      <xdr:col>15</xdr:col>
      <xdr:colOff>101600</xdr:colOff>
      <xdr:row>57</xdr:row>
      <xdr:rowOff>116136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132663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562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142882</xdr:rowOff>
    </xdr:from>
    <xdr:to>
      <xdr:col>10</xdr:col>
      <xdr:colOff>165100</xdr:colOff>
      <xdr:row>57</xdr:row>
      <xdr:rowOff>73032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89559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19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130901</xdr:rowOff>
    </xdr:from>
    <xdr:to>
      <xdr:col>6</xdr:col>
      <xdr:colOff>38100</xdr:colOff>
      <xdr:row>56</xdr:row>
      <xdr:rowOff>61051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77578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335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47137</xdr:rowOff>
    </xdr:from>
    <xdr:to>
      <xdr:col>24</xdr:col>
      <xdr:colOff>63500</xdr:colOff>
      <xdr:row>74</xdr:row>
      <xdr:rowOff>31204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20087"/>
          <a:ext cx="838200" cy="4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47137</xdr:rowOff>
    </xdr:from>
    <xdr:to>
      <xdr:col>19</xdr:col>
      <xdr:colOff>177800</xdr:colOff>
      <xdr:row>75</xdr:row>
      <xdr:rowOff>86188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20087"/>
          <a:ext cx="889000" cy="7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63207</xdr:rowOff>
    </xdr:from>
    <xdr:to>
      <xdr:col>15</xdr:col>
      <xdr:colOff>50800</xdr:colOff>
      <xdr:row>75</xdr:row>
      <xdr:rowOff>86188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21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63207</xdr:rowOff>
    </xdr:from>
    <xdr:to>
      <xdr:col>10</xdr:col>
      <xdr:colOff>114300</xdr:colOff>
      <xdr:row>75</xdr:row>
      <xdr:rowOff>124328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21957"/>
          <a:ext cx="889000" cy="6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151854</xdr:rowOff>
    </xdr:from>
    <xdr:to>
      <xdr:col>24</xdr:col>
      <xdr:colOff>114300</xdr:colOff>
      <xdr:row>74</xdr:row>
      <xdr:rowOff>82004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3281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1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167787</xdr:rowOff>
    </xdr:from>
    <xdr:to>
      <xdr:col>20</xdr:col>
      <xdr:colOff>38100</xdr:colOff>
      <xdr:row>71</xdr:row>
      <xdr:rowOff>97937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114464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35388</xdr:rowOff>
    </xdr:from>
    <xdr:to>
      <xdr:col>15</xdr:col>
      <xdr:colOff>101600</xdr:colOff>
      <xdr:row>75</xdr:row>
      <xdr:rowOff>136988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153515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12407</xdr:rowOff>
    </xdr:from>
    <xdr:to>
      <xdr:col>10</xdr:col>
      <xdr:colOff>165100</xdr:colOff>
      <xdr:row>75</xdr:row>
      <xdr:rowOff>114007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130534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73528</xdr:rowOff>
    </xdr:from>
    <xdr:to>
      <xdr:col>6</xdr:col>
      <xdr:colOff>38100</xdr:colOff>
      <xdr:row>76</xdr:row>
      <xdr:rowOff>3677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20205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4161</xdr:rowOff>
    </xdr:from>
    <xdr:to>
      <xdr:col>24</xdr:col>
      <xdr:colOff>63500</xdr:colOff>
      <xdr:row>95</xdr:row>
      <xdr:rowOff>81090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949011"/>
          <a:ext cx="838200" cy="4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32699</xdr:rowOff>
    </xdr:from>
    <xdr:to>
      <xdr:col>19</xdr:col>
      <xdr:colOff>177800</xdr:colOff>
      <xdr:row>95</xdr:row>
      <xdr:rowOff>81090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20449"/>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32699</xdr:rowOff>
    </xdr:from>
    <xdr:to>
      <xdr:col>15</xdr:col>
      <xdr:colOff>50800</xdr:colOff>
      <xdr:row>95</xdr:row>
      <xdr:rowOff>110492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20449"/>
          <a:ext cx="889000" cy="7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110492</xdr:rowOff>
    </xdr:from>
    <xdr:to>
      <xdr:col>10</xdr:col>
      <xdr:colOff>114300</xdr:colOff>
      <xdr:row>95</xdr:row>
      <xdr:rowOff>156761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98242"/>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124811</xdr:rowOff>
    </xdr:from>
    <xdr:to>
      <xdr:col>24</xdr:col>
      <xdr:colOff>114300</xdr:colOff>
      <xdr:row>93</xdr:row>
      <xdr:rowOff>54961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8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147688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7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30290</xdr:rowOff>
    </xdr:from>
    <xdr:to>
      <xdr:col>20</xdr:col>
      <xdr:colOff>38100</xdr:colOff>
      <xdr:row>95</xdr:row>
      <xdr:rowOff>131890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148417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0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153349</xdr:rowOff>
    </xdr:from>
    <xdr:to>
      <xdr:col>15</xdr:col>
      <xdr:colOff>101600</xdr:colOff>
      <xdr:row>95</xdr:row>
      <xdr:rowOff>83499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100026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59692</xdr:rowOff>
    </xdr:from>
    <xdr:to>
      <xdr:col>10</xdr:col>
      <xdr:colOff>165100</xdr:colOff>
      <xdr:row>95</xdr:row>
      <xdr:rowOff>161292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105961</xdr:rowOff>
    </xdr:from>
    <xdr:to>
      <xdr:col>6</xdr:col>
      <xdr:colOff>38100</xdr:colOff>
      <xdr:row>96</xdr:row>
      <xdr:rowOff>36111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52638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1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111016</xdr:rowOff>
    </xdr:from>
    <xdr:to>
      <xdr:col>55</xdr:col>
      <xdr:colOff>0</xdr:colOff>
      <xdr:row>56</xdr:row>
      <xdr:rowOff>115612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1221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115612</xdr:rowOff>
    </xdr:from>
    <xdr:to>
      <xdr:col>50</xdr:col>
      <xdr:colOff>114300</xdr:colOff>
      <xdr:row>57</xdr:row>
      <xdr:rowOff>152814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6812"/>
          <a:ext cx="889000" cy="20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41803</xdr:rowOff>
    </xdr:from>
    <xdr:to>
      <xdr:col>45</xdr:col>
      <xdr:colOff>177800</xdr:colOff>
      <xdr:row>57</xdr:row>
      <xdr:rowOff>152814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4453"/>
          <a:ext cx="889000" cy="1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41803</xdr:rowOff>
    </xdr:from>
    <xdr:to>
      <xdr:col>41</xdr:col>
      <xdr:colOff>50800</xdr:colOff>
      <xdr:row>58</xdr:row>
      <xdr:rowOff>39660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4453"/>
          <a:ext cx="889000" cy="1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60216</xdr:rowOff>
    </xdr:from>
    <xdr:to>
      <xdr:col>55</xdr:col>
      <xdr:colOff>50800</xdr:colOff>
      <xdr:row>56</xdr:row>
      <xdr:rowOff>161816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83093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1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64812</xdr:rowOff>
    </xdr:from>
    <xdr:to>
      <xdr:col>50</xdr:col>
      <xdr:colOff>165100</xdr:colOff>
      <xdr:row>56</xdr:row>
      <xdr:rowOff>166412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11489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102014</xdr:rowOff>
    </xdr:from>
    <xdr:to>
      <xdr:col>46</xdr:col>
      <xdr:colOff>38100</xdr:colOff>
      <xdr:row>58</xdr:row>
      <xdr:rowOff>32164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48691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4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162453</xdr:rowOff>
    </xdr:from>
    <xdr:to>
      <xdr:col>41</xdr:col>
      <xdr:colOff>101600</xdr:colOff>
      <xdr:row>57</xdr:row>
      <xdr:rowOff>92603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109130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3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160310</xdr:rowOff>
    </xdr:from>
    <xdr:to>
      <xdr:col>36</xdr:col>
      <xdr:colOff>165100</xdr:colOff>
      <xdr:row>58</xdr:row>
      <xdr:rowOff>90460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106987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41613</xdr:rowOff>
    </xdr:from>
    <xdr:to>
      <xdr:col>55</xdr:col>
      <xdr:colOff>0</xdr:colOff>
      <xdr:row>77</xdr:row>
      <xdr:rowOff>101138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43263"/>
          <a:ext cx="8382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56840</xdr:rowOff>
    </xdr:from>
    <xdr:to>
      <xdr:col>50</xdr:col>
      <xdr:colOff>114300</xdr:colOff>
      <xdr:row>77</xdr:row>
      <xdr:rowOff>101138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58490"/>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3476</xdr:rowOff>
    </xdr:from>
    <xdr:to>
      <xdr:col>45</xdr:col>
      <xdr:colOff>177800</xdr:colOff>
      <xdr:row>77</xdr:row>
      <xdr:rowOff>56840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05126"/>
          <a:ext cx="889000" cy="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3476</xdr:rowOff>
    </xdr:from>
    <xdr:to>
      <xdr:col>41</xdr:col>
      <xdr:colOff>50800</xdr:colOff>
      <xdr:row>77</xdr:row>
      <xdr:rowOff>99183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05126"/>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162263</xdr:rowOff>
    </xdr:from>
    <xdr:to>
      <xdr:col>55</xdr:col>
      <xdr:colOff>50800</xdr:colOff>
      <xdr:row>77</xdr:row>
      <xdr:rowOff>92413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4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50338</xdr:rowOff>
    </xdr:from>
    <xdr:to>
      <xdr:col>50</xdr:col>
      <xdr:colOff>165100</xdr:colOff>
      <xdr:row>77</xdr:row>
      <xdr:rowOff>151938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168465</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6040</xdr:rowOff>
    </xdr:from>
    <xdr:to>
      <xdr:col>46</xdr:col>
      <xdr:colOff>38100</xdr:colOff>
      <xdr:row>77</xdr:row>
      <xdr:rowOff>107640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124167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8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124126</xdr:rowOff>
    </xdr:from>
    <xdr:to>
      <xdr:col>41</xdr:col>
      <xdr:colOff>101600</xdr:colOff>
      <xdr:row>77</xdr:row>
      <xdr:rowOff>54276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70804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48383</xdr:rowOff>
    </xdr:from>
    <xdr:to>
      <xdr:col>36</xdr:col>
      <xdr:colOff>165100</xdr:colOff>
      <xdr:row>77</xdr:row>
      <xdr:rowOff>149983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166510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2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84809</xdr:rowOff>
    </xdr:from>
    <xdr:to>
      <xdr:col>55</xdr:col>
      <xdr:colOff>0</xdr:colOff>
      <xdr:row>97</xdr:row>
      <xdr:rowOff>163091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5459"/>
          <a:ext cx="8382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163091</xdr:rowOff>
    </xdr:from>
    <xdr:to>
      <xdr:col>50</xdr:col>
      <xdr:colOff>114300</xdr:colOff>
      <xdr:row>98</xdr:row>
      <xdr:rowOff>41387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3741"/>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151527</xdr:rowOff>
    </xdr:from>
    <xdr:to>
      <xdr:col>45</xdr:col>
      <xdr:colOff>177800</xdr:colOff>
      <xdr:row>98</xdr:row>
      <xdr:rowOff>41387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2177"/>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151527</xdr:rowOff>
    </xdr:from>
    <xdr:to>
      <xdr:col>41</xdr:col>
      <xdr:colOff>50800</xdr:colOff>
      <xdr:row>98</xdr:row>
      <xdr:rowOff>74986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2177"/>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34009</xdr:rowOff>
    </xdr:from>
    <xdr:to>
      <xdr:col>55</xdr:col>
      <xdr:colOff>50800</xdr:colOff>
      <xdr:row>97</xdr:row>
      <xdr:rowOff>135609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56886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1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112291</xdr:rowOff>
    </xdr:from>
    <xdr:to>
      <xdr:col>50</xdr:col>
      <xdr:colOff>165100</xdr:colOff>
      <xdr:row>98</xdr:row>
      <xdr:rowOff>42441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58968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162037</xdr:rowOff>
    </xdr:from>
    <xdr:to>
      <xdr:col>46</xdr:col>
      <xdr:colOff>38100</xdr:colOff>
      <xdr:row>98</xdr:row>
      <xdr:rowOff>92187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108714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6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100727</xdr:rowOff>
    </xdr:from>
    <xdr:to>
      <xdr:col>41</xdr:col>
      <xdr:colOff>101600</xdr:colOff>
      <xdr:row>98</xdr:row>
      <xdr:rowOff>30877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47404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24186</xdr:rowOff>
    </xdr:from>
    <xdr:to>
      <xdr:col>36</xdr:col>
      <xdr:colOff>165100</xdr:colOff>
      <xdr:row>98</xdr:row>
      <xdr:rowOff>125786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142313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0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31101</xdr:rowOff>
    </xdr:from>
    <xdr:to>
      <xdr:col>85</xdr:col>
      <xdr:colOff>126364</xdr:colOff>
      <xdr:row>38</xdr:row>
      <xdr:rowOff>122153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6031851"/>
          <a:ext cx="1269" cy="60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125980</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122153</xdr:rowOff>
    </xdr:from>
    <xdr:to>
      <xdr:col>86</xdr:col>
      <xdr:colOff>25400</xdr:colOff>
      <xdr:row>38</xdr:row>
      <xdr:rowOff>122153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149228</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8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31101</xdr:rowOff>
    </xdr:from>
    <xdr:to>
      <xdr:col>86</xdr:col>
      <xdr:colOff>25400</xdr:colOff>
      <xdr:row>35</xdr:row>
      <xdr:rowOff>31101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03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25491</xdr:rowOff>
    </xdr:from>
    <xdr:to>
      <xdr:col>85</xdr:col>
      <xdr:colOff>127000</xdr:colOff>
      <xdr:row>36</xdr:row>
      <xdr:rowOff>75427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7691"/>
          <a:ext cx="8382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3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109517</xdr:rowOff>
    </xdr:from>
    <xdr:to>
      <xdr:col>85</xdr:col>
      <xdr:colOff>177800</xdr:colOff>
      <xdr:row>38</xdr:row>
      <xdr:rowOff>39667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25491</xdr:rowOff>
    </xdr:from>
    <xdr:to>
      <xdr:col>81</xdr:col>
      <xdr:colOff>50800</xdr:colOff>
      <xdr:row>36</xdr:row>
      <xdr:rowOff>35977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7691"/>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121533</xdr:rowOff>
    </xdr:from>
    <xdr:to>
      <xdr:col>81</xdr:col>
      <xdr:colOff>101600</xdr:colOff>
      <xdr:row>38</xdr:row>
      <xdr:rowOff>51682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65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42810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137734</xdr:rowOff>
    </xdr:from>
    <xdr:to>
      <xdr:col>76</xdr:col>
      <xdr:colOff>114300</xdr:colOff>
      <xdr:row>36</xdr:row>
      <xdr:rowOff>35977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52684"/>
          <a:ext cx="889000" cy="7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111182</xdr:rowOff>
    </xdr:from>
    <xdr:to>
      <xdr:col>76</xdr:col>
      <xdr:colOff>165100</xdr:colOff>
      <xdr:row>38</xdr:row>
      <xdr:rowOff>41332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32459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137734</xdr:rowOff>
    </xdr:from>
    <xdr:to>
      <xdr:col>71</xdr:col>
      <xdr:colOff>177800</xdr:colOff>
      <xdr:row>35</xdr:row>
      <xdr:rowOff>85188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52684"/>
          <a:ext cx="8890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87613</xdr:rowOff>
    </xdr:from>
    <xdr:to>
      <xdr:col>72</xdr:col>
      <xdr:colOff>38100</xdr:colOff>
      <xdr:row>38</xdr:row>
      <xdr:rowOff>17763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86008</xdr:rowOff>
    </xdr:from>
    <xdr:to>
      <xdr:col>67</xdr:col>
      <xdr:colOff>101600</xdr:colOff>
      <xdr:row>38</xdr:row>
      <xdr:rowOff>16159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24627</xdr:rowOff>
    </xdr:from>
    <xdr:to>
      <xdr:col>85</xdr:col>
      <xdr:colOff>177800</xdr:colOff>
      <xdr:row>36</xdr:row>
      <xdr:rowOff>126227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47504</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4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146141</xdr:rowOff>
    </xdr:from>
    <xdr:to>
      <xdr:col>81</xdr:col>
      <xdr:colOff>101600</xdr:colOff>
      <xdr:row>36</xdr:row>
      <xdr:rowOff>76291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92818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9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156627</xdr:rowOff>
    </xdr:from>
    <xdr:to>
      <xdr:col>76</xdr:col>
      <xdr:colOff>165100</xdr:colOff>
      <xdr:row>36</xdr:row>
      <xdr:rowOff>86777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103304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9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86934</xdr:rowOff>
    </xdr:from>
    <xdr:to>
      <xdr:col>72</xdr:col>
      <xdr:colOff>38100</xdr:colOff>
      <xdr:row>32</xdr:row>
      <xdr:rowOff>17084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33611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1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34388</xdr:rowOff>
    </xdr:from>
    <xdr:to>
      <xdr:col>67</xdr:col>
      <xdr:colOff>101600</xdr:colOff>
      <xdr:row>35</xdr:row>
      <xdr:rowOff>135988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152515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22734</xdr:rowOff>
    </xdr:from>
    <xdr:to>
      <xdr:col>85</xdr:col>
      <xdr:colOff>127000</xdr:colOff>
      <xdr:row>58</xdr:row>
      <xdr:rowOff>34061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683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34061</xdr:rowOff>
    </xdr:from>
    <xdr:to>
      <xdr:col>81</xdr:col>
      <xdr:colOff>50800</xdr:colOff>
      <xdr:row>58</xdr:row>
      <xdr:rowOff>38636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8161"/>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38636</xdr:rowOff>
    </xdr:from>
    <xdr:to>
      <xdr:col>76</xdr:col>
      <xdr:colOff>114300</xdr:colOff>
      <xdr:row>58</xdr:row>
      <xdr:rowOff>45918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2736"/>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45918</xdr:rowOff>
    </xdr:from>
    <xdr:to>
      <xdr:col>71</xdr:col>
      <xdr:colOff>177800</xdr:colOff>
      <xdr:row>58</xdr:row>
      <xdr:rowOff>50427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90018"/>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143384</xdr:rowOff>
    </xdr:from>
    <xdr:to>
      <xdr:col>85</xdr:col>
      <xdr:colOff>177800</xdr:colOff>
      <xdr:row>58</xdr:row>
      <xdr:rowOff>73534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166261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154711</xdr:rowOff>
    </xdr:from>
    <xdr:to>
      <xdr:col>81</xdr:col>
      <xdr:colOff>101600</xdr:colOff>
      <xdr:row>58</xdr:row>
      <xdr:rowOff>84861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101388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159286</xdr:rowOff>
    </xdr:from>
    <xdr:to>
      <xdr:col>76</xdr:col>
      <xdr:colOff>165100</xdr:colOff>
      <xdr:row>58</xdr:row>
      <xdr:rowOff>89436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105963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166568</xdr:rowOff>
    </xdr:from>
    <xdr:to>
      <xdr:col>72</xdr:col>
      <xdr:colOff>38100</xdr:colOff>
      <xdr:row>58</xdr:row>
      <xdr:rowOff>96718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113245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171077</xdr:rowOff>
    </xdr:from>
    <xdr:to>
      <xdr:col>67</xdr:col>
      <xdr:colOff>101600</xdr:colOff>
      <xdr:row>58</xdr:row>
      <xdr:rowOff>101227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117754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164560</xdr:rowOff>
    </xdr:from>
    <xdr:to>
      <xdr:col>85</xdr:col>
      <xdr:colOff>127000</xdr:colOff>
      <xdr:row>78</xdr:row>
      <xdr:rowOff>95416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194760"/>
          <a:ext cx="838200" cy="27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95416</xdr:rowOff>
    </xdr:from>
    <xdr:to>
      <xdr:col>81</xdr:col>
      <xdr:colOff>50800</xdr:colOff>
      <xdr:row>78</xdr:row>
      <xdr:rowOff>138241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68516"/>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11029</xdr:rowOff>
    </xdr:from>
    <xdr:to>
      <xdr:col>76</xdr:col>
      <xdr:colOff>114300</xdr:colOff>
      <xdr:row>78</xdr:row>
      <xdr:rowOff>138241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12679"/>
          <a:ext cx="889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107993</xdr:rowOff>
    </xdr:from>
    <xdr:to>
      <xdr:col>71</xdr:col>
      <xdr:colOff>177800</xdr:colOff>
      <xdr:row>77</xdr:row>
      <xdr:rowOff>11029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66743"/>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113760</xdr:rowOff>
    </xdr:from>
    <xdr:to>
      <xdr:col>85</xdr:col>
      <xdr:colOff>177800</xdr:colOff>
      <xdr:row>77</xdr:row>
      <xdr:rowOff>43910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136637</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9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44616</xdr:rowOff>
    </xdr:from>
    <xdr:to>
      <xdr:col>81</xdr:col>
      <xdr:colOff>101600</xdr:colOff>
      <xdr:row>78</xdr:row>
      <xdr:rowOff>146216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162743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87441</xdr:rowOff>
    </xdr:from>
    <xdr:to>
      <xdr:col>76</xdr:col>
      <xdr:colOff>165100</xdr:colOff>
      <xdr:row>79</xdr:row>
      <xdr:rowOff>17591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8718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131679</xdr:rowOff>
    </xdr:from>
    <xdr:to>
      <xdr:col>72</xdr:col>
      <xdr:colOff>38100</xdr:colOff>
      <xdr:row>77</xdr:row>
      <xdr:rowOff>61829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78356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57193</xdr:rowOff>
    </xdr:from>
    <xdr:to>
      <xdr:col>67</xdr:col>
      <xdr:colOff>101600</xdr:colOff>
      <xdr:row>75</xdr:row>
      <xdr:rowOff>158793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3870</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6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39463</xdr:rowOff>
    </xdr:from>
    <xdr:to>
      <xdr:col>85</xdr:col>
      <xdr:colOff>127000</xdr:colOff>
      <xdr:row>94</xdr:row>
      <xdr:rowOff>164514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55763"/>
          <a:ext cx="838200" cy="1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164514</xdr:rowOff>
    </xdr:from>
    <xdr:to>
      <xdr:col>81</xdr:col>
      <xdr:colOff>50800</xdr:colOff>
      <xdr:row>95</xdr:row>
      <xdr:rowOff>30376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80814"/>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30376</xdr:rowOff>
    </xdr:from>
    <xdr:to>
      <xdr:col>76</xdr:col>
      <xdr:colOff>114300</xdr:colOff>
      <xdr:row>95</xdr:row>
      <xdr:rowOff>83310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18126"/>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83310</xdr:rowOff>
    </xdr:from>
    <xdr:to>
      <xdr:col>71</xdr:col>
      <xdr:colOff>177800</xdr:colOff>
      <xdr:row>95</xdr:row>
      <xdr:rowOff>108896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71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160113</xdr:rowOff>
    </xdr:from>
    <xdr:to>
      <xdr:col>85</xdr:col>
      <xdr:colOff>177800</xdr:colOff>
      <xdr:row>94</xdr:row>
      <xdr:rowOff>90263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113714</xdr:rowOff>
    </xdr:from>
    <xdr:to>
      <xdr:col>81</xdr:col>
      <xdr:colOff>101600</xdr:colOff>
      <xdr:row>95</xdr:row>
      <xdr:rowOff>43864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60391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0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151026</xdr:rowOff>
    </xdr:from>
    <xdr:to>
      <xdr:col>76</xdr:col>
      <xdr:colOff>165100</xdr:colOff>
      <xdr:row>95</xdr:row>
      <xdr:rowOff>81176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97703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32510</xdr:rowOff>
    </xdr:from>
    <xdr:to>
      <xdr:col>72</xdr:col>
      <xdr:colOff>38100</xdr:colOff>
      <xdr:row>95</xdr:row>
      <xdr:rowOff>134110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150637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58096</xdr:rowOff>
    </xdr:from>
    <xdr:to>
      <xdr:col>67</xdr:col>
      <xdr:colOff>101600</xdr:colOff>
      <xdr:row>95</xdr:row>
      <xdr:rowOff>159696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4773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費目の大半において類似団体を上回っているのは、人口が少ない事が主な要因である。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と比較して、議会費は物件費及び補助費等の減により減少、総務費は地方創生事業の和佐又山全体整備事業により増となったが、旧上北山温泉跡地駐車場整備事業及び移住者用賃貸住宅改修事業の減等により減少、民生費は保育園新設事業の減等により減少、衛生費は保健センター空調改修事業及び歯科診察台更新整備事業の増等により増加、 農林水産事業費は林道改良事業費等の減等により減少、商工費は観光施設等の指定管理料の増等により増加、土木費は村営住宅新築事業及び村道橋梁定期点検事業の増等により増加、消防費は奈良県広域消防組合負担金の減等により減少、教育費は公民館駐車場整備事業及び生涯学習センター屋上時計設置事業の増等により増加、災害復旧費は令和５年台風７号及び同年梅雨前線豪雨等により被災した林道災害復旧事業費の増等により増加、公債費は令和元年度借入の一般補助施設整備事業債及び過疎対策事業債、令和２年度借入の緊急防災・減債事業債、災害復旧事業債、辺地対策事業債及び減収補てん債及び令和３年度借入の災害復旧事業債及び過疎対策事業債の償還開始により増加した。事業費の増加に伴い住民一人当たりのコストは上昇しているが、人件費・物件費・補助費等は人口減少の影響もある。地方債は年々上昇傾向にある事から今後は地方債の新規発行を伴う普通建設事業を抑制し、公債費の減少に努める必要がある。また、一般社団法人への派遣職員の復帰による職員数の適正化による人件費の抑制、事務事業の見直し及び事業の緊急性・重要性・費用効果等を十分に検討し、コスト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財政調整基金残高は取崩額を上回る歳計剰余金の積み立てにより前年度比増加、実質収支額は黒字だが、前年度比</a:t>
          </a:r>
          <a:r>
            <a:rPr kumimoji="1" lang="en-US" altLang="ja-JP" sz="1100">
              <a:latin typeface="ＭＳ ゴシック" pitchFamily="49" charset="-128"/>
              <a:ea typeface="ＭＳ ゴシック" pitchFamily="49" charset="-128"/>
            </a:rPr>
            <a:t>39,448</a:t>
          </a:r>
          <a:r>
            <a:rPr kumimoji="1" lang="ja-JP" altLang="en-US" sz="1100">
              <a:latin typeface="ＭＳ ゴシック" pitchFamily="49" charset="-128"/>
              <a:ea typeface="ＭＳ ゴシック" pitchFamily="49" charset="-128"/>
            </a:rPr>
            <a:t>千円の減となり標準財政規模に占める割合は</a:t>
          </a:r>
          <a:r>
            <a:rPr kumimoji="1" lang="en-US" altLang="ja-JP" sz="1100">
              <a:latin typeface="ＭＳ ゴシック" pitchFamily="49" charset="-128"/>
              <a:ea typeface="ＭＳ ゴシック" pitchFamily="49" charset="-128"/>
            </a:rPr>
            <a:t>3.57</a:t>
          </a:r>
          <a:r>
            <a:rPr kumimoji="1" lang="ja-JP" altLang="en-US" sz="1100">
              <a:latin typeface="ＭＳ ゴシック" pitchFamily="49" charset="-128"/>
              <a:ea typeface="ＭＳ ゴシック" pitchFamily="49" charset="-128"/>
            </a:rPr>
            <a:t>ポイントの減となった。実質単年度収支については赤字であり、地方交付税の減少、観光施設等整備事業による財政需要及び観光施設等指定管理料の増等による物件費の増加が要因となり</a:t>
          </a:r>
          <a:r>
            <a:rPr kumimoji="1" lang="en-US" altLang="ja-JP" sz="1100">
              <a:latin typeface="ＭＳ ゴシック" pitchFamily="49" charset="-128"/>
              <a:ea typeface="ＭＳ ゴシック" pitchFamily="49" charset="-128"/>
            </a:rPr>
            <a:t>51,405</a:t>
          </a:r>
          <a:r>
            <a:rPr kumimoji="1" lang="ja-JP" altLang="en-US" sz="1100">
              <a:latin typeface="ＭＳ ゴシック" pitchFamily="49" charset="-128"/>
              <a:ea typeface="ＭＳ ゴシック" pitchFamily="49" charset="-128"/>
            </a:rPr>
            <a:t>千円の減となり標準財政規模に占める割合においても</a:t>
          </a:r>
          <a:r>
            <a:rPr kumimoji="1" lang="en-US" altLang="ja-JP" sz="1100">
              <a:latin typeface="ＭＳ ゴシック" pitchFamily="49" charset="-128"/>
              <a:ea typeface="ＭＳ ゴシック" pitchFamily="49" charset="-128"/>
            </a:rPr>
            <a:t>5.01</a:t>
          </a:r>
          <a:r>
            <a:rPr kumimoji="1" lang="ja-JP" altLang="en-US" sz="1100">
              <a:latin typeface="ＭＳ ゴシック" pitchFamily="49" charset="-128"/>
              <a:ea typeface="ＭＳ ゴシック" pitchFamily="49" charset="-128"/>
            </a:rPr>
            <a:t>ポイントの減となった。今後は地方交付税に左右されない財政運営を図る必要があり、事務事業の見直し及び統廃合等の歳出の合理化等行財政改革を推進し、健全な行財政運営に努めていくとともに、財政調整基金は中長期的な見通しの下において決算剰余金を中心に積立て、最低限の取崩しに努め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は発生していない状況にある。今後も財政調整基金の多額の取り崩しを抑制し、単年度収支においても黒字となるよう、今後も計画的な事業運営を図りながら財政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と比較して元利償還金は増加し、算入公債費等は減少したため、実質公債費率の分子は増加した。今後も大規模借入に対する償還開始、保健体育施設整備事業及び義務教育学校長寿命化事業等の新たな大規模事業や施設老朽化等に伴う整備に対する今後借入が生じる事が予想されるため、一層の償還額平準化並びに実質公債費率の過度な上昇を抑制しつつ、住民ニーズを適正・的確に把握した事業選択を実践し、起債に大きく頼る事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増加したが、充当可能財源等において充当可能基金及び基準財政需要額算入見込額が確保できているため、将来負担比率の分子はマイナス数値となっている。今後、施設老朽化等に伴う整備に対する地方債借入の発生並びに地方債現在高の増加が予想されるため、事業の緊急性・重要性・費用効果等を十分に検討し、地方債発行を抑制しつつ公債費の適正化に努め、多少なりとも将来負担額の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百万円の積立を行い、その他特定目的基金において公共施設基金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将来の突発的財源不足に備え、取崩額を抑制し積立を継続的に行っていく。また、公共施設老朽化等に伴う整備や公債費増加に対応するため、公共施設基金及び減債基金を継続的に積み立てるよう努める。今後、基金使途明確化を図るために財政調整基金を取り崩し、個々の特定目的基金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公用若しくは、公共に供する施設の維持及び建設事業の円滑な執行を図るための基金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本村ふるさと創生を目的とする「自ら考え、自ら行う地域づくり」事業資金に充てるための基金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本村漁業振興事業の目的に要する経費に充てるための基金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地域の森林、林業施策を推進し、森林整備を進めるとともに林業生産活動を活性化させ、地域林業の総合的な整備育成を図る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公共施設老朽化等に伴い、今後の整備財源とするため計画的な積立を行うよう努める。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毎年度、目的に応じた事業財源に充てるために取崩しを行う。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事案が生じるまで取崩しは行わずに運用益の積立を継続する。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基金使途明確化を図るために財政調整基金を取り崩し、個々の特定目的基金に積み立てるよう努める。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運用益積立及び普通交付税再算定に伴う臨時財政対策債償還基金費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等整備に伴う多額の借入による地方債償還額の増加が予想されるため、今後も決算剰余金積立や財政調整基金からの振替を行いつつ財政状況を勘案しながら、必要に応じて取崩しを行う等、計画的な償還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2236462</v>
      </c>
      <c r="BO4" s="371"/>
      <c r="BP4" s="371"/>
      <c r="BQ4" s="371"/>
      <c r="BR4" s="371"/>
      <c r="BS4" s="371"/>
      <c r="BT4" s="371"/>
      <c r="BU4" s="372"/>
      <c r="BV4" s="370">
        <v>2212682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24.2</v>
      </c>
      <c r="CU4" s="377"/>
      <c r="CV4" s="377"/>
      <c r="CW4" s="377"/>
      <c r="CX4" s="377"/>
      <c r="CY4" s="377"/>
      <c r="CZ4" s="377"/>
      <c r="DA4" s="378"/>
      <c r="DB4" s="376">
        <v>27.8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1956024</v>
      </c>
      <c r="BO5" s="408"/>
      <c r="BP5" s="408"/>
      <c r="BQ5" s="408"/>
      <c r="BR5" s="408"/>
      <c r="BS5" s="408"/>
      <c r="BT5" s="408"/>
      <c r="BU5" s="409"/>
      <c r="BV5" s="407">
        <v>1892170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85.4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280438</v>
      </c>
      <c r="BO6" s="408"/>
      <c r="BP6" s="408"/>
      <c r="BQ6" s="408"/>
      <c r="BR6" s="408"/>
      <c r="BS6" s="408"/>
      <c r="BT6" s="408"/>
      <c r="BU6" s="409"/>
      <c r="BV6" s="407">
        <v>320512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91.4</v>
      </c>
      <c r="CU6" s="445"/>
      <c r="CV6" s="445"/>
      <c r="CW6" s="445"/>
      <c r="CX6" s="445"/>
      <c r="CY6" s="445"/>
      <c r="CZ6" s="445"/>
      <c r="DA6" s="446"/>
      <c r="DB6" s="444">
        <v>86.1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35119</v>
      </c>
      <c r="BO7" s="408"/>
      <c r="BP7" s="408"/>
      <c r="BQ7" s="408"/>
      <c r="BR7" s="408"/>
      <c r="BS7" s="408"/>
      <c r="BT7" s="408"/>
      <c r="BU7" s="409"/>
      <c r="BV7" s="407">
        <v>35745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1014591</v>
      </c>
      <c r="CU7" s="408"/>
      <c r="CV7" s="408"/>
      <c r="CW7" s="408"/>
      <c r="CX7" s="408"/>
      <c r="CY7" s="408"/>
      <c r="CZ7" s="408"/>
      <c r="DA7" s="409"/>
      <c r="DB7" s="407">
        <v>1026105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245319</v>
      </c>
      <c r="BO8" s="408"/>
      <c r="BP8" s="408"/>
      <c r="BQ8" s="408"/>
      <c r="BR8" s="408"/>
      <c r="BS8" s="408"/>
      <c r="BT8" s="408"/>
      <c r="BU8" s="409"/>
      <c r="BV8" s="407">
        <v>284767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444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-39448</v>
      </c>
      <c r="BO9" s="408"/>
      <c r="BP9" s="408"/>
      <c r="BQ9" s="408"/>
      <c r="BR9" s="408"/>
      <c r="BS9" s="408"/>
      <c r="BT9" s="408"/>
      <c r="BU9" s="409"/>
      <c r="BV9" s="407">
        <v>23917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512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142390</v>
      </c>
      <c r="BO10" s="408"/>
      <c r="BP10" s="408"/>
      <c r="BQ10" s="408"/>
      <c r="BR10" s="408"/>
      <c r="BS10" s="408"/>
      <c r="BT10" s="408"/>
      <c r="BU10" s="409"/>
      <c r="BV10" s="407">
        <v>130430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438</v>
      </c>
      <c r="S13" s="492"/>
      <c r="T13" s="492"/>
      <c r="U13" s="492"/>
      <c r="V13" s="493"/>
      <c r="W13" s="423" t="s">
        <v>131</v>
      </c>
      <c r="X13" s="424"/>
      <c r="Y13" s="424"/>
      <c r="Z13" s="424"/>
      <c r="AA13" s="424"/>
      <c r="AB13" s="414"/>
      <c r="AC13" s="458">
        <v>19</v>
      </c>
      <c r="AD13" s="459"/>
      <c r="AE13" s="459"/>
      <c r="AF13" s="459"/>
      <c r="AG13" s="501"/>
      <c r="AH13" s="458">
        <v>24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2942</v>
      </c>
      <c r="BO13" s="408"/>
      <c r="BP13" s="408"/>
      <c r="BQ13" s="408"/>
      <c r="BR13" s="408"/>
      <c r="BS13" s="408"/>
      <c r="BT13" s="408"/>
      <c r="BU13" s="409"/>
      <c r="BV13" s="407">
        <v>54347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3.9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454</v>
      </c>
      <c r="S14" s="492"/>
      <c r="T14" s="492"/>
      <c r="U14" s="492"/>
      <c r="V14" s="493"/>
      <c r="W14" s="397"/>
      <c r="X14" s="398"/>
      <c r="Y14" s="398"/>
      <c r="Z14" s="398"/>
      <c r="AA14" s="398"/>
      <c r="AB14" s="387"/>
      <c r="AC14" s="494">
        <v>8.6</v>
      </c>
      <c r="AD14" s="495"/>
      <c r="AE14" s="495"/>
      <c r="AF14" s="495"/>
      <c r="AG14" s="496"/>
      <c r="AH14" s="494">
        <v>9.5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453</v>
      </c>
      <c r="S15" s="492"/>
      <c r="T15" s="492"/>
      <c r="U15" s="492"/>
      <c r="V15" s="493"/>
      <c r="W15" s="423" t="s">
        <v>137</v>
      </c>
      <c r="X15" s="424"/>
      <c r="Y15" s="424"/>
      <c r="Z15" s="424"/>
      <c r="AA15" s="424"/>
      <c r="AB15" s="414"/>
      <c r="AC15" s="458">
        <v>40</v>
      </c>
      <c r="AD15" s="459"/>
      <c r="AE15" s="459"/>
      <c r="AF15" s="459"/>
      <c r="AG15" s="501"/>
      <c r="AH15" s="458">
        <v>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119159</v>
      </c>
      <c r="BO15" s="371"/>
      <c r="BP15" s="371"/>
      <c r="BQ15" s="371"/>
      <c r="BR15" s="371"/>
      <c r="BS15" s="371"/>
      <c r="BT15" s="371"/>
      <c r="BU15" s="372"/>
      <c r="BV15" s="370">
        <v>121404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989783</v>
      </c>
      <c r="BO16" s="408"/>
      <c r="BP16" s="408"/>
      <c r="BQ16" s="408"/>
      <c r="BR16" s="408"/>
      <c r="BS16" s="408"/>
      <c r="BT16" s="408"/>
      <c r="BU16" s="409"/>
      <c r="BV16" s="407">
        <v>996112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163</v>
      </c>
      <c r="AD17" s="459"/>
      <c r="AE17" s="459"/>
      <c r="AF17" s="459"/>
      <c r="AG17" s="501"/>
      <c r="AH17" s="458">
        <v>173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140499</v>
      </c>
      <c r="BO17" s="408"/>
      <c r="BP17" s="408"/>
      <c r="BQ17" s="408"/>
      <c r="BR17" s="408"/>
      <c r="BS17" s="408"/>
      <c r="BT17" s="408"/>
      <c r="BU17" s="409"/>
      <c r="BV17" s="407">
        <v>143916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274.22000000000003</v>
      </c>
      <c r="M18" s="531"/>
      <c r="N18" s="531"/>
      <c r="O18" s="531"/>
      <c r="P18" s="531"/>
      <c r="Q18" s="531"/>
      <c r="R18" s="532"/>
      <c r="S18" s="532"/>
      <c r="T18" s="532"/>
      <c r="U18" s="532"/>
      <c r="V18" s="533"/>
      <c r="W18" s="425"/>
      <c r="X18" s="426"/>
      <c r="Y18" s="426"/>
      <c r="Z18" s="426"/>
      <c r="AA18" s="426"/>
      <c r="AB18" s="417"/>
      <c r="AC18" s="534">
        <v>73.400000000000006</v>
      </c>
      <c r="AD18" s="535"/>
      <c r="AE18" s="535"/>
      <c r="AF18" s="535"/>
      <c r="AG18" s="536"/>
      <c r="AH18" s="534">
        <v>68.7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936267</v>
      </c>
      <c r="BO18" s="408"/>
      <c r="BP18" s="408"/>
      <c r="BQ18" s="408"/>
      <c r="BR18" s="408"/>
      <c r="BS18" s="408"/>
      <c r="BT18" s="408"/>
      <c r="BU18" s="409"/>
      <c r="BV18" s="407">
        <v>882249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1603015</v>
      </c>
      <c r="BO19" s="408"/>
      <c r="BP19" s="408"/>
      <c r="BQ19" s="408"/>
      <c r="BR19" s="408"/>
      <c r="BS19" s="408"/>
      <c r="BT19" s="408"/>
      <c r="BU19" s="409"/>
      <c r="BV19" s="407">
        <v>1611385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2307942</v>
      </c>
      <c r="BO22" s="371"/>
      <c r="BP22" s="371"/>
      <c r="BQ22" s="371"/>
      <c r="BR22" s="371"/>
      <c r="BS22" s="371"/>
      <c r="BT22" s="371"/>
      <c r="BU22" s="372"/>
      <c r="BV22" s="370">
        <v>2113233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2233108</v>
      </c>
      <c r="BO23" s="408"/>
      <c r="BP23" s="408"/>
      <c r="BQ23" s="408"/>
      <c r="BR23" s="408"/>
      <c r="BS23" s="408"/>
      <c r="BT23" s="408"/>
      <c r="BU23" s="409"/>
      <c r="BV23" s="407">
        <v>2017485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6600</v>
      </c>
      <c r="R24" s="459"/>
      <c r="S24" s="459"/>
      <c r="T24" s="459"/>
      <c r="U24" s="459"/>
      <c r="V24" s="501"/>
      <c r="W24" s="553"/>
      <c r="X24" s="554"/>
      <c r="Y24" s="555"/>
      <c r="Z24" s="457" t="s">
        <v>162</v>
      </c>
      <c r="AA24" s="437"/>
      <c r="AB24" s="437"/>
      <c r="AC24" s="437"/>
      <c r="AD24" s="437"/>
      <c r="AE24" s="437"/>
      <c r="AF24" s="437"/>
      <c r="AG24" s="438"/>
      <c r="AH24" s="458">
        <v>39</v>
      </c>
      <c r="AI24" s="459"/>
      <c r="AJ24" s="459"/>
      <c r="AK24" s="459"/>
      <c r="AL24" s="501"/>
      <c r="AM24" s="458">
        <v>108849</v>
      </c>
      <c r="AN24" s="459"/>
      <c r="AO24" s="459"/>
      <c r="AP24" s="459"/>
      <c r="AQ24" s="459"/>
      <c r="AR24" s="501"/>
      <c r="AS24" s="458">
        <v>2791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1814006</v>
      </c>
      <c r="BO24" s="408"/>
      <c r="BP24" s="408"/>
      <c r="BQ24" s="408"/>
      <c r="BR24" s="408"/>
      <c r="BS24" s="408"/>
      <c r="BT24" s="408"/>
      <c r="BU24" s="409"/>
      <c r="BV24" s="407">
        <v>1547629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8250</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2000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36049</v>
      </c>
      <c r="BO27" s="527"/>
      <c r="BP27" s="527"/>
      <c r="BQ27" s="527"/>
      <c r="BR27" s="527"/>
      <c r="BS27" s="527"/>
      <c r="BT27" s="527"/>
      <c r="BU27" s="528"/>
      <c r="BV27" s="526">
        <v>36048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1700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1710055</v>
      </c>
      <c r="BO28" s="371"/>
      <c r="BP28" s="371"/>
      <c r="BQ28" s="371"/>
      <c r="BR28" s="371"/>
      <c r="BS28" s="371"/>
      <c r="BT28" s="371"/>
      <c r="BU28" s="372"/>
      <c r="BV28" s="370">
        <v>1667665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4</v>
      </c>
      <c r="M29" s="459"/>
      <c r="N29" s="459"/>
      <c r="O29" s="459"/>
      <c r="P29" s="501"/>
      <c r="Q29" s="458">
        <v>1600</v>
      </c>
      <c r="R29" s="459"/>
      <c r="S29" s="459"/>
      <c r="T29" s="459"/>
      <c r="U29" s="459"/>
      <c r="V29" s="501"/>
      <c r="W29" s="556"/>
      <c r="X29" s="557"/>
      <c r="Y29" s="558"/>
      <c r="Z29" s="457" t="s">
        <v>178</v>
      </c>
      <c r="AA29" s="437"/>
      <c r="AB29" s="437"/>
      <c r="AC29" s="437"/>
      <c r="AD29" s="437"/>
      <c r="AE29" s="437"/>
      <c r="AF29" s="437"/>
      <c r="AG29" s="438"/>
      <c r="AH29" s="458">
        <v>39</v>
      </c>
      <c r="AI29" s="459"/>
      <c r="AJ29" s="459"/>
      <c r="AK29" s="459"/>
      <c r="AL29" s="501"/>
      <c r="AM29" s="458">
        <v>108849</v>
      </c>
      <c r="AN29" s="459"/>
      <c r="AO29" s="459"/>
      <c r="AP29" s="459"/>
      <c r="AQ29" s="459"/>
      <c r="AR29" s="501"/>
      <c r="AS29" s="458">
        <v>2791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67465</v>
      </c>
      <c r="BO29" s="408"/>
      <c r="BP29" s="408"/>
      <c r="BQ29" s="408"/>
      <c r="BR29" s="408"/>
      <c r="BS29" s="408"/>
      <c r="BT29" s="408"/>
      <c r="BU29" s="409"/>
      <c r="BV29" s="407">
        <v>62802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307260</v>
      </c>
      <c r="BO30" s="527"/>
      <c r="BP30" s="527"/>
      <c r="BQ30" s="527"/>
      <c r="BR30" s="527"/>
      <c r="BS30" s="527"/>
      <c r="BT30" s="527"/>
      <c r="BU30" s="528"/>
      <c r="BV30" s="526">
        <v>291201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国民健康保険診療所特別会計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一般社団法人ツーリズムかみきた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上・下北山衛生一部事務組合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南和広域医療企業団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xE0bqlTvZEppEIifyxCbCY09LGRNBTDDzzd5MkOHjxtH5uSKO2Xql4dyfg6AgSZLgA9BiE2jsAHC3CE6I73Ig==" saltValue="nW3DVA1PDYwpS8CVHDRX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85872</v>
      </c>
      <c r="S5" s="613"/>
      <c r="T5" s="613"/>
      <c r="U5" s="613"/>
      <c r="V5" s="613"/>
      <c r="W5" s="613"/>
      <c r="X5" s="613"/>
      <c r="Y5" s="614"/>
      <c r="Z5" s="615">
        <v>3.8</v>
      </c>
      <c r="AA5" s="615"/>
      <c r="AB5" s="615"/>
      <c r="AC5" s="615"/>
      <c r="AD5" s="616">
        <v>85872</v>
      </c>
      <c r="AE5" s="616"/>
      <c r="AF5" s="616"/>
      <c r="AG5" s="616"/>
      <c r="AH5" s="616"/>
      <c r="AI5" s="616"/>
      <c r="AJ5" s="616"/>
      <c r="AK5" s="616"/>
      <c r="AL5" s="617">
        <v>8.4</v>
      </c>
      <c r="AM5" s="618"/>
      <c r="AN5" s="618"/>
      <c r="AO5" s="619"/>
      <c r="AP5" s="609" t="s">
        <v>217</v>
      </c>
      <c r="AQ5" s="610"/>
      <c r="AR5" s="610"/>
      <c r="AS5" s="610"/>
      <c r="AT5" s="610"/>
      <c r="AU5" s="610"/>
      <c r="AV5" s="610"/>
      <c r="AW5" s="610"/>
      <c r="AX5" s="610"/>
      <c r="AY5" s="610"/>
      <c r="AZ5" s="610"/>
      <c r="BA5" s="610"/>
      <c r="BB5" s="610"/>
      <c r="BC5" s="610"/>
      <c r="BD5" s="610"/>
      <c r="BE5" s="610"/>
      <c r="BF5" s="611"/>
      <c r="BG5" s="623">
        <v>85872</v>
      </c>
      <c r="BH5" s="624"/>
      <c r="BI5" s="624"/>
      <c r="BJ5" s="624"/>
      <c r="BK5" s="624"/>
      <c r="BL5" s="624"/>
      <c r="BM5" s="624"/>
      <c r="BN5" s="625"/>
      <c r="BO5" s="626">
        <v>100</v>
      </c>
      <c r="BP5" s="626"/>
      <c r="BQ5" s="626"/>
      <c r="BR5" s="626"/>
      <c r="BS5" s="627">
        <v>8348</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45638</v>
      </c>
      <c r="S6" s="624"/>
      <c r="T6" s="624"/>
      <c r="U6" s="624"/>
      <c r="V6" s="624"/>
      <c r="W6" s="624"/>
      <c r="X6" s="624"/>
      <c r="Y6" s="625"/>
      <c r="Z6" s="626">
        <v>2</v>
      </c>
      <c r="AA6" s="626"/>
      <c r="AB6" s="626"/>
      <c r="AC6" s="626"/>
      <c r="AD6" s="627">
        <v>45638</v>
      </c>
      <c r="AE6" s="627"/>
      <c r="AF6" s="627"/>
      <c r="AG6" s="627"/>
      <c r="AH6" s="627"/>
      <c r="AI6" s="627"/>
      <c r="AJ6" s="627"/>
      <c r="AK6" s="627"/>
      <c r="AL6" s="628">
        <v>4.5</v>
      </c>
      <c r="AM6" s="629"/>
      <c r="AN6" s="629"/>
      <c r="AO6" s="630"/>
      <c r="AP6" s="620" t="s">
        <v>222</v>
      </c>
      <c r="AQ6" s="621"/>
      <c r="AR6" s="621"/>
      <c r="AS6" s="621"/>
      <c r="AT6" s="621"/>
      <c r="AU6" s="621"/>
      <c r="AV6" s="621"/>
      <c r="AW6" s="621"/>
      <c r="AX6" s="621"/>
      <c r="AY6" s="621"/>
      <c r="AZ6" s="621"/>
      <c r="BA6" s="621"/>
      <c r="BB6" s="621"/>
      <c r="BC6" s="621"/>
      <c r="BD6" s="621"/>
      <c r="BE6" s="621"/>
      <c r="BF6" s="622"/>
      <c r="BG6" s="623">
        <v>85872</v>
      </c>
      <c r="BH6" s="624"/>
      <c r="BI6" s="624"/>
      <c r="BJ6" s="624"/>
      <c r="BK6" s="624"/>
      <c r="BL6" s="624"/>
      <c r="BM6" s="624"/>
      <c r="BN6" s="625"/>
      <c r="BO6" s="626">
        <v>100</v>
      </c>
      <c r="BP6" s="626"/>
      <c r="BQ6" s="626"/>
      <c r="BR6" s="626"/>
      <c r="BS6" s="627">
        <v>8348</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26293</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26293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24</v>
      </c>
      <c r="S7" s="624"/>
      <c r="T7" s="624"/>
      <c r="U7" s="624"/>
      <c r="V7" s="624"/>
      <c r="W7" s="624"/>
      <c r="X7" s="624"/>
      <c r="Y7" s="625"/>
      <c r="Z7" s="626">
        <v>0</v>
      </c>
      <c r="AA7" s="626"/>
      <c r="AB7" s="626"/>
      <c r="AC7" s="626"/>
      <c r="AD7" s="627">
        <v>24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26379</v>
      </c>
      <c r="BH7" s="624"/>
      <c r="BI7" s="624"/>
      <c r="BJ7" s="624"/>
      <c r="BK7" s="624"/>
      <c r="BL7" s="624"/>
      <c r="BM7" s="624"/>
      <c r="BN7" s="625"/>
      <c r="BO7" s="626">
        <v>30.7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628045</v>
      </c>
      <c r="CS7" s="624"/>
      <c r="CT7" s="624"/>
      <c r="CU7" s="624"/>
      <c r="CV7" s="624"/>
      <c r="CW7" s="624"/>
      <c r="CX7" s="624"/>
      <c r="CY7" s="625"/>
      <c r="CZ7" s="626">
        <v>32.1</v>
      </c>
      <c r="DA7" s="626"/>
      <c r="DB7" s="626"/>
      <c r="DC7" s="626"/>
      <c r="DD7" s="632">
        <v>125916</v>
      </c>
      <c r="DE7" s="624"/>
      <c r="DF7" s="624"/>
      <c r="DG7" s="624"/>
      <c r="DH7" s="624"/>
      <c r="DI7" s="624"/>
      <c r="DJ7" s="624"/>
      <c r="DK7" s="624"/>
      <c r="DL7" s="624"/>
      <c r="DM7" s="624"/>
      <c r="DN7" s="624"/>
      <c r="DO7" s="624"/>
      <c r="DP7" s="625"/>
      <c r="DQ7" s="632">
        <v>453170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718</v>
      </c>
      <c r="S8" s="624"/>
      <c r="T8" s="624"/>
      <c r="U8" s="624"/>
      <c r="V8" s="624"/>
      <c r="W8" s="624"/>
      <c r="X8" s="624"/>
      <c r="Y8" s="625"/>
      <c r="Z8" s="626">
        <v>0</v>
      </c>
      <c r="AA8" s="626"/>
      <c r="AB8" s="626"/>
      <c r="AC8" s="626"/>
      <c r="AD8" s="627">
        <v>718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824</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168618</v>
      </c>
      <c r="CS8" s="624"/>
      <c r="CT8" s="624"/>
      <c r="CU8" s="624"/>
      <c r="CV8" s="624"/>
      <c r="CW8" s="624"/>
      <c r="CX8" s="624"/>
      <c r="CY8" s="625"/>
      <c r="CZ8" s="626">
        <v>8.6</v>
      </c>
      <c r="DA8" s="626"/>
      <c r="DB8" s="626"/>
      <c r="DC8" s="626"/>
      <c r="DD8" s="632" t="s">
        <v>122</v>
      </c>
      <c r="DE8" s="624"/>
      <c r="DF8" s="624"/>
      <c r="DG8" s="624"/>
      <c r="DH8" s="624"/>
      <c r="DI8" s="624"/>
      <c r="DJ8" s="624"/>
      <c r="DK8" s="624"/>
      <c r="DL8" s="624"/>
      <c r="DM8" s="624"/>
      <c r="DN8" s="624"/>
      <c r="DO8" s="624"/>
      <c r="DP8" s="625"/>
      <c r="DQ8" s="632">
        <v>129894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789</v>
      </c>
      <c r="S9" s="624"/>
      <c r="T9" s="624"/>
      <c r="U9" s="624"/>
      <c r="V9" s="624"/>
      <c r="W9" s="624"/>
      <c r="X9" s="624"/>
      <c r="Y9" s="625"/>
      <c r="Z9" s="626">
        <v>0</v>
      </c>
      <c r="AA9" s="626"/>
      <c r="AB9" s="626"/>
      <c r="AC9" s="626"/>
      <c r="AD9" s="627">
        <v>789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21620</v>
      </c>
      <c r="BH9" s="624"/>
      <c r="BI9" s="624"/>
      <c r="BJ9" s="624"/>
      <c r="BK9" s="624"/>
      <c r="BL9" s="624"/>
      <c r="BM9" s="624"/>
      <c r="BN9" s="625"/>
      <c r="BO9" s="626">
        <v>25.2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191088</v>
      </c>
      <c r="CS9" s="624"/>
      <c r="CT9" s="624"/>
      <c r="CU9" s="624"/>
      <c r="CV9" s="624"/>
      <c r="CW9" s="624"/>
      <c r="CX9" s="624"/>
      <c r="CY9" s="625"/>
      <c r="CZ9" s="626">
        <v>9.8000000000000007</v>
      </c>
      <c r="DA9" s="626"/>
      <c r="DB9" s="626"/>
      <c r="DC9" s="626"/>
      <c r="DD9" s="632">
        <v>53627</v>
      </c>
      <c r="DE9" s="624"/>
      <c r="DF9" s="624"/>
      <c r="DG9" s="624"/>
      <c r="DH9" s="624"/>
      <c r="DI9" s="624"/>
      <c r="DJ9" s="624"/>
      <c r="DK9" s="624"/>
      <c r="DL9" s="624"/>
      <c r="DM9" s="624"/>
      <c r="DN9" s="624"/>
      <c r="DO9" s="624"/>
      <c r="DP9" s="625"/>
      <c r="DQ9" s="632">
        <v>94345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2437</v>
      </c>
      <c r="BH10" s="624"/>
      <c r="BI10" s="624"/>
      <c r="BJ10" s="624"/>
      <c r="BK10" s="624"/>
      <c r="BL10" s="624"/>
      <c r="BM10" s="624"/>
      <c r="BN10" s="625"/>
      <c r="BO10" s="626">
        <v>2.8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15557</v>
      </c>
      <c r="S11" s="624"/>
      <c r="T11" s="624"/>
      <c r="U11" s="624"/>
      <c r="V11" s="624"/>
      <c r="W11" s="624"/>
      <c r="X11" s="624"/>
      <c r="Y11" s="625"/>
      <c r="Z11" s="628">
        <v>0.7</v>
      </c>
      <c r="AA11" s="629"/>
      <c r="AB11" s="629"/>
      <c r="AC11" s="635"/>
      <c r="AD11" s="632">
        <v>15557</v>
      </c>
      <c r="AE11" s="624"/>
      <c r="AF11" s="624"/>
      <c r="AG11" s="624"/>
      <c r="AH11" s="624"/>
      <c r="AI11" s="624"/>
      <c r="AJ11" s="624"/>
      <c r="AK11" s="625"/>
      <c r="AL11" s="628">
        <v>1.5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1498</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202994</v>
      </c>
      <c r="CS11" s="624"/>
      <c r="CT11" s="624"/>
      <c r="CU11" s="624"/>
      <c r="CV11" s="624"/>
      <c r="CW11" s="624"/>
      <c r="CX11" s="624"/>
      <c r="CY11" s="625"/>
      <c r="CZ11" s="626">
        <v>10.4</v>
      </c>
      <c r="DA11" s="626"/>
      <c r="DB11" s="626"/>
      <c r="DC11" s="626"/>
      <c r="DD11" s="632">
        <v>129701</v>
      </c>
      <c r="DE11" s="624"/>
      <c r="DF11" s="624"/>
      <c r="DG11" s="624"/>
      <c r="DH11" s="624"/>
      <c r="DI11" s="624"/>
      <c r="DJ11" s="624"/>
      <c r="DK11" s="624"/>
      <c r="DL11" s="624"/>
      <c r="DM11" s="624"/>
      <c r="DN11" s="624"/>
      <c r="DO11" s="624"/>
      <c r="DP11" s="625"/>
      <c r="DQ11" s="632">
        <v>82970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56203</v>
      </c>
      <c r="BH12" s="624"/>
      <c r="BI12" s="624"/>
      <c r="BJ12" s="624"/>
      <c r="BK12" s="624"/>
      <c r="BL12" s="624"/>
      <c r="BM12" s="624"/>
      <c r="BN12" s="625"/>
      <c r="BO12" s="626">
        <v>65.400000000000006</v>
      </c>
      <c r="BP12" s="626"/>
      <c r="BQ12" s="626"/>
      <c r="BR12" s="626"/>
      <c r="BS12" s="627">
        <v>8348</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129699</v>
      </c>
      <c r="CS12" s="624"/>
      <c r="CT12" s="624"/>
      <c r="CU12" s="624"/>
      <c r="CV12" s="624"/>
      <c r="CW12" s="624"/>
      <c r="CX12" s="624"/>
      <c r="CY12" s="625"/>
      <c r="CZ12" s="626">
        <v>6.6</v>
      </c>
      <c r="DA12" s="626"/>
      <c r="DB12" s="626"/>
      <c r="DC12" s="626"/>
      <c r="DD12" s="632" t="s">
        <v>122</v>
      </c>
      <c r="DE12" s="624"/>
      <c r="DF12" s="624"/>
      <c r="DG12" s="624"/>
      <c r="DH12" s="624"/>
      <c r="DI12" s="624"/>
      <c r="DJ12" s="624"/>
      <c r="DK12" s="624"/>
      <c r="DL12" s="624"/>
      <c r="DM12" s="624"/>
      <c r="DN12" s="624"/>
      <c r="DO12" s="624"/>
      <c r="DP12" s="625"/>
      <c r="DQ12" s="632">
        <v>121944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54972</v>
      </c>
      <c r="BH13" s="624"/>
      <c r="BI13" s="624"/>
      <c r="BJ13" s="624"/>
      <c r="BK13" s="624"/>
      <c r="BL13" s="624"/>
      <c r="BM13" s="624"/>
      <c r="BN13" s="625"/>
      <c r="BO13" s="626">
        <v>64</v>
      </c>
      <c r="BP13" s="626"/>
      <c r="BQ13" s="626"/>
      <c r="BR13" s="626"/>
      <c r="BS13" s="627">
        <v>8348</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174696</v>
      </c>
      <c r="CS13" s="624"/>
      <c r="CT13" s="624"/>
      <c r="CU13" s="624"/>
      <c r="CV13" s="624"/>
      <c r="CW13" s="624"/>
      <c r="CX13" s="624"/>
      <c r="CY13" s="625"/>
      <c r="CZ13" s="626">
        <v>8.9</v>
      </c>
      <c r="DA13" s="626"/>
      <c r="DB13" s="626"/>
      <c r="DC13" s="626"/>
      <c r="DD13" s="632">
        <v>144412</v>
      </c>
      <c r="DE13" s="624"/>
      <c r="DF13" s="624"/>
      <c r="DG13" s="624"/>
      <c r="DH13" s="624"/>
      <c r="DI13" s="624"/>
      <c r="DJ13" s="624"/>
      <c r="DK13" s="624"/>
      <c r="DL13" s="624"/>
      <c r="DM13" s="624"/>
      <c r="DN13" s="624"/>
      <c r="DO13" s="624"/>
      <c r="DP13" s="625"/>
      <c r="DQ13" s="632">
        <v>48310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283</v>
      </c>
      <c r="S14" s="624"/>
      <c r="T14" s="624"/>
      <c r="U14" s="624"/>
      <c r="V14" s="624"/>
      <c r="W14" s="624"/>
      <c r="X14" s="624"/>
      <c r="Y14" s="625"/>
      <c r="Z14" s="626">
        <v>0</v>
      </c>
      <c r="AA14" s="626"/>
      <c r="AB14" s="626"/>
      <c r="AC14" s="626"/>
      <c r="AD14" s="627">
        <v>283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2020</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78371</v>
      </c>
      <c r="CS14" s="624"/>
      <c r="CT14" s="624"/>
      <c r="CU14" s="624"/>
      <c r="CV14" s="624"/>
      <c r="CW14" s="624"/>
      <c r="CX14" s="624"/>
      <c r="CY14" s="625"/>
      <c r="CZ14" s="626">
        <v>4</v>
      </c>
      <c r="DA14" s="626"/>
      <c r="DB14" s="626"/>
      <c r="DC14" s="626"/>
      <c r="DD14" s="632">
        <v>1063</v>
      </c>
      <c r="DE14" s="624"/>
      <c r="DF14" s="624"/>
      <c r="DG14" s="624"/>
      <c r="DH14" s="624"/>
      <c r="DI14" s="624"/>
      <c r="DJ14" s="624"/>
      <c r="DK14" s="624"/>
      <c r="DL14" s="624"/>
      <c r="DM14" s="624"/>
      <c r="DN14" s="624"/>
      <c r="DO14" s="624"/>
      <c r="DP14" s="625"/>
      <c r="DQ14" s="632">
        <v>70975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1270</v>
      </c>
      <c r="BH15" s="624"/>
      <c r="BI15" s="624"/>
      <c r="BJ15" s="624"/>
      <c r="BK15" s="624"/>
      <c r="BL15" s="624"/>
      <c r="BM15" s="624"/>
      <c r="BN15" s="625"/>
      <c r="BO15" s="626">
        <v>1.5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111539</v>
      </c>
      <c r="CS15" s="624"/>
      <c r="CT15" s="624"/>
      <c r="CU15" s="624"/>
      <c r="CV15" s="624"/>
      <c r="CW15" s="624"/>
      <c r="CX15" s="624"/>
      <c r="CY15" s="625"/>
      <c r="CZ15" s="626">
        <v>5.7</v>
      </c>
      <c r="DA15" s="626"/>
      <c r="DB15" s="626"/>
      <c r="DC15" s="626"/>
      <c r="DD15" s="632">
        <v>13436</v>
      </c>
      <c r="DE15" s="624"/>
      <c r="DF15" s="624"/>
      <c r="DG15" s="624"/>
      <c r="DH15" s="624"/>
      <c r="DI15" s="624"/>
      <c r="DJ15" s="624"/>
      <c r="DK15" s="624"/>
      <c r="DL15" s="624"/>
      <c r="DM15" s="624"/>
      <c r="DN15" s="624"/>
      <c r="DO15" s="624"/>
      <c r="DP15" s="625"/>
      <c r="DQ15" s="632">
        <v>92742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2071</v>
      </c>
      <c r="S16" s="624"/>
      <c r="T16" s="624"/>
      <c r="U16" s="624"/>
      <c r="V16" s="624"/>
      <c r="W16" s="624"/>
      <c r="X16" s="624"/>
      <c r="Y16" s="625"/>
      <c r="Z16" s="626">
        <v>0.1</v>
      </c>
      <c r="AA16" s="626"/>
      <c r="AB16" s="626"/>
      <c r="AC16" s="626"/>
      <c r="AD16" s="627">
        <v>2071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45529</v>
      </c>
      <c r="CS16" s="624"/>
      <c r="CT16" s="624"/>
      <c r="CU16" s="624"/>
      <c r="CV16" s="624"/>
      <c r="CW16" s="624"/>
      <c r="CX16" s="624"/>
      <c r="CY16" s="625"/>
      <c r="CZ16" s="626">
        <v>2.2999999999999998</v>
      </c>
      <c r="DA16" s="626"/>
      <c r="DB16" s="626"/>
      <c r="DC16" s="626"/>
      <c r="DD16" s="632" t="s">
        <v>122</v>
      </c>
      <c r="DE16" s="624"/>
      <c r="DF16" s="624"/>
      <c r="DG16" s="624"/>
      <c r="DH16" s="624"/>
      <c r="DI16" s="624"/>
      <c r="DJ16" s="624"/>
      <c r="DK16" s="624"/>
      <c r="DL16" s="624"/>
      <c r="DM16" s="624"/>
      <c r="DN16" s="624"/>
      <c r="DO16" s="624"/>
      <c r="DP16" s="625"/>
      <c r="DQ16" s="632">
        <v>6358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2227</v>
      </c>
      <c r="S17" s="624"/>
      <c r="T17" s="624"/>
      <c r="U17" s="624"/>
      <c r="V17" s="624"/>
      <c r="W17" s="624"/>
      <c r="X17" s="624"/>
      <c r="Y17" s="625"/>
      <c r="Z17" s="626">
        <v>0.1</v>
      </c>
      <c r="AA17" s="626"/>
      <c r="AB17" s="626"/>
      <c r="AC17" s="626"/>
      <c r="AD17" s="627">
        <v>2227</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199152</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195576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76</v>
      </c>
      <c r="S18" s="624"/>
      <c r="T18" s="624"/>
      <c r="U18" s="624"/>
      <c r="V18" s="624"/>
      <c r="W18" s="624"/>
      <c r="X18" s="624"/>
      <c r="Y18" s="625"/>
      <c r="Z18" s="626">
        <v>0</v>
      </c>
      <c r="AA18" s="626"/>
      <c r="AB18" s="626"/>
      <c r="AC18" s="626"/>
      <c r="AD18" s="627">
        <v>76</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76</v>
      </c>
      <c r="S19" s="624"/>
      <c r="T19" s="624"/>
      <c r="U19" s="624"/>
      <c r="V19" s="624"/>
      <c r="W19" s="624"/>
      <c r="X19" s="624"/>
      <c r="Y19" s="625"/>
      <c r="Z19" s="626">
        <v>0</v>
      </c>
      <c r="AA19" s="626"/>
      <c r="AB19" s="626"/>
      <c r="AC19" s="626"/>
      <c r="AD19" s="627">
        <v>76</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1956024</v>
      </c>
      <c r="CS20" s="624"/>
      <c r="CT20" s="624"/>
      <c r="CU20" s="624"/>
      <c r="CV20" s="624"/>
      <c r="CW20" s="624"/>
      <c r="CX20" s="624"/>
      <c r="CY20" s="625"/>
      <c r="CZ20" s="626">
        <v>100</v>
      </c>
      <c r="DA20" s="626"/>
      <c r="DB20" s="626"/>
      <c r="DC20" s="626"/>
      <c r="DD20" s="632">
        <v>468155</v>
      </c>
      <c r="DE20" s="624"/>
      <c r="DF20" s="624"/>
      <c r="DG20" s="624"/>
      <c r="DH20" s="624"/>
      <c r="DI20" s="624"/>
      <c r="DJ20" s="624"/>
      <c r="DK20" s="624"/>
      <c r="DL20" s="624"/>
      <c r="DM20" s="624"/>
      <c r="DN20" s="624"/>
      <c r="DO20" s="624"/>
      <c r="DP20" s="625"/>
      <c r="DQ20" s="632">
        <v>1322577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990758</v>
      </c>
      <c r="S21" s="624"/>
      <c r="T21" s="624"/>
      <c r="U21" s="624"/>
      <c r="V21" s="624"/>
      <c r="W21" s="624"/>
      <c r="X21" s="624"/>
      <c r="Y21" s="625"/>
      <c r="Z21" s="626">
        <v>44.3</v>
      </c>
      <c r="AA21" s="626"/>
      <c r="AB21" s="626"/>
      <c r="AC21" s="626"/>
      <c r="AD21" s="627">
        <v>870564</v>
      </c>
      <c r="AE21" s="627"/>
      <c r="AF21" s="627"/>
      <c r="AG21" s="627"/>
      <c r="AH21" s="627"/>
      <c r="AI21" s="627"/>
      <c r="AJ21" s="627"/>
      <c r="AK21" s="627"/>
      <c r="AL21" s="628">
        <v>85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870564</v>
      </c>
      <c r="S22" s="624"/>
      <c r="T22" s="624"/>
      <c r="U22" s="624"/>
      <c r="V22" s="624"/>
      <c r="W22" s="624"/>
      <c r="X22" s="624"/>
      <c r="Y22" s="625"/>
      <c r="Z22" s="626">
        <v>38.9</v>
      </c>
      <c r="AA22" s="626"/>
      <c r="AB22" s="626"/>
      <c r="AC22" s="626"/>
      <c r="AD22" s="627">
        <v>870564</v>
      </c>
      <c r="AE22" s="627"/>
      <c r="AF22" s="627"/>
      <c r="AG22" s="627"/>
      <c r="AH22" s="627"/>
      <c r="AI22" s="627"/>
      <c r="AJ22" s="627"/>
      <c r="AK22" s="627"/>
      <c r="AL22" s="628">
        <v>85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120194</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633723</v>
      </c>
      <c r="CS24" s="613"/>
      <c r="CT24" s="613"/>
      <c r="CU24" s="613"/>
      <c r="CV24" s="613"/>
      <c r="CW24" s="613"/>
      <c r="CX24" s="613"/>
      <c r="CY24" s="614"/>
      <c r="CZ24" s="617">
        <v>32.4</v>
      </c>
      <c r="DA24" s="618"/>
      <c r="DB24" s="618"/>
      <c r="DC24" s="634"/>
      <c r="DD24" s="653">
        <v>598613</v>
      </c>
      <c r="DE24" s="613"/>
      <c r="DF24" s="613"/>
      <c r="DG24" s="613"/>
      <c r="DH24" s="613"/>
      <c r="DI24" s="613"/>
      <c r="DJ24" s="613"/>
      <c r="DK24" s="614"/>
      <c r="DL24" s="653">
        <v>574372</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1144013</v>
      </c>
      <c r="S25" s="624"/>
      <c r="T25" s="624"/>
      <c r="U25" s="624"/>
      <c r="V25" s="624"/>
      <c r="W25" s="624"/>
      <c r="X25" s="624"/>
      <c r="Y25" s="625"/>
      <c r="Z25" s="626">
        <v>51.2</v>
      </c>
      <c r="AA25" s="626"/>
      <c r="AB25" s="626"/>
      <c r="AC25" s="626"/>
      <c r="AD25" s="627">
        <v>1023819</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400762</v>
      </c>
      <c r="CS25" s="656"/>
      <c r="CT25" s="656"/>
      <c r="CU25" s="656"/>
      <c r="CV25" s="656"/>
      <c r="CW25" s="656"/>
      <c r="CX25" s="656"/>
      <c r="CY25" s="657"/>
      <c r="CZ25" s="628">
        <v>20.5</v>
      </c>
      <c r="DA25" s="654"/>
      <c r="DB25" s="654"/>
      <c r="DC25" s="658"/>
      <c r="DD25" s="632">
        <v>383479</v>
      </c>
      <c r="DE25" s="656"/>
      <c r="DF25" s="656"/>
      <c r="DG25" s="656"/>
      <c r="DH25" s="656"/>
      <c r="DI25" s="656"/>
      <c r="DJ25" s="656"/>
      <c r="DK25" s="657"/>
      <c r="DL25" s="632">
        <v>370548</v>
      </c>
      <c r="DM25" s="656"/>
      <c r="DN25" s="656"/>
      <c r="DO25" s="656"/>
      <c r="DP25" s="656"/>
      <c r="DQ25" s="656"/>
      <c r="DR25" s="656"/>
      <c r="DS25" s="656"/>
      <c r="DT25" s="656"/>
      <c r="DU25" s="656"/>
      <c r="DV25" s="657"/>
      <c r="DW25" s="628">
        <v>36.1</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245343</v>
      </c>
      <c r="CS26" s="624"/>
      <c r="CT26" s="624"/>
      <c r="CU26" s="624"/>
      <c r="CV26" s="624"/>
      <c r="CW26" s="624"/>
      <c r="CX26" s="624"/>
      <c r="CY26" s="625"/>
      <c r="CZ26" s="628">
        <v>12.5</v>
      </c>
      <c r="DA26" s="654"/>
      <c r="DB26" s="654"/>
      <c r="DC26" s="658"/>
      <c r="DD26" s="632">
        <v>231431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t="s">
        <v>122</v>
      </c>
      <c r="S27" s="624"/>
      <c r="T27" s="624"/>
      <c r="U27" s="624"/>
      <c r="V27" s="624"/>
      <c r="W27" s="624"/>
      <c r="X27" s="624"/>
      <c r="Y27" s="625"/>
      <c r="Z27" s="626" t="s">
        <v>122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85872</v>
      </c>
      <c r="BH27" s="624"/>
      <c r="BI27" s="624"/>
      <c r="BJ27" s="624"/>
      <c r="BK27" s="624"/>
      <c r="BL27" s="624"/>
      <c r="BM27" s="624"/>
      <c r="BN27" s="625"/>
      <c r="BO27" s="626">
        <v>100</v>
      </c>
      <c r="BP27" s="626"/>
      <c r="BQ27" s="626"/>
      <c r="BR27" s="626"/>
      <c r="BS27" s="627">
        <v>8348</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33809</v>
      </c>
      <c r="CS27" s="656"/>
      <c r="CT27" s="656"/>
      <c r="CU27" s="656"/>
      <c r="CV27" s="656"/>
      <c r="CW27" s="656"/>
      <c r="CX27" s="656"/>
      <c r="CY27" s="657"/>
      <c r="CZ27" s="628">
        <v>1.7</v>
      </c>
      <c r="DA27" s="654"/>
      <c r="DB27" s="654"/>
      <c r="DC27" s="658"/>
      <c r="DD27" s="632">
        <v>19558</v>
      </c>
      <c r="DE27" s="656"/>
      <c r="DF27" s="656"/>
      <c r="DG27" s="656"/>
      <c r="DH27" s="656"/>
      <c r="DI27" s="656"/>
      <c r="DJ27" s="656"/>
      <c r="DK27" s="657"/>
      <c r="DL27" s="632">
        <v>8248</v>
      </c>
      <c r="DM27" s="656"/>
      <c r="DN27" s="656"/>
      <c r="DO27" s="656"/>
      <c r="DP27" s="656"/>
      <c r="DQ27" s="656"/>
      <c r="DR27" s="656"/>
      <c r="DS27" s="656"/>
      <c r="DT27" s="656"/>
      <c r="DU27" s="656"/>
      <c r="DV27" s="657"/>
      <c r="DW27" s="628">
        <v>0.8</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16409</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199152</v>
      </c>
      <c r="CS28" s="624"/>
      <c r="CT28" s="624"/>
      <c r="CU28" s="624"/>
      <c r="CV28" s="624"/>
      <c r="CW28" s="624"/>
      <c r="CX28" s="624"/>
      <c r="CY28" s="625"/>
      <c r="CZ28" s="628">
        <v>10.199999999999999</v>
      </c>
      <c r="DA28" s="654"/>
      <c r="DB28" s="654"/>
      <c r="DC28" s="658"/>
      <c r="DD28" s="632">
        <v>195576</v>
      </c>
      <c r="DE28" s="624"/>
      <c r="DF28" s="624"/>
      <c r="DG28" s="624"/>
      <c r="DH28" s="624"/>
      <c r="DI28" s="624"/>
      <c r="DJ28" s="624"/>
      <c r="DK28" s="625"/>
      <c r="DL28" s="632">
        <v>195576</v>
      </c>
      <c r="DM28" s="624"/>
      <c r="DN28" s="624"/>
      <c r="DO28" s="624"/>
      <c r="DP28" s="624"/>
      <c r="DQ28" s="624"/>
      <c r="DR28" s="624"/>
      <c r="DS28" s="624"/>
      <c r="DT28" s="624"/>
      <c r="DU28" s="624"/>
      <c r="DV28" s="625"/>
      <c r="DW28" s="628">
        <v>19</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1735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199152</v>
      </c>
      <c r="CS29" s="656"/>
      <c r="CT29" s="656"/>
      <c r="CU29" s="656"/>
      <c r="CV29" s="656"/>
      <c r="CW29" s="656"/>
      <c r="CX29" s="656"/>
      <c r="CY29" s="657"/>
      <c r="CZ29" s="628">
        <v>10.199999999999999</v>
      </c>
      <c r="DA29" s="654"/>
      <c r="DB29" s="654"/>
      <c r="DC29" s="658"/>
      <c r="DD29" s="632">
        <v>195576</v>
      </c>
      <c r="DE29" s="656"/>
      <c r="DF29" s="656"/>
      <c r="DG29" s="656"/>
      <c r="DH29" s="656"/>
      <c r="DI29" s="656"/>
      <c r="DJ29" s="656"/>
      <c r="DK29" s="657"/>
      <c r="DL29" s="632">
        <v>195576</v>
      </c>
      <c r="DM29" s="656"/>
      <c r="DN29" s="656"/>
      <c r="DO29" s="656"/>
      <c r="DP29" s="656"/>
      <c r="DQ29" s="656"/>
      <c r="DR29" s="656"/>
      <c r="DS29" s="656"/>
      <c r="DT29" s="656"/>
      <c r="DU29" s="656"/>
      <c r="DV29" s="657"/>
      <c r="DW29" s="628">
        <v>19</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130587</v>
      </c>
      <c r="S30" s="624"/>
      <c r="T30" s="624"/>
      <c r="U30" s="624"/>
      <c r="V30" s="624"/>
      <c r="W30" s="624"/>
      <c r="X30" s="624"/>
      <c r="Y30" s="625"/>
      <c r="Z30" s="626">
        <v>5.8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195091</v>
      </c>
      <c r="CS30" s="624"/>
      <c r="CT30" s="624"/>
      <c r="CU30" s="624"/>
      <c r="CV30" s="624"/>
      <c r="CW30" s="624"/>
      <c r="CX30" s="624"/>
      <c r="CY30" s="625"/>
      <c r="CZ30" s="628">
        <v>10</v>
      </c>
      <c r="DA30" s="654"/>
      <c r="DB30" s="654"/>
      <c r="DC30" s="658"/>
      <c r="DD30" s="632">
        <v>191515</v>
      </c>
      <c r="DE30" s="624"/>
      <c r="DF30" s="624"/>
      <c r="DG30" s="624"/>
      <c r="DH30" s="624"/>
      <c r="DI30" s="624"/>
      <c r="DJ30" s="624"/>
      <c r="DK30" s="625"/>
      <c r="DL30" s="632">
        <v>191515</v>
      </c>
      <c r="DM30" s="624"/>
      <c r="DN30" s="624"/>
      <c r="DO30" s="624"/>
      <c r="DP30" s="624"/>
      <c r="DQ30" s="624"/>
      <c r="DR30" s="624"/>
      <c r="DS30" s="624"/>
      <c r="DT30" s="624"/>
      <c r="DU30" s="624"/>
      <c r="DV30" s="625"/>
      <c r="DW30" s="628">
        <v>18.600000000000001</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98.6</v>
      </c>
      <c r="BH31" s="667"/>
      <c r="BI31" s="667"/>
      <c r="BJ31" s="667"/>
      <c r="BK31" s="667"/>
      <c r="BL31" s="667"/>
      <c r="BM31" s="618">
        <v>93.8</v>
      </c>
      <c r="BN31" s="667"/>
      <c r="BO31" s="667"/>
      <c r="BP31" s="667"/>
      <c r="BQ31" s="668"/>
      <c r="BR31" s="679">
        <v>96.1</v>
      </c>
      <c r="BS31" s="667"/>
      <c r="BT31" s="667"/>
      <c r="BU31" s="667"/>
      <c r="BV31" s="667"/>
      <c r="BW31" s="667"/>
      <c r="BX31" s="618">
        <v>94.7</v>
      </c>
      <c r="BY31" s="667"/>
      <c r="BZ31" s="667"/>
      <c r="CA31" s="667"/>
      <c r="CB31" s="668"/>
      <c r="CD31" s="661"/>
      <c r="CE31" s="662"/>
      <c r="CF31" s="620" t="s">
        <v>301</v>
      </c>
      <c r="CG31" s="621"/>
      <c r="CH31" s="621"/>
      <c r="CI31" s="621"/>
      <c r="CJ31" s="621"/>
      <c r="CK31" s="621"/>
      <c r="CL31" s="621"/>
      <c r="CM31" s="621"/>
      <c r="CN31" s="621"/>
      <c r="CO31" s="621"/>
      <c r="CP31" s="621"/>
      <c r="CQ31" s="622"/>
      <c r="CR31" s="623">
        <v>4061</v>
      </c>
      <c r="CS31" s="656"/>
      <c r="CT31" s="656"/>
      <c r="CU31" s="656"/>
      <c r="CV31" s="656"/>
      <c r="CW31" s="656"/>
      <c r="CX31" s="656"/>
      <c r="CY31" s="657"/>
      <c r="CZ31" s="628">
        <v>0.2</v>
      </c>
      <c r="DA31" s="654"/>
      <c r="DB31" s="654"/>
      <c r="DC31" s="658"/>
      <c r="DD31" s="632">
        <v>4061</v>
      </c>
      <c r="DE31" s="656"/>
      <c r="DF31" s="656"/>
      <c r="DG31" s="656"/>
      <c r="DH31" s="656"/>
      <c r="DI31" s="656"/>
      <c r="DJ31" s="656"/>
      <c r="DK31" s="657"/>
      <c r="DL31" s="632">
        <v>4061</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68241</v>
      </c>
      <c r="S32" s="624"/>
      <c r="T32" s="624"/>
      <c r="U32" s="624"/>
      <c r="V32" s="624"/>
      <c r="W32" s="624"/>
      <c r="X32" s="624"/>
      <c r="Y32" s="625"/>
      <c r="Z32" s="626">
        <v>3.1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98.6</v>
      </c>
      <c r="BH32" s="656"/>
      <c r="BI32" s="656"/>
      <c r="BJ32" s="656"/>
      <c r="BK32" s="656"/>
      <c r="BL32" s="656"/>
      <c r="BM32" s="629">
        <v>96.7</v>
      </c>
      <c r="BN32" s="656"/>
      <c r="BO32" s="656"/>
      <c r="BP32" s="656"/>
      <c r="BQ32" s="678"/>
      <c r="BR32" s="680">
        <v>99.4</v>
      </c>
      <c r="BS32" s="656"/>
      <c r="BT32" s="656"/>
      <c r="BU32" s="656"/>
      <c r="BV32" s="656"/>
      <c r="BW32" s="656"/>
      <c r="BX32" s="629">
        <v>97.5</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5904</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98.5</v>
      </c>
      <c r="BH33" s="682"/>
      <c r="BI33" s="682"/>
      <c r="BJ33" s="682"/>
      <c r="BK33" s="682"/>
      <c r="BL33" s="682"/>
      <c r="BM33" s="683">
        <v>92</v>
      </c>
      <c r="BN33" s="682"/>
      <c r="BO33" s="682"/>
      <c r="BP33" s="682"/>
      <c r="BQ33" s="684"/>
      <c r="BR33" s="681">
        <v>94.3</v>
      </c>
      <c r="BS33" s="682"/>
      <c r="BT33" s="682"/>
      <c r="BU33" s="682"/>
      <c r="BV33" s="682"/>
      <c r="BW33" s="682"/>
      <c r="BX33" s="683">
        <v>93</v>
      </c>
      <c r="BY33" s="682"/>
      <c r="BZ33" s="682"/>
      <c r="CA33" s="682"/>
      <c r="CB33" s="684"/>
      <c r="CD33" s="620" t="s">
        <v>308</v>
      </c>
      <c r="CE33" s="621"/>
      <c r="CF33" s="621"/>
      <c r="CG33" s="621"/>
      <c r="CH33" s="621"/>
      <c r="CI33" s="621"/>
      <c r="CJ33" s="621"/>
      <c r="CK33" s="621"/>
      <c r="CL33" s="621"/>
      <c r="CM33" s="621"/>
      <c r="CN33" s="621"/>
      <c r="CO33" s="621"/>
      <c r="CP33" s="621"/>
      <c r="CQ33" s="622"/>
      <c r="CR33" s="623">
        <v>808617</v>
      </c>
      <c r="CS33" s="656"/>
      <c r="CT33" s="656"/>
      <c r="CU33" s="656"/>
      <c r="CV33" s="656"/>
      <c r="CW33" s="656"/>
      <c r="CX33" s="656"/>
      <c r="CY33" s="657"/>
      <c r="CZ33" s="628">
        <v>41.3</v>
      </c>
      <c r="DA33" s="654"/>
      <c r="DB33" s="654"/>
      <c r="DC33" s="658"/>
      <c r="DD33" s="632">
        <v>674405</v>
      </c>
      <c r="DE33" s="656"/>
      <c r="DF33" s="656"/>
      <c r="DG33" s="656"/>
      <c r="DH33" s="656"/>
      <c r="DI33" s="656"/>
      <c r="DJ33" s="656"/>
      <c r="DK33" s="657"/>
      <c r="DL33" s="632">
        <v>361895</v>
      </c>
      <c r="DM33" s="656"/>
      <c r="DN33" s="656"/>
      <c r="DO33" s="656"/>
      <c r="DP33" s="656"/>
      <c r="DQ33" s="656"/>
      <c r="DR33" s="656"/>
      <c r="DS33" s="656"/>
      <c r="DT33" s="656"/>
      <c r="DU33" s="656"/>
      <c r="DV33" s="657"/>
      <c r="DW33" s="628">
        <v>35.200000000000003</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24538</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287837</v>
      </c>
      <c r="CS34" s="624"/>
      <c r="CT34" s="624"/>
      <c r="CU34" s="624"/>
      <c r="CV34" s="624"/>
      <c r="CW34" s="624"/>
      <c r="CX34" s="624"/>
      <c r="CY34" s="625"/>
      <c r="CZ34" s="628">
        <v>14.7</v>
      </c>
      <c r="DA34" s="654"/>
      <c r="DB34" s="654"/>
      <c r="DC34" s="658"/>
      <c r="DD34" s="632">
        <v>225129</v>
      </c>
      <c r="DE34" s="624"/>
      <c r="DF34" s="624"/>
      <c r="DG34" s="624"/>
      <c r="DH34" s="624"/>
      <c r="DI34" s="624"/>
      <c r="DJ34" s="624"/>
      <c r="DK34" s="625"/>
      <c r="DL34" s="632">
        <v>163358</v>
      </c>
      <c r="DM34" s="624"/>
      <c r="DN34" s="624"/>
      <c r="DO34" s="624"/>
      <c r="DP34" s="624"/>
      <c r="DQ34" s="624"/>
      <c r="DR34" s="624"/>
      <c r="DS34" s="624"/>
      <c r="DT34" s="624"/>
      <c r="DU34" s="624"/>
      <c r="DV34" s="625"/>
      <c r="DW34" s="628">
        <v>15.9</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100000</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25304</v>
      </c>
      <c r="CS35" s="656"/>
      <c r="CT35" s="656"/>
      <c r="CU35" s="656"/>
      <c r="CV35" s="656"/>
      <c r="CW35" s="656"/>
      <c r="CX35" s="656"/>
      <c r="CY35" s="657"/>
      <c r="CZ35" s="628">
        <v>1.3</v>
      </c>
      <c r="DA35" s="654"/>
      <c r="DB35" s="654"/>
      <c r="DC35" s="658"/>
      <c r="DD35" s="632">
        <v>21654</v>
      </c>
      <c r="DE35" s="656"/>
      <c r="DF35" s="656"/>
      <c r="DG35" s="656"/>
      <c r="DH35" s="656"/>
      <c r="DI35" s="656"/>
      <c r="DJ35" s="656"/>
      <c r="DK35" s="657"/>
      <c r="DL35" s="632">
        <v>10554</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320512</v>
      </c>
      <c r="S36" s="624"/>
      <c r="T36" s="624"/>
      <c r="U36" s="624"/>
      <c r="V36" s="624"/>
      <c r="W36" s="624"/>
      <c r="X36" s="624"/>
      <c r="Y36" s="625"/>
      <c r="Z36" s="626">
        <v>14.3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120135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4109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244233</v>
      </c>
      <c r="CS36" s="624"/>
      <c r="CT36" s="624"/>
      <c r="CU36" s="624"/>
      <c r="CV36" s="624"/>
      <c r="CW36" s="624"/>
      <c r="CX36" s="624"/>
      <c r="CY36" s="625"/>
      <c r="CZ36" s="628">
        <v>12.5</v>
      </c>
      <c r="DA36" s="654"/>
      <c r="DB36" s="654"/>
      <c r="DC36" s="658"/>
      <c r="DD36" s="632">
        <v>182574</v>
      </c>
      <c r="DE36" s="624"/>
      <c r="DF36" s="624"/>
      <c r="DG36" s="624"/>
      <c r="DH36" s="624"/>
      <c r="DI36" s="624"/>
      <c r="DJ36" s="624"/>
      <c r="DK36" s="625"/>
      <c r="DL36" s="632">
        <v>138194</v>
      </c>
      <c r="DM36" s="624"/>
      <c r="DN36" s="624"/>
      <c r="DO36" s="624"/>
      <c r="DP36" s="624"/>
      <c r="DQ36" s="624"/>
      <c r="DR36" s="624"/>
      <c r="DS36" s="624"/>
      <c r="DT36" s="624"/>
      <c r="DU36" s="624"/>
      <c r="DV36" s="625"/>
      <c r="DW36" s="628">
        <v>13.5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34723</v>
      </c>
      <c r="S37" s="624"/>
      <c r="T37" s="624"/>
      <c r="U37" s="624"/>
      <c r="V37" s="624"/>
      <c r="W37" s="624"/>
      <c r="X37" s="624"/>
      <c r="Y37" s="625"/>
      <c r="Z37" s="626">
        <v>1.6</v>
      </c>
      <c r="AA37" s="626"/>
      <c r="AB37" s="626"/>
      <c r="AC37" s="626"/>
      <c r="AD37" s="627">
        <v>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32004</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3901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95251</v>
      </c>
      <c r="CS37" s="656"/>
      <c r="CT37" s="656"/>
      <c r="CU37" s="656"/>
      <c r="CV37" s="656"/>
      <c r="CW37" s="656"/>
      <c r="CX37" s="656"/>
      <c r="CY37" s="657"/>
      <c r="CZ37" s="628">
        <v>4.9000000000000004</v>
      </c>
      <c r="DA37" s="654"/>
      <c r="DB37" s="654"/>
      <c r="DC37" s="658"/>
      <c r="DD37" s="632">
        <v>79951</v>
      </c>
      <c r="DE37" s="656"/>
      <c r="DF37" s="656"/>
      <c r="DG37" s="656"/>
      <c r="DH37" s="656"/>
      <c r="DI37" s="656"/>
      <c r="DJ37" s="656"/>
      <c r="DK37" s="657"/>
      <c r="DL37" s="632">
        <v>77928</v>
      </c>
      <c r="DM37" s="656"/>
      <c r="DN37" s="656"/>
      <c r="DO37" s="656"/>
      <c r="DP37" s="656"/>
      <c r="DQ37" s="656"/>
      <c r="DR37" s="656"/>
      <c r="DS37" s="656"/>
      <c r="DT37" s="656"/>
      <c r="DU37" s="656"/>
      <c r="DV37" s="657"/>
      <c r="DW37" s="628">
        <v>7.6</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389800</v>
      </c>
      <c r="S38" s="624"/>
      <c r="T38" s="624"/>
      <c r="U38" s="624"/>
      <c r="V38" s="624"/>
      <c r="W38" s="624"/>
      <c r="X38" s="624"/>
      <c r="Y38" s="625"/>
      <c r="Z38" s="626">
        <v>17.399999999999999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16428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57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88131</v>
      </c>
      <c r="CS38" s="624"/>
      <c r="CT38" s="624"/>
      <c r="CU38" s="624"/>
      <c r="CV38" s="624"/>
      <c r="CW38" s="624"/>
      <c r="CX38" s="624"/>
      <c r="CY38" s="625"/>
      <c r="CZ38" s="628">
        <v>4.5</v>
      </c>
      <c r="DA38" s="654"/>
      <c r="DB38" s="654"/>
      <c r="DC38" s="658"/>
      <c r="DD38" s="632">
        <v>82035</v>
      </c>
      <c r="DE38" s="624"/>
      <c r="DF38" s="624"/>
      <c r="DG38" s="624"/>
      <c r="DH38" s="624"/>
      <c r="DI38" s="624"/>
      <c r="DJ38" s="624"/>
      <c r="DK38" s="625"/>
      <c r="DL38" s="632">
        <v>49789</v>
      </c>
      <c r="DM38" s="624"/>
      <c r="DN38" s="624"/>
      <c r="DO38" s="624"/>
      <c r="DP38" s="624"/>
      <c r="DQ38" s="624"/>
      <c r="DR38" s="624"/>
      <c r="DS38" s="624"/>
      <c r="DT38" s="624"/>
      <c r="DU38" s="624"/>
      <c r="DV38" s="625"/>
      <c r="DW38" s="628">
        <v>4.8</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78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163112</v>
      </c>
      <c r="CS39" s="656"/>
      <c r="CT39" s="656"/>
      <c r="CU39" s="656"/>
      <c r="CV39" s="656"/>
      <c r="CW39" s="656"/>
      <c r="CX39" s="656"/>
      <c r="CY39" s="657"/>
      <c r="CZ39" s="628">
        <v>8.3000000000000007</v>
      </c>
      <c r="DA39" s="654"/>
      <c r="DB39" s="654"/>
      <c r="DC39" s="658"/>
      <c r="DD39" s="632">
        <v>163013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3500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115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2236462</v>
      </c>
      <c r="S41" s="696"/>
      <c r="T41" s="696"/>
      <c r="U41" s="696"/>
      <c r="V41" s="696"/>
      <c r="W41" s="696"/>
      <c r="X41" s="696"/>
      <c r="Y41" s="700"/>
      <c r="Z41" s="701">
        <v>100</v>
      </c>
      <c r="AA41" s="701"/>
      <c r="AB41" s="701"/>
      <c r="AC41" s="701"/>
      <c r="AD41" s="702">
        <v>1023822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28742</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42961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513684</v>
      </c>
      <c r="CS42" s="656"/>
      <c r="CT42" s="656"/>
      <c r="CU42" s="656"/>
      <c r="CV42" s="656"/>
      <c r="CW42" s="656"/>
      <c r="CX42" s="656"/>
      <c r="CY42" s="657"/>
      <c r="CZ42" s="628">
        <v>26.3</v>
      </c>
      <c r="DA42" s="654"/>
      <c r="DB42" s="654"/>
      <c r="DC42" s="658"/>
      <c r="DD42" s="632">
        <v>49559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5929</v>
      </c>
      <c r="CS43" s="656"/>
      <c r="CT43" s="656"/>
      <c r="CU43" s="656"/>
      <c r="CV43" s="656"/>
      <c r="CW43" s="656"/>
      <c r="CX43" s="656"/>
      <c r="CY43" s="657"/>
      <c r="CZ43" s="628">
        <v>0.3</v>
      </c>
      <c r="DA43" s="654"/>
      <c r="DB43" s="654"/>
      <c r="DC43" s="658"/>
      <c r="DD43" s="632">
        <v>5929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468155</v>
      </c>
      <c r="CS44" s="624"/>
      <c r="CT44" s="624"/>
      <c r="CU44" s="624"/>
      <c r="CV44" s="624"/>
      <c r="CW44" s="624"/>
      <c r="CX44" s="624"/>
      <c r="CY44" s="625"/>
      <c r="CZ44" s="628">
        <v>23.9</v>
      </c>
      <c r="DA44" s="629"/>
      <c r="DB44" s="629"/>
      <c r="DC44" s="635"/>
      <c r="DD44" s="632">
        <v>43201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140965</v>
      </c>
      <c r="CS45" s="656"/>
      <c r="CT45" s="656"/>
      <c r="CU45" s="656"/>
      <c r="CV45" s="656"/>
      <c r="CW45" s="656"/>
      <c r="CX45" s="656"/>
      <c r="CY45" s="657"/>
      <c r="CZ45" s="628">
        <v>7.2</v>
      </c>
      <c r="DA45" s="654"/>
      <c r="DB45" s="654"/>
      <c r="DC45" s="658"/>
      <c r="DD45" s="632">
        <v>10569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326665</v>
      </c>
      <c r="CS46" s="624"/>
      <c r="CT46" s="624"/>
      <c r="CU46" s="624"/>
      <c r="CV46" s="624"/>
      <c r="CW46" s="624"/>
      <c r="CX46" s="624"/>
      <c r="CY46" s="625"/>
      <c r="CZ46" s="628">
        <v>16.7</v>
      </c>
      <c r="DA46" s="629"/>
      <c r="DB46" s="629"/>
      <c r="DC46" s="635"/>
      <c r="DD46" s="632">
        <v>32107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45529</v>
      </c>
      <c r="CS47" s="656"/>
      <c r="CT47" s="656"/>
      <c r="CU47" s="656"/>
      <c r="CV47" s="656"/>
      <c r="CW47" s="656"/>
      <c r="CX47" s="656"/>
      <c r="CY47" s="657"/>
      <c r="CZ47" s="628">
        <v>2.2999999999999998</v>
      </c>
      <c r="DA47" s="654"/>
      <c r="DB47" s="654"/>
      <c r="DC47" s="658"/>
      <c r="DD47" s="632">
        <v>6358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1956024</v>
      </c>
      <c r="CS49" s="682"/>
      <c r="CT49" s="682"/>
      <c r="CU49" s="682"/>
      <c r="CV49" s="682"/>
      <c r="CW49" s="682"/>
      <c r="CX49" s="682"/>
      <c r="CY49" s="711"/>
      <c r="CZ49" s="703">
        <v>100</v>
      </c>
      <c r="DA49" s="712"/>
      <c r="DB49" s="712"/>
      <c r="DC49" s="713"/>
      <c r="DD49" s="714">
        <v>1322577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D5kQaGyVsznF/ZW3tVth0Hy6/p7RIENFwo2eJLRcf8HMqc6BnMgxqoG2EzRTEIH4/vws+u4oZpnhg0usD56Hw==" saltValue="2GGUS6qielM2IhodfxY3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6" t="s">
        <v>372</v>
      </c>
      <c r="DH5" s="767"/>
      <c r="DI5" s="767"/>
      <c r="DJ5" s="767"/>
      <c r="DK5" s="768"/>
      <c r="DL5" s="766" t="s">
        <v>373</v>
      </c>
      <c r="DM5" s="767"/>
      <c r="DN5" s="767"/>
      <c r="DO5" s="767"/>
      <c r="DP5" s="768"/>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52" t="s">
        <v>375</v>
      </c>
      <c r="C7" s="753"/>
      <c r="D7" s="753"/>
      <c r="E7" s="753"/>
      <c r="F7" s="753"/>
      <c r="G7" s="753"/>
      <c r="H7" s="753"/>
      <c r="I7" s="753"/>
      <c r="J7" s="753"/>
      <c r="K7" s="753"/>
      <c r="L7" s="753"/>
      <c r="M7" s="753"/>
      <c r="N7" s="753"/>
      <c r="O7" s="753"/>
      <c r="P7" s="754"/>
      <c r="Q7" s="755">
        <v>2236</v>
      </c>
      <c r="R7" s="756"/>
      <c r="S7" s="756"/>
      <c r="T7" s="756"/>
      <c r="U7" s="756"/>
      <c r="V7" s="756">
        <v>1956</v>
      </c>
      <c r="W7" s="756"/>
      <c r="X7" s="756"/>
      <c r="Y7" s="756"/>
      <c r="Z7" s="756"/>
      <c r="AA7" s="756">
        <v>280</v>
      </c>
      <c r="AB7" s="756"/>
      <c r="AC7" s="756"/>
      <c r="AD7" s="756"/>
      <c r="AE7" s="757"/>
      <c r="AF7" s="758">
        <v>245</v>
      </c>
      <c r="AG7" s="759"/>
      <c r="AH7" s="759"/>
      <c r="AI7" s="759"/>
      <c r="AJ7" s="760"/>
      <c r="AK7" s="761" t="s">
        <v>544</v>
      </c>
      <c r="AL7" s="762"/>
      <c r="AM7" s="762"/>
      <c r="AN7" s="762"/>
      <c r="AO7" s="762"/>
      <c r="AP7" s="762">
        <v>2308</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5"/>
      <c r="CH7" s="749">
        <v>0</v>
      </c>
      <c r="CI7" s="750"/>
      <c r="CJ7" s="750"/>
      <c r="CK7" s="750"/>
      <c r="CL7" s="751"/>
      <c r="CM7" s="749">
        <v>5</v>
      </c>
      <c r="CN7" s="750"/>
      <c r="CO7" s="750"/>
      <c r="CP7" s="750"/>
      <c r="CQ7" s="751"/>
      <c r="CR7" s="749">
        <v>3</v>
      </c>
      <c r="CS7" s="750"/>
      <c r="CT7" s="750"/>
      <c r="CU7" s="750"/>
      <c r="CV7" s="751"/>
      <c r="CW7" s="749">
        <v>8</v>
      </c>
      <c r="CX7" s="750"/>
      <c r="CY7" s="750"/>
      <c r="CZ7" s="750"/>
      <c r="DA7" s="751"/>
      <c r="DB7" s="749">
        <v>1</v>
      </c>
      <c r="DC7" s="750"/>
      <c r="DD7" s="750"/>
      <c r="DE7" s="750"/>
      <c r="DF7" s="751"/>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c r="BT8" s="777"/>
      <c r="BU8" s="777"/>
      <c r="BV8" s="777"/>
      <c r="BW8" s="777"/>
      <c r="BX8" s="777"/>
      <c r="BY8" s="777"/>
      <c r="BZ8" s="777"/>
      <c r="CA8" s="777"/>
      <c r="CB8" s="777"/>
      <c r="CC8" s="777"/>
      <c r="CD8" s="777"/>
      <c r="CE8" s="777"/>
      <c r="CF8" s="777"/>
      <c r="CG8" s="778"/>
      <c r="CH8" s="743"/>
      <c r="CI8" s="744"/>
      <c r="CJ8" s="744"/>
      <c r="CK8" s="744"/>
      <c r="CL8" s="745"/>
      <c r="CM8" s="743"/>
      <c r="CN8" s="744"/>
      <c r="CO8" s="744"/>
      <c r="CP8" s="744"/>
      <c r="CQ8" s="745"/>
      <c r="CR8" s="743"/>
      <c r="CS8" s="744"/>
      <c r="CT8" s="744"/>
      <c r="CU8" s="744"/>
      <c r="CV8" s="745"/>
      <c r="CW8" s="743"/>
      <c r="CX8" s="744"/>
      <c r="CY8" s="744"/>
      <c r="CZ8" s="744"/>
      <c r="DA8" s="745"/>
      <c r="DB8" s="743"/>
      <c r="DC8" s="744"/>
      <c r="DD8" s="744"/>
      <c r="DE8" s="744"/>
      <c r="DF8" s="745"/>
      <c r="DG8" s="743"/>
      <c r="DH8" s="744"/>
      <c r="DI8" s="744"/>
      <c r="DJ8" s="744"/>
      <c r="DK8" s="745"/>
      <c r="DL8" s="743"/>
      <c r="DM8" s="744"/>
      <c r="DN8" s="744"/>
      <c r="DO8" s="744"/>
      <c r="DP8" s="745"/>
      <c r="DQ8" s="743"/>
      <c r="DR8" s="744"/>
      <c r="DS8" s="744"/>
      <c r="DT8" s="744"/>
      <c r="DU8" s="745"/>
      <c r="DV8" s="776"/>
      <c r="DW8" s="777"/>
      <c r="DX8" s="777"/>
      <c r="DY8" s="777"/>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76"/>
      <c r="DW9" s="777"/>
      <c r="DX9" s="777"/>
      <c r="DY9" s="777"/>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76"/>
      <c r="DW10" s="777"/>
      <c r="DX10" s="777"/>
      <c r="DY10" s="777"/>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76"/>
      <c r="DW11" s="777"/>
      <c r="DX11" s="777"/>
      <c r="DY11" s="777"/>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76"/>
      <c r="DW12" s="777"/>
      <c r="DX12" s="777"/>
      <c r="DY12" s="777"/>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76"/>
      <c r="DW13" s="777"/>
      <c r="DX13" s="777"/>
      <c r="DY13" s="777"/>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76"/>
      <c r="DW14" s="777"/>
      <c r="DX14" s="777"/>
      <c r="DY14" s="777"/>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76"/>
      <c r="DW15" s="777"/>
      <c r="DX15" s="777"/>
      <c r="DY15" s="777"/>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76"/>
      <c r="DW16" s="777"/>
      <c r="DX16" s="777"/>
      <c r="DY16" s="777"/>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76"/>
      <c r="DW17" s="777"/>
      <c r="DX17" s="777"/>
      <c r="DY17" s="777"/>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76"/>
      <c r="DW18" s="777"/>
      <c r="DX18" s="777"/>
      <c r="DY18" s="777"/>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76"/>
      <c r="DW19" s="777"/>
      <c r="DX19" s="777"/>
      <c r="DY19" s="777"/>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76"/>
      <c r="DW20" s="777"/>
      <c r="DX20" s="777"/>
      <c r="DY20" s="777"/>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76"/>
      <c r="DW21" s="777"/>
      <c r="DX21" s="777"/>
      <c r="DY21" s="777"/>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76"/>
      <c r="DW22" s="777"/>
      <c r="DX22" s="777"/>
      <c r="DY22" s="777"/>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2236</v>
      </c>
      <c r="R23" s="793"/>
      <c r="S23" s="793"/>
      <c r="T23" s="793"/>
      <c r="U23" s="793"/>
      <c r="V23" s="793">
        <v>1956</v>
      </c>
      <c r="W23" s="793"/>
      <c r="X23" s="793"/>
      <c r="Y23" s="793"/>
      <c r="Z23" s="793"/>
      <c r="AA23" s="793">
        <v>280</v>
      </c>
      <c r="AB23" s="793"/>
      <c r="AC23" s="793"/>
      <c r="AD23" s="793"/>
      <c r="AE23" s="794"/>
      <c r="AF23" s="795">
        <v>245</v>
      </c>
      <c r="AG23" s="793"/>
      <c r="AH23" s="793"/>
      <c r="AI23" s="793"/>
      <c r="AJ23" s="796"/>
      <c r="AK23" s="797"/>
      <c r="AL23" s="798"/>
      <c r="AM23" s="798"/>
      <c r="AN23" s="798"/>
      <c r="AO23" s="798"/>
      <c r="AP23" s="793">
        <v>2308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76"/>
      <c r="DW23" s="777"/>
      <c r="DX23" s="777"/>
      <c r="DY23" s="777"/>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76"/>
      <c r="DW24" s="777"/>
      <c r="DX24" s="777"/>
      <c r="DY24" s="777"/>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76"/>
      <c r="DW25" s="777"/>
      <c r="DX25" s="777"/>
      <c r="DY25" s="777"/>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76"/>
      <c r="DW26" s="777"/>
      <c r="DX26" s="777"/>
      <c r="DY26" s="777"/>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76"/>
      <c r="DW27" s="777"/>
      <c r="DX27" s="777"/>
      <c r="DY27" s="777"/>
      <c r="DZ27" s="779"/>
      <c r="EA27" s="230"/>
    </row>
    <row r="28" spans="1:131" ht="26.25" customHeight="1" thickTop="1" x14ac:dyDescent="0.15">
      <c r="A28" s="242">
        <v>1</v>
      </c>
      <c r="B28" s="752" t="s">
        <v>389</v>
      </c>
      <c r="C28" s="753"/>
      <c r="D28" s="753"/>
      <c r="E28" s="753"/>
      <c r="F28" s="753"/>
      <c r="G28" s="753"/>
      <c r="H28" s="753"/>
      <c r="I28" s="753"/>
      <c r="J28" s="753"/>
      <c r="K28" s="753"/>
      <c r="L28" s="753"/>
      <c r="M28" s="753"/>
      <c r="N28" s="753"/>
      <c r="O28" s="753"/>
      <c r="P28" s="754"/>
      <c r="Q28" s="822">
        <v>81</v>
      </c>
      <c r="R28" s="823"/>
      <c r="S28" s="823"/>
      <c r="T28" s="823"/>
      <c r="U28" s="823"/>
      <c r="V28" s="823">
        <v>80</v>
      </c>
      <c r="W28" s="823"/>
      <c r="X28" s="823"/>
      <c r="Y28" s="823"/>
      <c r="Z28" s="823"/>
      <c r="AA28" s="823">
        <v>1</v>
      </c>
      <c r="AB28" s="823"/>
      <c r="AC28" s="823"/>
      <c r="AD28" s="823"/>
      <c r="AE28" s="824"/>
      <c r="AF28" s="825">
        <v>1</v>
      </c>
      <c r="AG28" s="823"/>
      <c r="AH28" s="823"/>
      <c r="AI28" s="823"/>
      <c r="AJ28" s="826"/>
      <c r="AK28" s="827">
        <v>32</v>
      </c>
      <c r="AL28" s="828"/>
      <c r="AM28" s="828"/>
      <c r="AN28" s="828"/>
      <c r="AO28" s="828"/>
      <c r="AP28" s="828">
        <v>16</v>
      </c>
      <c r="AQ28" s="828"/>
      <c r="AR28" s="828"/>
      <c r="AS28" s="828"/>
      <c r="AT28" s="828"/>
      <c r="AU28" s="828">
        <v>16</v>
      </c>
      <c r="AV28" s="828"/>
      <c r="AW28" s="828"/>
      <c r="AX28" s="828"/>
      <c r="AY28" s="828"/>
      <c r="AZ28" s="761" t="s">
        <v>544</v>
      </c>
      <c r="BA28" s="762"/>
      <c r="BB28" s="762"/>
      <c r="BC28" s="762"/>
      <c r="BD28" s="762"/>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76"/>
      <c r="DW28" s="777"/>
      <c r="DX28" s="777"/>
      <c r="DY28" s="777"/>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61</v>
      </c>
      <c r="R29" s="784"/>
      <c r="S29" s="784"/>
      <c r="T29" s="784"/>
      <c r="U29" s="784"/>
      <c r="V29" s="784">
        <v>57</v>
      </c>
      <c r="W29" s="784"/>
      <c r="X29" s="784"/>
      <c r="Y29" s="784"/>
      <c r="Z29" s="784"/>
      <c r="AA29" s="784">
        <v>4</v>
      </c>
      <c r="AB29" s="784"/>
      <c r="AC29" s="784"/>
      <c r="AD29" s="784"/>
      <c r="AE29" s="785"/>
      <c r="AF29" s="786">
        <v>4</v>
      </c>
      <c r="AG29" s="787"/>
      <c r="AH29" s="787"/>
      <c r="AI29" s="787"/>
      <c r="AJ29" s="788"/>
      <c r="AK29" s="834">
        <v>4</v>
      </c>
      <c r="AL29" s="835"/>
      <c r="AM29" s="835"/>
      <c r="AN29" s="835"/>
      <c r="AO29" s="835"/>
      <c r="AP29" s="829" t="s">
        <v>544</v>
      </c>
      <c r="AQ29" s="830"/>
      <c r="AR29" s="830"/>
      <c r="AS29" s="830"/>
      <c r="AT29" s="831"/>
      <c r="AU29" s="829" t="s">
        <v>544</v>
      </c>
      <c r="AV29" s="830"/>
      <c r="AW29" s="830"/>
      <c r="AX29" s="830"/>
      <c r="AY29" s="831"/>
      <c r="AZ29" s="829" t="s">
        <v>544</v>
      </c>
      <c r="BA29" s="830"/>
      <c r="BB29" s="830"/>
      <c r="BC29" s="830"/>
      <c r="BD29" s="831"/>
      <c r="BE29" s="832"/>
      <c r="BF29" s="832"/>
      <c r="BG29" s="832"/>
      <c r="BH29" s="832"/>
      <c r="BI29" s="833"/>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76"/>
      <c r="DW29" s="777"/>
      <c r="DX29" s="777"/>
      <c r="DY29" s="777"/>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116</v>
      </c>
      <c r="R30" s="784"/>
      <c r="S30" s="784"/>
      <c r="T30" s="784"/>
      <c r="U30" s="784"/>
      <c r="V30" s="784">
        <v>103</v>
      </c>
      <c r="W30" s="784"/>
      <c r="X30" s="784"/>
      <c r="Y30" s="784"/>
      <c r="Z30" s="784"/>
      <c r="AA30" s="784">
        <v>13</v>
      </c>
      <c r="AB30" s="784"/>
      <c r="AC30" s="784"/>
      <c r="AD30" s="784"/>
      <c r="AE30" s="785"/>
      <c r="AF30" s="786">
        <v>13</v>
      </c>
      <c r="AG30" s="787"/>
      <c r="AH30" s="787"/>
      <c r="AI30" s="787"/>
      <c r="AJ30" s="788"/>
      <c r="AK30" s="834">
        <v>18</v>
      </c>
      <c r="AL30" s="835"/>
      <c r="AM30" s="835"/>
      <c r="AN30" s="835"/>
      <c r="AO30" s="835"/>
      <c r="AP30" s="829" t="s">
        <v>544</v>
      </c>
      <c r="AQ30" s="830"/>
      <c r="AR30" s="830"/>
      <c r="AS30" s="830"/>
      <c r="AT30" s="831"/>
      <c r="AU30" s="829" t="s">
        <v>544</v>
      </c>
      <c r="AV30" s="830"/>
      <c r="AW30" s="830"/>
      <c r="AX30" s="830"/>
      <c r="AY30" s="831"/>
      <c r="AZ30" s="829" t="s">
        <v>544</v>
      </c>
      <c r="BA30" s="830"/>
      <c r="BB30" s="830"/>
      <c r="BC30" s="830"/>
      <c r="BD30" s="831"/>
      <c r="BE30" s="832"/>
      <c r="BF30" s="832"/>
      <c r="BG30" s="832"/>
      <c r="BH30" s="832"/>
      <c r="BI30" s="833"/>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76"/>
      <c r="DW30" s="777"/>
      <c r="DX30" s="777"/>
      <c r="DY30" s="777"/>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18</v>
      </c>
      <c r="R31" s="784"/>
      <c r="S31" s="784"/>
      <c r="T31" s="784"/>
      <c r="U31" s="784"/>
      <c r="V31" s="784">
        <v>18</v>
      </c>
      <c r="W31" s="784"/>
      <c r="X31" s="784"/>
      <c r="Y31" s="784"/>
      <c r="Z31" s="784"/>
      <c r="AA31" s="784">
        <v>0</v>
      </c>
      <c r="AB31" s="784"/>
      <c r="AC31" s="784"/>
      <c r="AD31" s="784"/>
      <c r="AE31" s="785"/>
      <c r="AF31" s="786">
        <v>0</v>
      </c>
      <c r="AG31" s="787"/>
      <c r="AH31" s="787"/>
      <c r="AI31" s="787"/>
      <c r="AJ31" s="788"/>
      <c r="AK31" s="834">
        <v>9</v>
      </c>
      <c r="AL31" s="835"/>
      <c r="AM31" s="835"/>
      <c r="AN31" s="835"/>
      <c r="AO31" s="835"/>
      <c r="AP31" s="829" t="s">
        <v>544</v>
      </c>
      <c r="AQ31" s="830"/>
      <c r="AR31" s="830"/>
      <c r="AS31" s="830"/>
      <c r="AT31" s="831"/>
      <c r="AU31" s="829" t="s">
        <v>544</v>
      </c>
      <c r="AV31" s="830"/>
      <c r="AW31" s="830"/>
      <c r="AX31" s="830"/>
      <c r="AY31" s="831"/>
      <c r="AZ31" s="829" t="s">
        <v>544</v>
      </c>
      <c r="BA31" s="830"/>
      <c r="BB31" s="830"/>
      <c r="BC31" s="830"/>
      <c r="BD31" s="831"/>
      <c r="BE31" s="832"/>
      <c r="BF31" s="832"/>
      <c r="BG31" s="832"/>
      <c r="BH31" s="832"/>
      <c r="BI31" s="833"/>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76"/>
      <c r="DW31" s="777"/>
      <c r="DX31" s="777"/>
      <c r="DY31" s="777"/>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119</v>
      </c>
      <c r="R32" s="784"/>
      <c r="S32" s="784"/>
      <c r="T32" s="784"/>
      <c r="U32" s="784"/>
      <c r="V32" s="784">
        <v>116</v>
      </c>
      <c r="W32" s="784"/>
      <c r="X32" s="784"/>
      <c r="Y32" s="784"/>
      <c r="Z32" s="784"/>
      <c r="AA32" s="784">
        <v>3</v>
      </c>
      <c r="AB32" s="784"/>
      <c r="AC32" s="784"/>
      <c r="AD32" s="784"/>
      <c r="AE32" s="785"/>
      <c r="AF32" s="786">
        <v>3</v>
      </c>
      <c r="AG32" s="787"/>
      <c r="AH32" s="787"/>
      <c r="AI32" s="787"/>
      <c r="AJ32" s="788"/>
      <c r="AK32" s="834">
        <v>16</v>
      </c>
      <c r="AL32" s="835"/>
      <c r="AM32" s="835"/>
      <c r="AN32" s="835"/>
      <c r="AO32" s="835"/>
      <c r="AP32" s="835">
        <v>159</v>
      </c>
      <c r="AQ32" s="835"/>
      <c r="AR32" s="835"/>
      <c r="AS32" s="835"/>
      <c r="AT32" s="835"/>
      <c r="AU32" s="835">
        <v>159</v>
      </c>
      <c r="AV32" s="835"/>
      <c r="AW32" s="835"/>
      <c r="AX32" s="835"/>
      <c r="AY32" s="835"/>
      <c r="AZ32" s="829" t="s">
        <v>544</v>
      </c>
      <c r="BA32" s="830"/>
      <c r="BB32" s="830"/>
      <c r="BC32" s="830"/>
      <c r="BD32" s="831"/>
      <c r="BE32" s="832" t="s">
        <v>394</v>
      </c>
      <c r="BF32" s="832"/>
      <c r="BG32" s="832"/>
      <c r="BH32" s="832"/>
      <c r="BI32" s="833"/>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76"/>
      <c r="DW32" s="777"/>
      <c r="DX32" s="777"/>
      <c r="DY32" s="777"/>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5"/>
      <c r="AM33" s="835"/>
      <c r="AN33" s="835"/>
      <c r="AO33" s="835"/>
      <c r="AP33" s="835"/>
      <c r="AQ33" s="835"/>
      <c r="AR33" s="835"/>
      <c r="AS33" s="835"/>
      <c r="AT33" s="835"/>
      <c r="AU33" s="835"/>
      <c r="AV33" s="835"/>
      <c r="AW33" s="835"/>
      <c r="AX33" s="835"/>
      <c r="AY33" s="835"/>
      <c r="AZ33" s="836"/>
      <c r="BA33" s="836"/>
      <c r="BB33" s="836"/>
      <c r="BC33" s="836"/>
      <c r="BD33" s="836"/>
      <c r="BE33" s="832"/>
      <c r="BF33" s="832"/>
      <c r="BG33" s="832"/>
      <c r="BH33" s="832"/>
      <c r="BI33" s="833"/>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76"/>
      <c r="DW33" s="777"/>
      <c r="DX33" s="777"/>
      <c r="DY33" s="777"/>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5"/>
      <c r="AM34" s="835"/>
      <c r="AN34" s="835"/>
      <c r="AO34" s="835"/>
      <c r="AP34" s="835"/>
      <c r="AQ34" s="835"/>
      <c r="AR34" s="835"/>
      <c r="AS34" s="835"/>
      <c r="AT34" s="835"/>
      <c r="AU34" s="835"/>
      <c r="AV34" s="835"/>
      <c r="AW34" s="835"/>
      <c r="AX34" s="835"/>
      <c r="AY34" s="835"/>
      <c r="AZ34" s="836"/>
      <c r="BA34" s="836"/>
      <c r="BB34" s="836"/>
      <c r="BC34" s="836"/>
      <c r="BD34" s="836"/>
      <c r="BE34" s="832"/>
      <c r="BF34" s="832"/>
      <c r="BG34" s="832"/>
      <c r="BH34" s="832"/>
      <c r="BI34" s="833"/>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76"/>
      <c r="DW34" s="777"/>
      <c r="DX34" s="777"/>
      <c r="DY34" s="777"/>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5"/>
      <c r="AM35" s="835"/>
      <c r="AN35" s="835"/>
      <c r="AO35" s="835"/>
      <c r="AP35" s="835"/>
      <c r="AQ35" s="835"/>
      <c r="AR35" s="835"/>
      <c r="AS35" s="835"/>
      <c r="AT35" s="835"/>
      <c r="AU35" s="835"/>
      <c r="AV35" s="835"/>
      <c r="AW35" s="835"/>
      <c r="AX35" s="835"/>
      <c r="AY35" s="835"/>
      <c r="AZ35" s="836"/>
      <c r="BA35" s="836"/>
      <c r="BB35" s="836"/>
      <c r="BC35" s="836"/>
      <c r="BD35" s="836"/>
      <c r="BE35" s="832"/>
      <c r="BF35" s="832"/>
      <c r="BG35" s="832"/>
      <c r="BH35" s="832"/>
      <c r="BI35" s="833"/>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76"/>
      <c r="DW35" s="777"/>
      <c r="DX35" s="777"/>
      <c r="DY35" s="777"/>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5"/>
      <c r="AM36" s="835"/>
      <c r="AN36" s="835"/>
      <c r="AO36" s="835"/>
      <c r="AP36" s="835"/>
      <c r="AQ36" s="835"/>
      <c r="AR36" s="835"/>
      <c r="AS36" s="835"/>
      <c r="AT36" s="835"/>
      <c r="AU36" s="835"/>
      <c r="AV36" s="835"/>
      <c r="AW36" s="835"/>
      <c r="AX36" s="835"/>
      <c r="AY36" s="835"/>
      <c r="AZ36" s="836"/>
      <c r="BA36" s="836"/>
      <c r="BB36" s="836"/>
      <c r="BC36" s="836"/>
      <c r="BD36" s="836"/>
      <c r="BE36" s="832"/>
      <c r="BF36" s="832"/>
      <c r="BG36" s="832"/>
      <c r="BH36" s="832"/>
      <c r="BI36" s="833"/>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76"/>
      <c r="DW36" s="777"/>
      <c r="DX36" s="777"/>
      <c r="DY36" s="777"/>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5"/>
      <c r="AM37" s="835"/>
      <c r="AN37" s="835"/>
      <c r="AO37" s="835"/>
      <c r="AP37" s="835"/>
      <c r="AQ37" s="835"/>
      <c r="AR37" s="835"/>
      <c r="AS37" s="835"/>
      <c r="AT37" s="835"/>
      <c r="AU37" s="835"/>
      <c r="AV37" s="835"/>
      <c r="AW37" s="835"/>
      <c r="AX37" s="835"/>
      <c r="AY37" s="835"/>
      <c r="AZ37" s="836"/>
      <c r="BA37" s="836"/>
      <c r="BB37" s="836"/>
      <c r="BC37" s="836"/>
      <c r="BD37" s="836"/>
      <c r="BE37" s="832"/>
      <c r="BF37" s="832"/>
      <c r="BG37" s="832"/>
      <c r="BH37" s="832"/>
      <c r="BI37" s="833"/>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76"/>
      <c r="DW37" s="777"/>
      <c r="DX37" s="777"/>
      <c r="DY37" s="777"/>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5"/>
      <c r="AM38" s="835"/>
      <c r="AN38" s="835"/>
      <c r="AO38" s="835"/>
      <c r="AP38" s="835"/>
      <c r="AQ38" s="835"/>
      <c r="AR38" s="835"/>
      <c r="AS38" s="835"/>
      <c r="AT38" s="835"/>
      <c r="AU38" s="835"/>
      <c r="AV38" s="835"/>
      <c r="AW38" s="835"/>
      <c r="AX38" s="835"/>
      <c r="AY38" s="835"/>
      <c r="AZ38" s="836"/>
      <c r="BA38" s="836"/>
      <c r="BB38" s="836"/>
      <c r="BC38" s="836"/>
      <c r="BD38" s="836"/>
      <c r="BE38" s="832"/>
      <c r="BF38" s="832"/>
      <c r="BG38" s="832"/>
      <c r="BH38" s="832"/>
      <c r="BI38" s="833"/>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76"/>
      <c r="DW38" s="777"/>
      <c r="DX38" s="777"/>
      <c r="DY38" s="777"/>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5"/>
      <c r="AM39" s="835"/>
      <c r="AN39" s="835"/>
      <c r="AO39" s="835"/>
      <c r="AP39" s="835"/>
      <c r="AQ39" s="835"/>
      <c r="AR39" s="835"/>
      <c r="AS39" s="835"/>
      <c r="AT39" s="835"/>
      <c r="AU39" s="835"/>
      <c r="AV39" s="835"/>
      <c r="AW39" s="835"/>
      <c r="AX39" s="835"/>
      <c r="AY39" s="835"/>
      <c r="AZ39" s="836"/>
      <c r="BA39" s="836"/>
      <c r="BB39" s="836"/>
      <c r="BC39" s="836"/>
      <c r="BD39" s="836"/>
      <c r="BE39" s="832"/>
      <c r="BF39" s="832"/>
      <c r="BG39" s="832"/>
      <c r="BH39" s="832"/>
      <c r="BI39" s="833"/>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76"/>
      <c r="DW39" s="777"/>
      <c r="DX39" s="777"/>
      <c r="DY39" s="777"/>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5"/>
      <c r="AM40" s="835"/>
      <c r="AN40" s="835"/>
      <c r="AO40" s="835"/>
      <c r="AP40" s="835"/>
      <c r="AQ40" s="835"/>
      <c r="AR40" s="835"/>
      <c r="AS40" s="835"/>
      <c r="AT40" s="835"/>
      <c r="AU40" s="835"/>
      <c r="AV40" s="835"/>
      <c r="AW40" s="835"/>
      <c r="AX40" s="835"/>
      <c r="AY40" s="835"/>
      <c r="AZ40" s="836"/>
      <c r="BA40" s="836"/>
      <c r="BB40" s="836"/>
      <c r="BC40" s="836"/>
      <c r="BD40" s="836"/>
      <c r="BE40" s="832"/>
      <c r="BF40" s="832"/>
      <c r="BG40" s="832"/>
      <c r="BH40" s="832"/>
      <c r="BI40" s="833"/>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76"/>
      <c r="DW40" s="777"/>
      <c r="DX40" s="777"/>
      <c r="DY40" s="777"/>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5"/>
      <c r="AM41" s="835"/>
      <c r="AN41" s="835"/>
      <c r="AO41" s="835"/>
      <c r="AP41" s="835"/>
      <c r="AQ41" s="835"/>
      <c r="AR41" s="835"/>
      <c r="AS41" s="835"/>
      <c r="AT41" s="835"/>
      <c r="AU41" s="835"/>
      <c r="AV41" s="835"/>
      <c r="AW41" s="835"/>
      <c r="AX41" s="835"/>
      <c r="AY41" s="835"/>
      <c r="AZ41" s="836"/>
      <c r="BA41" s="836"/>
      <c r="BB41" s="836"/>
      <c r="BC41" s="836"/>
      <c r="BD41" s="836"/>
      <c r="BE41" s="832"/>
      <c r="BF41" s="832"/>
      <c r="BG41" s="832"/>
      <c r="BH41" s="832"/>
      <c r="BI41" s="833"/>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76"/>
      <c r="DW41" s="777"/>
      <c r="DX41" s="777"/>
      <c r="DY41" s="777"/>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5"/>
      <c r="AM42" s="835"/>
      <c r="AN42" s="835"/>
      <c r="AO42" s="835"/>
      <c r="AP42" s="835"/>
      <c r="AQ42" s="835"/>
      <c r="AR42" s="835"/>
      <c r="AS42" s="835"/>
      <c r="AT42" s="835"/>
      <c r="AU42" s="835"/>
      <c r="AV42" s="835"/>
      <c r="AW42" s="835"/>
      <c r="AX42" s="835"/>
      <c r="AY42" s="835"/>
      <c r="AZ42" s="836"/>
      <c r="BA42" s="836"/>
      <c r="BB42" s="836"/>
      <c r="BC42" s="836"/>
      <c r="BD42" s="836"/>
      <c r="BE42" s="832"/>
      <c r="BF42" s="832"/>
      <c r="BG42" s="832"/>
      <c r="BH42" s="832"/>
      <c r="BI42" s="833"/>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76"/>
      <c r="DW42" s="777"/>
      <c r="DX42" s="777"/>
      <c r="DY42" s="777"/>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5"/>
      <c r="AM43" s="835"/>
      <c r="AN43" s="835"/>
      <c r="AO43" s="835"/>
      <c r="AP43" s="835"/>
      <c r="AQ43" s="835"/>
      <c r="AR43" s="835"/>
      <c r="AS43" s="835"/>
      <c r="AT43" s="835"/>
      <c r="AU43" s="835"/>
      <c r="AV43" s="835"/>
      <c r="AW43" s="835"/>
      <c r="AX43" s="835"/>
      <c r="AY43" s="835"/>
      <c r="AZ43" s="836"/>
      <c r="BA43" s="836"/>
      <c r="BB43" s="836"/>
      <c r="BC43" s="836"/>
      <c r="BD43" s="836"/>
      <c r="BE43" s="832"/>
      <c r="BF43" s="832"/>
      <c r="BG43" s="832"/>
      <c r="BH43" s="832"/>
      <c r="BI43" s="833"/>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76"/>
      <c r="DW43" s="777"/>
      <c r="DX43" s="777"/>
      <c r="DY43" s="777"/>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5"/>
      <c r="AM44" s="835"/>
      <c r="AN44" s="835"/>
      <c r="AO44" s="835"/>
      <c r="AP44" s="835"/>
      <c r="AQ44" s="835"/>
      <c r="AR44" s="835"/>
      <c r="AS44" s="835"/>
      <c r="AT44" s="835"/>
      <c r="AU44" s="835"/>
      <c r="AV44" s="835"/>
      <c r="AW44" s="835"/>
      <c r="AX44" s="835"/>
      <c r="AY44" s="835"/>
      <c r="AZ44" s="836"/>
      <c r="BA44" s="836"/>
      <c r="BB44" s="836"/>
      <c r="BC44" s="836"/>
      <c r="BD44" s="836"/>
      <c r="BE44" s="832"/>
      <c r="BF44" s="832"/>
      <c r="BG44" s="832"/>
      <c r="BH44" s="832"/>
      <c r="BI44" s="833"/>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76"/>
      <c r="DW44" s="777"/>
      <c r="DX44" s="777"/>
      <c r="DY44" s="777"/>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5"/>
      <c r="AM45" s="835"/>
      <c r="AN45" s="835"/>
      <c r="AO45" s="835"/>
      <c r="AP45" s="835"/>
      <c r="AQ45" s="835"/>
      <c r="AR45" s="835"/>
      <c r="AS45" s="835"/>
      <c r="AT45" s="835"/>
      <c r="AU45" s="835"/>
      <c r="AV45" s="835"/>
      <c r="AW45" s="835"/>
      <c r="AX45" s="835"/>
      <c r="AY45" s="835"/>
      <c r="AZ45" s="836"/>
      <c r="BA45" s="836"/>
      <c r="BB45" s="836"/>
      <c r="BC45" s="836"/>
      <c r="BD45" s="836"/>
      <c r="BE45" s="832"/>
      <c r="BF45" s="832"/>
      <c r="BG45" s="832"/>
      <c r="BH45" s="832"/>
      <c r="BI45" s="833"/>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76"/>
      <c r="DW45" s="777"/>
      <c r="DX45" s="777"/>
      <c r="DY45" s="777"/>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5"/>
      <c r="AM46" s="835"/>
      <c r="AN46" s="835"/>
      <c r="AO46" s="835"/>
      <c r="AP46" s="835"/>
      <c r="AQ46" s="835"/>
      <c r="AR46" s="835"/>
      <c r="AS46" s="835"/>
      <c r="AT46" s="835"/>
      <c r="AU46" s="835"/>
      <c r="AV46" s="835"/>
      <c r="AW46" s="835"/>
      <c r="AX46" s="835"/>
      <c r="AY46" s="835"/>
      <c r="AZ46" s="836"/>
      <c r="BA46" s="836"/>
      <c r="BB46" s="836"/>
      <c r="BC46" s="836"/>
      <c r="BD46" s="836"/>
      <c r="BE46" s="832"/>
      <c r="BF46" s="832"/>
      <c r="BG46" s="832"/>
      <c r="BH46" s="832"/>
      <c r="BI46" s="833"/>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76"/>
      <c r="DW46" s="777"/>
      <c r="DX46" s="777"/>
      <c r="DY46" s="777"/>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5"/>
      <c r="AM47" s="835"/>
      <c r="AN47" s="835"/>
      <c r="AO47" s="835"/>
      <c r="AP47" s="835"/>
      <c r="AQ47" s="835"/>
      <c r="AR47" s="835"/>
      <c r="AS47" s="835"/>
      <c r="AT47" s="835"/>
      <c r="AU47" s="835"/>
      <c r="AV47" s="835"/>
      <c r="AW47" s="835"/>
      <c r="AX47" s="835"/>
      <c r="AY47" s="835"/>
      <c r="AZ47" s="836"/>
      <c r="BA47" s="836"/>
      <c r="BB47" s="836"/>
      <c r="BC47" s="836"/>
      <c r="BD47" s="836"/>
      <c r="BE47" s="832"/>
      <c r="BF47" s="832"/>
      <c r="BG47" s="832"/>
      <c r="BH47" s="832"/>
      <c r="BI47" s="833"/>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76"/>
      <c r="DW47" s="777"/>
      <c r="DX47" s="777"/>
      <c r="DY47" s="777"/>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5"/>
      <c r="AM48" s="835"/>
      <c r="AN48" s="835"/>
      <c r="AO48" s="835"/>
      <c r="AP48" s="835"/>
      <c r="AQ48" s="835"/>
      <c r="AR48" s="835"/>
      <c r="AS48" s="835"/>
      <c r="AT48" s="835"/>
      <c r="AU48" s="835"/>
      <c r="AV48" s="835"/>
      <c r="AW48" s="835"/>
      <c r="AX48" s="835"/>
      <c r="AY48" s="835"/>
      <c r="AZ48" s="836"/>
      <c r="BA48" s="836"/>
      <c r="BB48" s="836"/>
      <c r="BC48" s="836"/>
      <c r="BD48" s="836"/>
      <c r="BE48" s="832"/>
      <c r="BF48" s="832"/>
      <c r="BG48" s="832"/>
      <c r="BH48" s="832"/>
      <c r="BI48" s="833"/>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76"/>
      <c r="DW48" s="777"/>
      <c r="DX48" s="777"/>
      <c r="DY48" s="777"/>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5"/>
      <c r="AM49" s="835"/>
      <c r="AN49" s="835"/>
      <c r="AO49" s="835"/>
      <c r="AP49" s="835"/>
      <c r="AQ49" s="835"/>
      <c r="AR49" s="835"/>
      <c r="AS49" s="835"/>
      <c r="AT49" s="835"/>
      <c r="AU49" s="835"/>
      <c r="AV49" s="835"/>
      <c r="AW49" s="835"/>
      <c r="AX49" s="835"/>
      <c r="AY49" s="835"/>
      <c r="AZ49" s="836"/>
      <c r="BA49" s="836"/>
      <c r="BB49" s="836"/>
      <c r="BC49" s="836"/>
      <c r="BD49" s="836"/>
      <c r="BE49" s="832"/>
      <c r="BF49" s="832"/>
      <c r="BG49" s="832"/>
      <c r="BH49" s="832"/>
      <c r="BI49" s="833"/>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76"/>
      <c r="DW49" s="777"/>
      <c r="DX49" s="777"/>
      <c r="DY49" s="777"/>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76"/>
      <c r="DW50" s="777"/>
      <c r="DX50" s="777"/>
      <c r="DY50" s="777"/>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76"/>
      <c r="DW51" s="777"/>
      <c r="DX51" s="777"/>
      <c r="DY51" s="777"/>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76"/>
      <c r="DW52" s="777"/>
      <c r="DX52" s="777"/>
      <c r="DY52" s="777"/>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76"/>
      <c r="DW53" s="777"/>
      <c r="DX53" s="777"/>
      <c r="DY53" s="777"/>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76"/>
      <c r="DW54" s="777"/>
      <c r="DX54" s="777"/>
      <c r="DY54" s="777"/>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76"/>
      <c r="DW55" s="777"/>
      <c r="DX55" s="777"/>
      <c r="DY55" s="777"/>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76"/>
      <c r="DW56" s="777"/>
      <c r="DX56" s="777"/>
      <c r="DY56" s="777"/>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76"/>
      <c r="DW57" s="777"/>
      <c r="DX57" s="777"/>
      <c r="DY57" s="777"/>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76"/>
      <c r="DW58" s="777"/>
      <c r="DX58" s="777"/>
      <c r="DY58" s="777"/>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76"/>
      <c r="DW59" s="777"/>
      <c r="DX59" s="777"/>
      <c r="DY59" s="777"/>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76"/>
      <c r="DW60" s="777"/>
      <c r="DX60" s="777"/>
      <c r="DY60" s="777"/>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76"/>
      <c r="DW61" s="777"/>
      <c r="DX61" s="777"/>
      <c r="DY61" s="777"/>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395</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76"/>
      <c r="DW62" s="777"/>
      <c r="DX62" s="777"/>
      <c r="DY62" s="777"/>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22</v>
      </c>
      <c r="AG63" s="846"/>
      <c r="AH63" s="846"/>
      <c r="AI63" s="846"/>
      <c r="AJ63" s="847"/>
      <c r="AK63" s="848"/>
      <c r="AL63" s="843"/>
      <c r="AM63" s="843"/>
      <c r="AN63" s="843"/>
      <c r="AO63" s="843"/>
      <c r="AP63" s="846">
        <v>175</v>
      </c>
      <c r="AQ63" s="846"/>
      <c r="AR63" s="846"/>
      <c r="AS63" s="846"/>
      <c r="AT63" s="846"/>
      <c r="AU63" s="846">
        <v>175</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6"/>
      <c r="BT63" s="777"/>
      <c r="BU63" s="777"/>
      <c r="BV63" s="777"/>
      <c r="BW63" s="777"/>
      <c r="BX63" s="777"/>
      <c r="BY63" s="777"/>
      <c r="BZ63" s="777"/>
      <c r="CA63" s="777"/>
      <c r="CB63" s="777"/>
      <c r="CC63" s="777"/>
      <c r="CD63" s="777"/>
      <c r="CE63" s="777"/>
      <c r="CF63" s="777"/>
      <c r="CG63" s="778"/>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76"/>
      <c r="DW63" s="777"/>
      <c r="DX63" s="777"/>
      <c r="DY63" s="777"/>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76"/>
      <c r="DW64" s="777"/>
      <c r="DX64" s="777"/>
      <c r="DY64" s="777"/>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76"/>
      <c r="DW65" s="777"/>
      <c r="DX65" s="777"/>
      <c r="DY65" s="777"/>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5"/>
      <c r="AH66" s="815"/>
      <c r="AI66" s="815"/>
      <c r="AJ66" s="857"/>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0" t="s">
        <v>545</v>
      </c>
      <c r="C68" s="871"/>
      <c r="D68" s="871"/>
      <c r="E68" s="871"/>
      <c r="F68" s="871"/>
      <c r="G68" s="871"/>
      <c r="H68" s="871"/>
      <c r="I68" s="871"/>
      <c r="J68" s="871"/>
      <c r="K68" s="871"/>
      <c r="L68" s="871"/>
      <c r="M68" s="871"/>
      <c r="N68" s="871"/>
      <c r="O68" s="871"/>
      <c r="P68" s="872"/>
      <c r="Q68" s="873">
        <v>4091</v>
      </c>
      <c r="R68" s="874"/>
      <c r="S68" s="874"/>
      <c r="T68" s="874"/>
      <c r="U68" s="874"/>
      <c r="V68" s="874">
        <v>4075</v>
      </c>
      <c r="W68" s="874"/>
      <c r="X68" s="874"/>
      <c r="Y68" s="874"/>
      <c r="Z68" s="874"/>
      <c r="AA68" s="874">
        <v>16</v>
      </c>
      <c r="AB68" s="874"/>
      <c r="AC68" s="874"/>
      <c r="AD68" s="874"/>
      <c r="AE68" s="874"/>
      <c r="AF68" s="874">
        <v>16</v>
      </c>
      <c r="AG68" s="874"/>
      <c r="AH68" s="874"/>
      <c r="AI68" s="874"/>
      <c r="AJ68" s="874"/>
      <c r="AK68" s="874">
        <v>10</v>
      </c>
      <c r="AL68" s="874"/>
      <c r="AM68" s="874"/>
      <c r="AN68" s="874"/>
      <c r="AO68" s="874"/>
      <c r="AP68" s="761" t="s">
        <v>544</v>
      </c>
      <c r="AQ68" s="762"/>
      <c r="AR68" s="762"/>
      <c r="AS68" s="762"/>
      <c r="AT68" s="762"/>
      <c r="AU68" s="761" t="s">
        <v>544</v>
      </c>
      <c r="AV68" s="762"/>
      <c r="AW68" s="762"/>
      <c r="AX68" s="762"/>
      <c r="AY68" s="762"/>
      <c r="AZ68" s="868"/>
      <c r="BA68" s="868"/>
      <c r="BB68" s="868"/>
      <c r="BC68" s="868"/>
      <c r="BD68" s="869"/>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546</v>
      </c>
      <c r="C69" s="876"/>
      <c r="D69" s="876"/>
      <c r="E69" s="876"/>
      <c r="F69" s="876"/>
      <c r="G69" s="876"/>
      <c r="H69" s="876"/>
      <c r="I69" s="876"/>
      <c r="J69" s="876"/>
      <c r="K69" s="876"/>
      <c r="L69" s="876"/>
      <c r="M69" s="876"/>
      <c r="N69" s="876"/>
      <c r="O69" s="876"/>
      <c r="P69" s="877"/>
      <c r="Q69" s="878">
        <v>142</v>
      </c>
      <c r="R69" s="835"/>
      <c r="S69" s="835"/>
      <c r="T69" s="835"/>
      <c r="U69" s="835"/>
      <c r="V69" s="835">
        <v>118</v>
      </c>
      <c r="W69" s="835"/>
      <c r="X69" s="835"/>
      <c r="Y69" s="835"/>
      <c r="Z69" s="835"/>
      <c r="AA69" s="835">
        <v>24</v>
      </c>
      <c r="AB69" s="835"/>
      <c r="AC69" s="835"/>
      <c r="AD69" s="835"/>
      <c r="AE69" s="835"/>
      <c r="AF69" s="835">
        <v>24</v>
      </c>
      <c r="AG69" s="835"/>
      <c r="AH69" s="835"/>
      <c r="AI69" s="835"/>
      <c r="AJ69" s="835"/>
      <c r="AK69" s="835" t="s">
        <v>544</v>
      </c>
      <c r="AL69" s="835"/>
      <c r="AM69" s="835"/>
      <c r="AN69" s="835"/>
      <c r="AO69" s="835"/>
      <c r="AP69" s="835" t="s">
        <v>544</v>
      </c>
      <c r="AQ69" s="835"/>
      <c r="AR69" s="835"/>
      <c r="AS69" s="835"/>
      <c r="AT69" s="835"/>
      <c r="AU69" s="835" t="s">
        <v>544</v>
      </c>
      <c r="AV69" s="835"/>
      <c r="AW69" s="835"/>
      <c r="AX69" s="835"/>
      <c r="AY69" s="835"/>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547</v>
      </c>
      <c r="C70" s="876"/>
      <c r="D70" s="876"/>
      <c r="E70" s="876"/>
      <c r="F70" s="876"/>
      <c r="G70" s="876"/>
      <c r="H70" s="876"/>
      <c r="I70" s="876"/>
      <c r="J70" s="876"/>
      <c r="K70" s="876"/>
      <c r="L70" s="876"/>
      <c r="M70" s="876"/>
      <c r="N70" s="876"/>
      <c r="O70" s="876"/>
      <c r="P70" s="877"/>
      <c r="Q70" s="878">
        <v>113</v>
      </c>
      <c r="R70" s="835"/>
      <c r="S70" s="835"/>
      <c r="T70" s="835"/>
      <c r="U70" s="835"/>
      <c r="V70" s="835">
        <v>106</v>
      </c>
      <c r="W70" s="835"/>
      <c r="X70" s="835"/>
      <c r="Y70" s="835"/>
      <c r="Z70" s="835"/>
      <c r="AA70" s="835">
        <v>7</v>
      </c>
      <c r="AB70" s="835"/>
      <c r="AC70" s="835"/>
      <c r="AD70" s="835"/>
      <c r="AE70" s="835"/>
      <c r="AF70" s="835">
        <v>7</v>
      </c>
      <c r="AG70" s="835"/>
      <c r="AH70" s="835"/>
      <c r="AI70" s="835"/>
      <c r="AJ70" s="835"/>
      <c r="AK70" s="835">
        <v>15</v>
      </c>
      <c r="AL70" s="835"/>
      <c r="AM70" s="835"/>
      <c r="AN70" s="835"/>
      <c r="AO70" s="835"/>
      <c r="AP70" s="835" t="s">
        <v>544</v>
      </c>
      <c r="AQ70" s="835"/>
      <c r="AR70" s="835"/>
      <c r="AS70" s="835"/>
      <c r="AT70" s="835"/>
      <c r="AU70" s="835" t="s">
        <v>544</v>
      </c>
      <c r="AV70" s="835"/>
      <c r="AW70" s="835"/>
      <c r="AX70" s="835"/>
      <c r="AY70" s="835"/>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548</v>
      </c>
      <c r="C71" s="876"/>
      <c r="D71" s="876"/>
      <c r="E71" s="876"/>
      <c r="F71" s="876"/>
      <c r="G71" s="876"/>
      <c r="H71" s="876"/>
      <c r="I71" s="876"/>
      <c r="J71" s="876"/>
      <c r="K71" s="876"/>
      <c r="L71" s="876"/>
      <c r="M71" s="876"/>
      <c r="N71" s="876"/>
      <c r="O71" s="876"/>
      <c r="P71" s="877"/>
      <c r="Q71" s="878">
        <v>302</v>
      </c>
      <c r="R71" s="835"/>
      <c r="S71" s="835"/>
      <c r="T71" s="835"/>
      <c r="U71" s="835"/>
      <c r="V71" s="835">
        <v>279</v>
      </c>
      <c r="W71" s="835"/>
      <c r="X71" s="835"/>
      <c r="Y71" s="835"/>
      <c r="Z71" s="835"/>
      <c r="AA71" s="835">
        <v>23</v>
      </c>
      <c r="AB71" s="835"/>
      <c r="AC71" s="835"/>
      <c r="AD71" s="835"/>
      <c r="AE71" s="835"/>
      <c r="AF71" s="835">
        <v>23</v>
      </c>
      <c r="AG71" s="835"/>
      <c r="AH71" s="835"/>
      <c r="AI71" s="835"/>
      <c r="AJ71" s="835"/>
      <c r="AK71" s="835">
        <v>193</v>
      </c>
      <c r="AL71" s="835"/>
      <c r="AM71" s="835"/>
      <c r="AN71" s="835"/>
      <c r="AO71" s="835"/>
      <c r="AP71" s="835" t="s">
        <v>544</v>
      </c>
      <c r="AQ71" s="835"/>
      <c r="AR71" s="835"/>
      <c r="AS71" s="835"/>
      <c r="AT71" s="835"/>
      <c r="AU71" s="835" t="s">
        <v>544</v>
      </c>
      <c r="AV71" s="835"/>
      <c r="AW71" s="835"/>
      <c r="AX71" s="835"/>
      <c r="AY71" s="835"/>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549</v>
      </c>
      <c r="C72" s="876"/>
      <c r="D72" s="876"/>
      <c r="E72" s="876"/>
      <c r="F72" s="876"/>
      <c r="G72" s="876"/>
      <c r="H72" s="876"/>
      <c r="I72" s="876"/>
      <c r="J72" s="876"/>
      <c r="K72" s="876"/>
      <c r="L72" s="876"/>
      <c r="M72" s="876"/>
      <c r="N72" s="876"/>
      <c r="O72" s="876"/>
      <c r="P72" s="877"/>
      <c r="Q72" s="878">
        <v>14208</v>
      </c>
      <c r="R72" s="835"/>
      <c r="S72" s="835"/>
      <c r="T72" s="835"/>
      <c r="U72" s="835"/>
      <c r="V72" s="835">
        <v>13916</v>
      </c>
      <c r="W72" s="835"/>
      <c r="X72" s="835"/>
      <c r="Y72" s="835"/>
      <c r="Z72" s="835"/>
      <c r="AA72" s="835">
        <v>292</v>
      </c>
      <c r="AB72" s="835"/>
      <c r="AC72" s="835"/>
      <c r="AD72" s="835"/>
      <c r="AE72" s="835"/>
      <c r="AF72" s="835">
        <v>268</v>
      </c>
      <c r="AG72" s="835"/>
      <c r="AH72" s="835"/>
      <c r="AI72" s="835"/>
      <c r="AJ72" s="835"/>
      <c r="AK72" s="835">
        <v>64</v>
      </c>
      <c r="AL72" s="835"/>
      <c r="AM72" s="835"/>
      <c r="AN72" s="835"/>
      <c r="AO72" s="835"/>
      <c r="AP72" s="835" t="s">
        <v>544</v>
      </c>
      <c r="AQ72" s="835"/>
      <c r="AR72" s="835"/>
      <c r="AS72" s="835"/>
      <c r="AT72" s="835"/>
      <c r="AU72" s="835" t="s">
        <v>544</v>
      </c>
      <c r="AV72" s="835"/>
      <c r="AW72" s="835"/>
      <c r="AX72" s="835"/>
      <c r="AY72" s="835"/>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551</v>
      </c>
      <c r="C73" s="876"/>
      <c r="D73" s="876"/>
      <c r="E73" s="876"/>
      <c r="F73" s="876"/>
      <c r="G73" s="876"/>
      <c r="H73" s="876"/>
      <c r="I73" s="876"/>
      <c r="J73" s="876"/>
      <c r="K73" s="876"/>
      <c r="L73" s="876"/>
      <c r="M73" s="876"/>
      <c r="N73" s="876"/>
      <c r="O73" s="876"/>
      <c r="P73" s="877"/>
      <c r="Q73" s="878">
        <v>10926</v>
      </c>
      <c r="R73" s="835"/>
      <c r="S73" s="835"/>
      <c r="T73" s="835"/>
      <c r="U73" s="835"/>
      <c r="V73" s="835">
        <v>10893</v>
      </c>
      <c r="W73" s="835"/>
      <c r="X73" s="835"/>
      <c r="Y73" s="835"/>
      <c r="Z73" s="835"/>
      <c r="AA73" s="835">
        <v>33</v>
      </c>
      <c r="AB73" s="835"/>
      <c r="AC73" s="835"/>
      <c r="AD73" s="835"/>
      <c r="AE73" s="835"/>
      <c r="AF73" s="835">
        <v>3943</v>
      </c>
      <c r="AG73" s="835"/>
      <c r="AH73" s="835"/>
      <c r="AI73" s="835"/>
      <c r="AJ73" s="835"/>
      <c r="AK73" s="835">
        <v>904</v>
      </c>
      <c r="AL73" s="835"/>
      <c r="AM73" s="835"/>
      <c r="AN73" s="835"/>
      <c r="AO73" s="835"/>
      <c r="AP73" s="835" t="s">
        <v>544</v>
      </c>
      <c r="AQ73" s="835"/>
      <c r="AR73" s="835"/>
      <c r="AS73" s="835"/>
      <c r="AT73" s="835"/>
      <c r="AU73" s="835" t="s">
        <v>544</v>
      </c>
      <c r="AV73" s="835"/>
      <c r="AW73" s="835"/>
      <c r="AX73" s="835"/>
      <c r="AY73" s="835"/>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4281</v>
      </c>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3</v>
      </c>
      <c r="CS102" s="854"/>
      <c r="CT102" s="854"/>
      <c r="CU102" s="854"/>
      <c r="CV102" s="893"/>
      <c r="CW102" s="892">
        <v>7</v>
      </c>
      <c r="CX102" s="854"/>
      <c r="CY102" s="854"/>
      <c r="CZ102" s="854"/>
      <c r="DA102" s="893"/>
      <c r="DB102" s="892">
        <v>1</v>
      </c>
      <c r="DC102" s="854"/>
      <c r="DD102" s="854"/>
      <c r="DE102" s="854"/>
      <c r="DF102" s="893"/>
      <c r="DG102" s="892"/>
      <c r="DH102" s="854"/>
      <c r="DI102" s="854"/>
      <c r="DJ102" s="854"/>
      <c r="DK102" s="893"/>
      <c r="DL102" s="892"/>
      <c r="DM102" s="854"/>
      <c r="DN102" s="854"/>
      <c r="DO102" s="854"/>
      <c r="DP102" s="893"/>
      <c r="DQ102" s="892"/>
      <c r="DR102" s="854"/>
      <c r="DS102" s="854"/>
      <c r="DT102" s="854"/>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295</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295</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295</v>
      </c>
      <c r="DR109" s="895"/>
      <c r="DS109" s="895"/>
      <c r="DT109" s="895"/>
      <c r="DU109" s="896"/>
      <c r="DV109" s="894" t="s">
        <v>411</v>
      </c>
      <c r="DW109" s="895"/>
      <c r="DX109" s="895"/>
      <c r="DY109" s="895"/>
      <c r="DZ109" s="897"/>
    </row>
    <row r="110" spans="1:131" s="230"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173407</v>
      </c>
      <c r="AB110" s="902"/>
      <c r="AC110" s="902"/>
      <c r="AD110" s="902"/>
      <c r="AE110" s="903"/>
      <c r="AF110" s="904">
        <v>175581</v>
      </c>
      <c r="AG110" s="902"/>
      <c r="AH110" s="902"/>
      <c r="AI110" s="902"/>
      <c r="AJ110" s="903"/>
      <c r="AK110" s="904">
        <v>198770</v>
      </c>
      <c r="AL110" s="902"/>
      <c r="AM110" s="902"/>
      <c r="AN110" s="902"/>
      <c r="AO110" s="903"/>
      <c r="AP110" s="905">
        <v>23</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1941678</v>
      </c>
      <c r="BR110" s="933"/>
      <c r="BS110" s="933"/>
      <c r="BT110" s="933"/>
      <c r="BU110" s="933"/>
      <c r="BV110" s="933">
        <v>2113233</v>
      </c>
      <c r="BW110" s="933"/>
      <c r="BX110" s="933"/>
      <c r="BY110" s="933"/>
      <c r="BZ110" s="933"/>
      <c r="CA110" s="933">
        <v>2307942</v>
      </c>
      <c r="CB110" s="933"/>
      <c r="CC110" s="933"/>
      <c r="CD110" s="933"/>
      <c r="CE110" s="933"/>
      <c r="CF110" s="946">
        <v>267.3</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48039</v>
      </c>
      <c r="BR112" s="928"/>
      <c r="BS112" s="928"/>
      <c r="BT112" s="928"/>
      <c r="BU112" s="928"/>
      <c r="BV112" s="928">
        <v>60177</v>
      </c>
      <c r="BW112" s="928"/>
      <c r="BX112" s="928"/>
      <c r="BY112" s="928"/>
      <c r="BZ112" s="928"/>
      <c r="CA112" s="928">
        <v>91919</v>
      </c>
      <c r="CB112" s="928"/>
      <c r="CC112" s="928"/>
      <c r="CD112" s="928"/>
      <c r="CE112" s="928"/>
      <c r="CF112" s="922">
        <v>10.6</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3654</v>
      </c>
      <c r="AB113" s="940"/>
      <c r="AC113" s="940"/>
      <c r="AD113" s="940"/>
      <c r="AE113" s="941"/>
      <c r="AF113" s="942">
        <v>7111</v>
      </c>
      <c r="AG113" s="940"/>
      <c r="AH113" s="940"/>
      <c r="AI113" s="940"/>
      <c r="AJ113" s="941"/>
      <c r="AK113" s="942">
        <v>7376</v>
      </c>
      <c r="AL113" s="940"/>
      <c r="AM113" s="940"/>
      <c r="AN113" s="940"/>
      <c r="AO113" s="941"/>
      <c r="AP113" s="943">
        <v>0.9</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116318</v>
      </c>
      <c r="BR113" s="928"/>
      <c r="BS113" s="928"/>
      <c r="BT113" s="928"/>
      <c r="BU113" s="928"/>
      <c r="BV113" s="928">
        <v>111167</v>
      </c>
      <c r="BW113" s="928"/>
      <c r="BX113" s="928"/>
      <c r="BY113" s="928"/>
      <c r="BZ113" s="928"/>
      <c r="CA113" s="928">
        <v>104789</v>
      </c>
      <c r="CB113" s="928"/>
      <c r="CC113" s="928"/>
      <c r="CD113" s="928"/>
      <c r="CE113" s="928"/>
      <c r="CF113" s="922">
        <v>12.1</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14552</v>
      </c>
      <c r="AB114" s="961"/>
      <c r="AC114" s="961"/>
      <c r="AD114" s="961"/>
      <c r="AE114" s="962"/>
      <c r="AF114" s="963">
        <v>9645</v>
      </c>
      <c r="AG114" s="961"/>
      <c r="AH114" s="961"/>
      <c r="AI114" s="961"/>
      <c r="AJ114" s="962"/>
      <c r="AK114" s="963">
        <v>10327</v>
      </c>
      <c r="AL114" s="961"/>
      <c r="AM114" s="961"/>
      <c r="AN114" s="961"/>
      <c r="AO114" s="962"/>
      <c r="AP114" s="964">
        <v>1.2</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275933</v>
      </c>
      <c r="BR114" s="928"/>
      <c r="BS114" s="928"/>
      <c r="BT114" s="928"/>
      <c r="BU114" s="928"/>
      <c r="BV114" s="928">
        <v>261485</v>
      </c>
      <c r="BW114" s="928"/>
      <c r="BX114" s="928"/>
      <c r="BY114" s="928"/>
      <c r="BZ114" s="928"/>
      <c r="CA114" s="928">
        <v>253646</v>
      </c>
      <c r="CB114" s="928"/>
      <c r="CC114" s="928"/>
      <c r="CD114" s="928"/>
      <c r="CE114" s="928"/>
      <c r="CF114" s="922">
        <v>29.4</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v>104</v>
      </c>
      <c r="AG116" s="961"/>
      <c r="AH116" s="961"/>
      <c r="AI116" s="961"/>
      <c r="AJ116" s="962"/>
      <c r="AK116" s="963">
        <v>382</v>
      </c>
      <c r="AL116" s="961"/>
      <c r="AM116" s="961"/>
      <c r="AN116" s="961"/>
      <c r="AO116" s="962"/>
      <c r="AP116" s="964">
        <v>0</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191613</v>
      </c>
      <c r="AB117" s="981"/>
      <c r="AC117" s="981"/>
      <c r="AD117" s="981"/>
      <c r="AE117" s="982"/>
      <c r="AF117" s="983">
        <v>192441</v>
      </c>
      <c r="AG117" s="981"/>
      <c r="AH117" s="981"/>
      <c r="AI117" s="981"/>
      <c r="AJ117" s="982"/>
      <c r="AK117" s="983">
        <v>216855</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295</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178</v>
      </c>
      <c r="BA119" s="251"/>
      <c r="BB119" s="251"/>
      <c r="BC119" s="251"/>
      <c r="BD119" s="251"/>
      <c r="BE119" s="251"/>
      <c r="BF119" s="251"/>
      <c r="BG119" s="251"/>
      <c r="BH119" s="251"/>
      <c r="BI119" s="251"/>
      <c r="BJ119" s="251"/>
      <c r="BK119" s="251"/>
      <c r="BL119" s="251"/>
      <c r="BM119" s="251"/>
      <c r="BN119" s="251"/>
      <c r="BO119" s="979" t="s">
        <v>441</v>
      </c>
      <c r="BP119" s="1007"/>
      <c r="BQ119" s="1001">
        <v>2381968</v>
      </c>
      <c r="BR119" s="1002"/>
      <c r="BS119" s="1002"/>
      <c r="BT119" s="1002"/>
      <c r="BU119" s="1002"/>
      <c r="BV119" s="1002">
        <v>2546062</v>
      </c>
      <c r="BW119" s="1002"/>
      <c r="BX119" s="1002"/>
      <c r="BY119" s="1002"/>
      <c r="BZ119" s="1002"/>
      <c r="CA119" s="1002">
        <v>2758296</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2033132</v>
      </c>
      <c r="BR120" s="933"/>
      <c r="BS120" s="933"/>
      <c r="BT120" s="933"/>
      <c r="BU120" s="933"/>
      <c r="BV120" s="933">
        <v>2082476</v>
      </c>
      <c r="BW120" s="933"/>
      <c r="BX120" s="933"/>
      <c r="BY120" s="933"/>
      <c r="BZ120" s="933"/>
      <c r="CA120" s="933">
        <v>2153161</v>
      </c>
      <c r="CB120" s="933"/>
      <c r="CC120" s="933"/>
      <c r="CD120" s="933"/>
      <c r="CE120" s="933"/>
      <c r="CF120" s="946">
        <v>249.4</v>
      </c>
      <c r="CG120" s="947"/>
      <c r="CH120" s="947"/>
      <c r="CI120" s="947"/>
      <c r="CJ120" s="947"/>
      <c r="CK120" s="1008" t="s">
        <v>445</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46410</v>
      </c>
      <c r="DH120" s="933"/>
      <c r="DI120" s="933"/>
      <c r="DJ120" s="933"/>
      <c r="DK120" s="933"/>
      <c r="DL120" s="933">
        <v>58052</v>
      </c>
      <c r="DM120" s="933"/>
      <c r="DN120" s="933"/>
      <c r="DO120" s="933"/>
      <c r="DP120" s="933"/>
      <c r="DQ120" s="933">
        <v>91919</v>
      </c>
      <c r="DR120" s="933"/>
      <c r="DS120" s="933"/>
      <c r="DT120" s="933"/>
      <c r="DU120" s="933"/>
      <c r="DV120" s="934">
        <v>10.6</v>
      </c>
      <c r="DW120" s="934"/>
      <c r="DX120" s="934"/>
      <c r="DY120" s="934"/>
      <c r="DZ120" s="935"/>
    </row>
    <row r="121" spans="1:130" s="230" customFormat="1" ht="26.25" customHeight="1" x14ac:dyDescent="0.15">
      <c r="A121" s="1059"/>
      <c r="B121" s="951"/>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447</v>
      </c>
      <c r="BA121" s="925"/>
      <c r="BB121" s="925"/>
      <c r="BC121" s="925"/>
      <c r="BD121" s="925"/>
      <c r="BE121" s="925"/>
      <c r="BF121" s="925"/>
      <c r="BG121" s="925"/>
      <c r="BH121" s="925"/>
      <c r="BI121" s="925"/>
      <c r="BJ121" s="925"/>
      <c r="BK121" s="925"/>
      <c r="BL121" s="925"/>
      <c r="BM121" s="925"/>
      <c r="BN121" s="925"/>
      <c r="BO121" s="925"/>
      <c r="BP121" s="926"/>
      <c r="BQ121" s="927">
        <v>33404</v>
      </c>
      <c r="BR121" s="928"/>
      <c r="BS121" s="928"/>
      <c r="BT121" s="928"/>
      <c r="BU121" s="928"/>
      <c r="BV121" s="928">
        <v>39905</v>
      </c>
      <c r="BW121" s="928"/>
      <c r="BX121" s="928"/>
      <c r="BY121" s="928"/>
      <c r="BZ121" s="928"/>
      <c r="CA121" s="928">
        <v>45911</v>
      </c>
      <c r="CB121" s="928"/>
      <c r="CC121" s="928"/>
      <c r="CD121" s="928"/>
      <c r="CE121" s="928"/>
      <c r="CF121" s="922">
        <v>5.3</v>
      </c>
      <c r="CG121" s="923"/>
      <c r="CH121" s="923"/>
      <c r="CI121" s="923"/>
      <c r="CJ121" s="923"/>
      <c r="CK121" s="1011"/>
      <c r="CL121" s="1012"/>
      <c r="CM121" s="1012"/>
      <c r="CN121" s="1012"/>
      <c r="CO121" s="1013"/>
      <c r="CP121" s="1021" t="s">
        <v>391</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t="s">
        <v>122</v>
      </c>
      <c r="DM121" s="928"/>
      <c r="DN121" s="928"/>
      <c r="DO121" s="928"/>
      <c r="DP121" s="928"/>
      <c r="DQ121" s="928" t="s">
        <v>122</v>
      </c>
      <c r="DR121" s="928"/>
      <c r="DS121" s="928"/>
      <c r="DT121" s="928"/>
      <c r="DU121" s="928"/>
      <c r="DV121" s="929" t="s">
        <v>122</v>
      </c>
      <c r="DW121" s="929"/>
      <c r="DX121" s="929"/>
      <c r="DY121" s="929"/>
      <c r="DZ121" s="930"/>
    </row>
    <row r="122" spans="1:130" s="230" customFormat="1" ht="26.25" customHeight="1" x14ac:dyDescent="0.15">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448</v>
      </c>
      <c r="BA122" s="967"/>
      <c r="BB122" s="967"/>
      <c r="BC122" s="967"/>
      <c r="BD122" s="967"/>
      <c r="BE122" s="967"/>
      <c r="BF122" s="967"/>
      <c r="BG122" s="967"/>
      <c r="BH122" s="967"/>
      <c r="BI122" s="967"/>
      <c r="BJ122" s="967"/>
      <c r="BK122" s="967"/>
      <c r="BL122" s="967"/>
      <c r="BM122" s="967"/>
      <c r="BN122" s="967"/>
      <c r="BO122" s="967"/>
      <c r="BP122" s="968"/>
      <c r="BQ122" s="1001">
        <v>1579117</v>
      </c>
      <c r="BR122" s="1002"/>
      <c r="BS122" s="1002"/>
      <c r="BT122" s="1002"/>
      <c r="BU122" s="1002"/>
      <c r="BV122" s="1002">
        <v>1700316</v>
      </c>
      <c r="BW122" s="1002"/>
      <c r="BX122" s="1002"/>
      <c r="BY122" s="1002"/>
      <c r="BZ122" s="1002"/>
      <c r="CA122" s="1002">
        <v>2039775</v>
      </c>
      <c r="CB122" s="1002"/>
      <c r="CC122" s="1002"/>
      <c r="CD122" s="1002"/>
      <c r="CE122" s="1002"/>
      <c r="CF122" s="1019">
        <v>236.3</v>
      </c>
      <c r="CG122" s="1020"/>
      <c r="CH122" s="1020"/>
      <c r="CI122" s="1020"/>
      <c r="CJ122" s="1020"/>
      <c r="CK122" s="1011"/>
      <c r="CL122" s="1012"/>
      <c r="CM122" s="1012"/>
      <c r="CN122" s="1012"/>
      <c r="CO122" s="1013"/>
      <c r="CP122" s="1021" t="s">
        <v>392</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178</v>
      </c>
      <c r="BA123" s="251"/>
      <c r="BB123" s="251"/>
      <c r="BC123" s="251"/>
      <c r="BD123" s="251"/>
      <c r="BE123" s="251"/>
      <c r="BF123" s="251"/>
      <c r="BG123" s="251"/>
      <c r="BH123" s="251"/>
      <c r="BI123" s="251"/>
      <c r="BJ123" s="251"/>
      <c r="BK123" s="251"/>
      <c r="BL123" s="251"/>
      <c r="BM123" s="251"/>
      <c r="BN123" s="251"/>
      <c r="BO123" s="979" t="s">
        <v>449</v>
      </c>
      <c r="BP123" s="1007"/>
      <c r="BQ123" s="1065">
        <v>3645653</v>
      </c>
      <c r="BR123" s="1066"/>
      <c r="BS123" s="1066"/>
      <c r="BT123" s="1066"/>
      <c r="BU123" s="1066"/>
      <c r="BV123" s="1066">
        <v>3822697</v>
      </c>
      <c r="BW123" s="1066"/>
      <c r="BX123" s="1066"/>
      <c r="BY123" s="1066"/>
      <c r="BZ123" s="1066"/>
      <c r="CA123" s="1066">
        <v>4238847</v>
      </c>
      <c r="CB123" s="1066"/>
      <c r="CC123" s="1066"/>
      <c r="CD123" s="1066"/>
      <c r="CE123" s="1066"/>
      <c r="CF123" s="1003"/>
      <c r="CG123" s="1004"/>
      <c r="CH123" s="1004"/>
      <c r="CI123" s="1004"/>
      <c r="CJ123" s="1005"/>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60">
        <v>1629</v>
      </c>
      <c r="DH123" s="961"/>
      <c r="DI123" s="961"/>
      <c r="DJ123" s="961"/>
      <c r="DK123" s="962"/>
      <c r="DL123" s="963">
        <v>2125</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452</v>
      </c>
      <c r="CL125" s="1009"/>
      <c r="CM125" s="1009"/>
      <c r="CN125" s="1009"/>
      <c r="CO125" s="1010"/>
      <c r="CP125" s="931" t="s">
        <v>453</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454</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460</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9992</v>
      </c>
      <c r="AB128" s="1048"/>
      <c r="AC128" s="1048"/>
      <c r="AD128" s="1048"/>
      <c r="AE128" s="1049"/>
      <c r="AF128" s="1050">
        <v>4100</v>
      </c>
      <c r="AG128" s="1048"/>
      <c r="AH128" s="1048"/>
      <c r="AI128" s="1048"/>
      <c r="AJ128" s="1049"/>
      <c r="AK128" s="1050">
        <v>3576</v>
      </c>
      <c r="AL128" s="1048"/>
      <c r="AM128" s="1048"/>
      <c r="AN128" s="1048"/>
      <c r="AO128" s="1049"/>
      <c r="AP128" s="1051"/>
      <c r="AQ128" s="1052"/>
      <c r="AR128" s="1052"/>
      <c r="AS128" s="1052"/>
      <c r="AT128" s="1053"/>
      <c r="AU128" s="232"/>
      <c r="AV128" s="232"/>
      <c r="AW128" s="232"/>
      <c r="AX128" s="898" t="s">
        <v>463</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464</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465</v>
      </c>
      <c r="X129" s="1073"/>
      <c r="Y129" s="1073"/>
      <c r="Z129" s="1074"/>
      <c r="AA129" s="960">
        <v>1050126</v>
      </c>
      <c r="AB129" s="961"/>
      <c r="AC129" s="961"/>
      <c r="AD129" s="961"/>
      <c r="AE129" s="962"/>
      <c r="AF129" s="963">
        <v>1026105</v>
      </c>
      <c r="AG129" s="961"/>
      <c r="AH129" s="961"/>
      <c r="AI129" s="961"/>
      <c r="AJ129" s="962"/>
      <c r="AK129" s="963">
        <v>1014591</v>
      </c>
      <c r="AL129" s="961"/>
      <c r="AM129" s="961"/>
      <c r="AN129" s="961"/>
      <c r="AO129" s="962"/>
      <c r="AP129" s="1075"/>
      <c r="AQ129" s="1076"/>
      <c r="AR129" s="1076"/>
      <c r="AS129" s="1076"/>
      <c r="AT129" s="1077"/>
      <c r="AU129" s="233"/>
      <c r="AV129" s="233"/>
      <c r="AW129" s="233"/>
      <c r="AX129" s="1067" t="s">
        <v>466</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468</v>
      </c>
      <c r="X130" s="1073"/>
      <c r="Y130" s="1073"/>
      <c r="Z130" s="1074"/>
      <c r="AA130" s="960">
        <v>148981</v>
      </c>
      <c r="AB130" s="961"/>
      <c r="AC130" s="961"/>
      <c r="AD130" s="961"/>
      <c r="AE130" s="962"/>
      <c r="AF130" s="963">
        <v>152496</v>
      </c>
      <c r="AG130" s="961"/>
      <c r="AH130" s="961"/>
      <c r="AI130" s="961"/>
      <c r="AJ130" s="962"/>
      <c r="AK130" s="963">
        <v>151312</v>
      </c>
      <c r="AL130" s="961"/>
      <c r="AM130" s="961"/>
      <c r="AN130" s="961"/>
      <c r="AO130" s="962"/>
      <c r="AP130" s="1075"/>
      <c r="AQ130" s="1076"/>
      <c r="AR130" s="1076"/>
      <c r="AS130" s="1076"/>
      <c r="AT130" s="1077"/>
      <c r="AU130" s="233"/>
      <c r="AV130" s="233"/>
      <c r="AW130" s="233"/>
      <c r="AX130" s="1067" t="s">
        <v>469</v>
      </c>
      <c r="AY130" s="925"/>
      <c r="AZ130" s="925"/>
      <c r="BA130" s="925"/>
      <c r="BB130" s="925"/>
      <c r="BC130" s="925"/>
      <c r="BD130" s="925"/>
      <c r="BE130" s="926"/>
      <c r="BF130" s="1103">
        <v>4.9000000000000004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470</v>
      </c>
      <c r="X131" s="1110"/>
      <c r="Y131" s="1110"/>
      <c r="Z131" s="1111"/>
      <c r="AA131" s="1006">
        <v>901145</v>
      </c>
      <c r="AB131" s="988"/>
      <c r="AC131" s="988"/>
      <c r="AD131" s="988"/>
      <c r="AE131" s="989"/>
      <c r="AF131" s="987">
        <v>873609</v>
      </c>
      <c r="AG131" s="988"/>
      <c r="AH131" s="988"/>
      <c r="AI131" s="988"/>
      <c r="AJ131" s="989"/>
      <c r="AK131" s="987">
        <v>863279</v>
      </c>
      <c r="AL131" s="988"/>
      <c r="AM131" s="988"/>
      <c r="AN131" s="988"/>
      <c r="AO131" s="989"/>
      <c r="AP131" s="1112"/>
      <c r="AQ131" s="1113"/>
      <c r="AR131" s="1113"/>
      <c r="AS131" s="1113"/>
      <c r="AT131" s="1114"/>
      <c r="AU131" s="233"/>
      <c r="AV131" s="233"/>
      <c r="AW131" s="233"/>
      <c r="AX131" s="1085" t="s">
        <v>471</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3.6220586030000002</v>
      </c>
      <c r="AB132" s="1099"/>
      <c r="AC132" s="1099"/>
      <c r="AD132" s="1099"/>
      <c r="AE132" s="1100"/>
      <c r="AF132" s="1101">
        <v>4.1030941759999999</v>
      </c>
      <c r="AG132" s="1099"/>
      <c r="AH132" s="1099"/>
      <c r="AI132" s="1099"/>
      <c r="AJ132" s="1100"/>
      <c r="AK132" s="1101">
        <v>7.1780965370000001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474</v>
      </c>
      <c r="W133" s="1079"/>
      <c r="X133" s="1079"/>
      <c r="Y133" s="1079"/>
      <c r="Z133" s="1080"/>
      <c r="AA133" s="1081">
        <v>3.6</v>
      </c>
      <c r="AB133" s="1082"/>
      <c r="AC133" s="1082"/>
      <c r="AD133" s="1082"/>
      <c r="AE133" s="1083"/>
      <c r="AF133" s="1081">
        <v>3.9</v>
      </c>
      <c r="AG133" s="1082"/>
      <c r="AH133" s="1082"/>
      <c r="AI133" s="1082"/>
      <c r="AJ133" s="1083"/>
      <c r="AK133" s="1081">
        <v>4.9000000000000004</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RaPleLtfA+YMB2bUHSmNP6RzzmkMpqtYYn5tE1nlm+QZSSBnKl90W6rJ2LqWyyWRzgqwqAOLH4eMyR3VzQFyg==" saltValue="7/2dMIPgQ/Gi9CGZ7Vdo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Xc+gu5BQ7bM3Ua1dpITP7lFObA638wWBcP/LGstteQp5bqn0PQL8mD7bfMr92YhFgnjKFLSILU6JLPWuBD+aw==" saltValue="BfCmolYnn3qHEX7qdT1Nv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EOhQoHBDcnUHt+cI+kOqO3yT2+hjzvuz++WL8omoJ+7wbSXx53WALkTHGB5Uvch8wbvuJMAwPDeM/rbvbBnQ==" saltValue="hy+4DOqXWq60g3eBz/FUT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483</v>
      </c>
      <c r="AL9" s="1119"/>
      <c r="AM9" s="1119"/>
      <c r="AN9" s="1120"/>
      <c r="AO9" s="281">
        <v>400762</v>
      </c>
      <c r="AP9" s="281">
        <v>910823</v>
      </c>
      <c r="AQ9" s="282">
        <v>273733</v>
      </c>
      <c r="AR9" s="283">
        <v>232.7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484</v>
      </c>
      <c r="AL10" s="1119"/>
      <c r="AM10" s="1119"/>
      <c r="AN10" s="1120"/>
      <c r="AO10" s="284">
        <v>57325</v>
      </c>
      <c r="AP10" s="284">
        <v>130284</v>
      </c>
      <c r="AQ10" s="285">
        <v>30345</v>
      </c>
      <c r="AR10" s="286">
        <v>329.3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485</v>
      </c>
      <c r="AL11" s="1119"/>
      <c r="AM11" s="1119"/>
      <c r="AN11" s="1120"/>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488</v>
      </c>
      <c r="AL13" s="1119"/>
      <c r="AM13" s="1119"/>
      <c r="AN13" s="1120"/>
      <c r="AO13" s="284">
        <v>10375</v>
      </c>
      <c r="AP13" s="284">
        <v>23580</v>
      </c>
      <c r="AQ13" s="285">
        <v>9494</v>
      </c>
      <c r="AR13" s="286">
        <v>148.4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489</v>
      </c>
      <c r="AL14" s="1119"/>
      <c r="AM14" s="1119"/>
      <c r="AN14" s="1120"/>
      <c r="AO14" s="284">
        <v>5929</v>
      </c>
      <c r="AP14" s="284">
        <v>13475</v>
      </c>
      <c r="AQ14" s="285">
        <v>5033</v>
      </c>
      <c r="AR14" s="286">
        <v>167.7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490</v>
      </c>
      <c r="AL15" s="1122"/>
      <c r="AM15" s="1122"/>
      <c r="AN15" s="1123"/>
      <c r="AO15" s="284">
        <v>-31501</v>
      </c>
      <c r="AP15" s="284">
        <v>-71593</v>
      </c>
      <c r="AQ15" s="285">
        <v>-17000</v>
      </c>
      <c r="AR15" s="286">
        <v>321.10000000000002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178</v>
      </c>
      <c r="AL16" s="1122"/>
      <c r="AM16" s="1122"/>
      <c r="AN16" s="1123"/>
      <c r="AO16" s="284">
        <v>442890</v>
      </c>
      <c r="AP16" s="284">
        <v>1006568</v>
      </c>
      <c r="AQ16" s="285">
        <v>305754</v>
      </c>
      <c r="AR16" s="286">
        <v>229.2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495</v>
      </c>
      <c r="AL21" s="1125"/>
      <c r="AM21" s="1125"/>
      <c r="AN21" s="1126"/>
      <c r="AO21" s="297">
        <v>88.64</v>
      </c>
      <c r="AP21" s="298">
        <v>26.54</v>
      </c>
      <c r="AQ21" s="299">
        <v>62.1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496</v>
      </c>
      <c r="AL22" s="1125"/>
      <c r="AM22" s="1125"/>
      <c r="AN22" s="1126"/>
      <c r="AO22" s="302">
        <v>90.4</v>
      </c>
      <c r="AP22" s="303">
        <v>93.9</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500</v>
      </c>
      <c r="AL32" s="1133"/>
      <c r="AM32" s="1133"/>
      <c r="AN32" s="1134"/>
      <c r="AO32" s="312">
        <v>198770</v>
      </c>
      <c r="AP32" s="312">
        <v>451750</v>
      </c>
      <c r="AQ32" s="313">
        <v>170830</v>
      </c>
      <c r="AR32" s="314">
        <v>164.4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501</v>
      </c>
      <c r="AL33" s="1133"/>
      <c r="AM33" s="1133"/>
      <c r="AN33" s="1134"/>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502</v>
      </c>
      <c r="AL34" s="1133"/>
      <c r="AM34" s="1133"/>
      <c r="AN34" s="1134"/>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503</v>
      </c>
      <c r="AL35" s="1133"/>
      <c r="AM35" s="1133"/>
      <c r="AN35" s="1134"/>
      <c r="AO35" s="312">
        <v>7376</v>
      </c>
      <c r="AP35" s="312">
        <v>16764</v>
      </c>
      <c r="AQ35" s="313">
        <v>32606</v>
      </c>
      <c r="AR35" s="314">
        <v>-48.6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504</v>
      </c>
      <c r="AL36" s="1133"/>
      <c r="AM36" s="1133"/>
      <c r="AN36" s="1134"/>
      <c r="AO36" s="312">
        <v>10327</v>
      </c>
      <c r="AP36" s="312">
        <v>23470</v>
      </c>
      <c r="AQ36" s="313">
        <v>4875</v>
      </c>
      <c r="AR36" s="314">
        <v>381.4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505</v>
      </c>
      <c r="AL37" s="1133"/>
      <c r="AM37" s="1133"/>
      <c r="AN37" s="1134"/>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506</v>
      </c>
      <c r="AL38" s="1136"/>
      <c r="AM38" s="1136"/>
      <c r="AN38" s="1137"/>
      <c r="AO38" s="315">
        <v>382</v>
      </c>
      <c r="AP38" s="315">
        <v>868</v>
      </c>
      <c r="AQ38" s="316">
        <v>50</v>
      </c>
      <c r="AR38" s="304">
        <v>1636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507</v>
      </c>
      <c r="AL39" s="1136"/>
      <c r="AM39" s="1136"/>
      <c r="AN39" s="1137"/>
      <c r="AO39" s="312">
        <v>-3576</v>
      </c>
      <c r="AP39" s="312">
        <v>-8127</v>
      </c>
      <c r="AQ39" s="313">
        <v>-6626</v>
      </c>
      <c r="AR39" s="314">
        <v>22.7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508</v>
      </c>
      <c r="AL40" s="1133"/>
      <c r="AM40" s="1133"/>
      <c r="AN40" s="1134"/>
      <c r="AO40" s="312">
        <v>-151312</v>
      </c>
      <c r="AP40" s="312">
        <v>-343891</v>
      </c>
      <c r="AQ40" s="313">
        <v>-145454</v>
      </c>
      <c r="AR40" s="314">
        <v>136.4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288</v>
      </c>
      <c r="AL41" s="1139"/>
      <c r="AM41" s="1139"/>
      <c r="AN41" s="1140"/>
      <c r="AO41" s="312">
        <v>61967</v>
      </c>
      <c r="AP41" s="312">
        <v>140834</v>
      </c>
      <c r="AQ41" s="313">
        <v>57274</v>
      </c>
      <c r="AR41" s="314">
        <v>145.9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478</v>
      </c>
      <c r="AN49" s="1129" t="s">
        <v>511</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793763</v>
      </c>
      <c r="AN51" s="334">
        <v>1626564</v>
      </c>
      <c r="AO51" s="335">
        <v>318.3</v>
      </c>
      <c r="AP51" s="336">
        <v>316937</v>
      </c>
      <c r="AQ51" s="337">
        <v>9.4</v>
      </c>
      <c r="AR51" s="338">
        <v>308.89999999999998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171883</v>
      </c>
      <c r="AN52" s="342">
        <v>352219</v>
      </c>
      <c r="AO52" s="343">
        <v>163.19999999999999</v>
      </c>
      <c r="AP52" s="344">
        <v>199150</v>
      </c>
      <c r="AQ52" s="345">
        <v>27.5</v>
      </c>
      <c r="AR52" s="346">
        <v>135.69999999999999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519364</v>
      </c>
      <c r="AN53" s="334">
        <v>1084267</v>
      </c>
      <c r="AO53" s="335">
        <v>-33.299999999999997</v>
      </c>
      <c r="AP53" s="336">
        <v>332350</v>
      </c>
      <c r="AQ53" s="337">
        <v>4.9000000000000004</v>
      </c>
      <c r="AR53" s="338">
        <v>-38.200000000000003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352322</v>
      </c>
      <c r="AN54" s="342">
        <v>735537</v>
      </c>
      <c r="AO54" s="343">
        <v>108.8</v>
      </c>
      <c r="AP54" s="344">
        <v>200453</v>
      </c>
      <c r="AQ54" s="345">
        <v>0.7</v>
      </c>
      <c r="AR54" s="346">
        <v>108.1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241469</v>
      </c>
      <c r="AN55" s="334">
        <v>511587</v>
      </c>
      <c r="AO55" s="335">
        <v>-52.8</v>
      </c>
      <c r="AP55" s="336">
        <v>362690</v>
      </c>
      <c r="AQ55" s="337">
        <v>9.1</v>
      </c>
      <c r="AR55" s="338">
        <v>-61.9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104677</v>
      </c>
      <c r="AN56" s="342">
        <v>221773</v>
      </c>
      <c r="AO56" s="343">
        <v>-69.8</v>
      </c>
      <c r="AP56" s="344">
        <v>172580</v>
      </c>
      <c r="AQ56" s="345">
        <v>-13.9</v>
      </c>
      <c r="AR56" s="346">
        <v>-55.9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550162</v>
      </c>
      <c r="AN57" s="334">
        <v>1211811</v>
      </c>
      <c r="AO57" s="335">
        <v>136.9</v>
      </c>
      <c r="AP57" s="336">
        <v>296093</v>
      </c>
      <c r="AQ57" s="337">
        <v>-18.399999999999999</v>
      </c>
      <c r="AR57" s="338">
        <v>155.30000000000001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325522</v>
      </c>
      <c r="AN58" s="342">
        <v>717009</v>
      </c>
      <c r="AO58" s="343">
        <v>223.3</v>
      </c>
      <c r="AP58" s="344">
        <v>140545</v>
      </c>
      <c r="AQ58" s="345">
        <v>-18.600000000000001</v>
      </c>
      <c r="AR58" s="346">
        <v>241.9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468155</v>
      </c>
      <c r="AN59" s="334">
        <v>1063989</v>
      </c>
      <c r="AO59" s="335">
        <v>-12.2</v>
      </c>
      <c r="AP59" s="336">
        <v>308655</v>
      </c>
      <c r="AQ59" s="337">
        <v>4.2</v>
      </c>
      <c r="AR59" s="338">
        <v>-16.399999999999999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326665</v>
      </c>
      <c r="AN60" s="342">
        <v>742420</v>
      </c>
      <c r="AO60" s="343">
        <v>3.5</v>
      </c>
      <c r="AP60" s="344">
        <v>169887</v>
      </c>
      <c r="AQ60" s="345">
        <v>20.9</v>
      </c>
      <c r="AR60" s="346">
        <v>-17.399999999999999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514583</v>
      </c>
      <c r="AN61" s="349">
        <v>1099644</v>
      </c>
      <c r="AO61" s="350">
        <v>71.400000000000006</v>
      </c>
      <c r="AP61" s="351">
        <v>323345</v>
      </c>
      <c r="AQ61" s="352">
        <v>1.8</v>
      </c>
      <c r="AR61" s="338">
        <v>69.599999999999994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256214</v>
      </c>
      <c r="AN62" s="342">
        <v>553792</v>
      </c>
      <c r="AO62" s="343">
        <v>85.8</v>
      </c>
      <c r="AP62" s="344">
        <v>176523</v>
      </c>
      <c r="AQ62" s="345">
        <v>3.3</v>
      </c>
      <c r="AR62" s="346">
        <v>82.5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Lc7nlu9KBnVUtlekn1ITWZ+BZRKaGCtsGrIq08C82IfcMP0mkU+Td172Bfev/5Kj8VbS+oDiVjQosjCyHk4gg==" saltValue="3ujdY2y+w/GSOc/RFzgl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9NF81ylccwj0UVW2XnZdY8UlnSuS39RCUpypGlf+TaQScw+CBhHGsoQ8vL+YAs9A5iZ425GkYF9JbIhYS1TEw==" saltValue="O7lxg+1o7CZez0fh3LVV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gipwt3u2DgEwQpm/SSQhv2XrdWhmikfe9zG97N9DlWPc+Kv/JlFPPaKiqiyau2xZKWl2I9xQWrGpOQcChqDJzw==" saltValue="UeAh9028ZHyUE73+Jk6T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174.48</v>
      </c>
      <c r="G47" s="12">
        <v>166.44</v>
      </c>
      <c r="H47" s="12">
        <v>155.91</v>
      </c>
      <c r="I47" s="12">
        <v>162.52000000000001</v>
      </c>
      <c r="J47" s="13">
        <v>168.55</v>
      </c>
    </row>
    <row r="48" spans="2:10" ht="57.75" customHeight="1" x14ac:dyDescent="0.15">
      <c r="B48" s="14"/>
      <c r="C48" s="1143" t="s">
        <v>4</v>
      </c>
      <c r="D48" s="1143"/>
      <c r="E48" s="1144"/>
      <c r="F48" s="15">
        <v>27.92</v>
      </c>
      <c r="G48" s="16">
        <v>29.05</v>
      </c>
      <c r="H48" s="16">
        <v>24.84</v>
      </c>
      <c r="I48" s="16">
        <v>27.75</v>
      </c>
      <c r="J48" s="17">
        <v>24.18</v>
      </c>
    </row>
    <row r="49" spans="2:10" ht="57.75" customHeight="1" thickBot="1" x14ac:dyDescent="0.2">
      <c r="B49" s="18"/>
      <c r="C49" s="1145" t="s">
        <v>5</v>
      </c>
      <c r="D49" s="1145"/>
      <c r="E49" s="1146"/>
      <c r="F49" s="19" t="s">
        <v>530</v>
      </c>
      <c r="G49" s="20">
        <v>2.41</v>
      </c>
      <c r="H49" s="20">
        <v>11.05</v>
      </c>
      <c r="I49" s="20">
        <v>5.3</v>
      </c>
      <c r="J49" s="21">
        <v>0.28999999999999998</v>
      </c>
    </row>
    <row r="50" spans="2:10" x14ac:dyDescent="0.15"/>
  </sheetData>
  <sheetProtection algorithmName="SHA-512" hashValue="UCS3tGiM92H3E8ozYopBiCjyAg2MF/ImUaNzUvePRCHQa9Sk97HZ4sm8r9hJUc/MAfo9tX0FePgSPBw1ck+xJw==" saltValue="gwIdbmpfqnIgDM9UybnuW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531</v>
      </c>
      <c r="D34" s="1153"/>
      <c r="E34" s="1154"/>
      <c r="F34" s="32">
        <v>27.92</v>
      </c>
      <c r="G34" s="33">
        <v>29.04</v>
      </c>
      <c r="H34" s="33">
        <v>24.83</v>
      </c>
      <c r="I34" s="33">
        <v>27.75</v>
      </c>
      <c r="J34" s="34">
        <v>24.17</v>
      </c>
      <c r="K34" s="22"/>
      <c r="L34" s="22"/>
      <c r="M34" s="22"/>
      <c r="N34" s="22"/>
      <c r="O34" s="22"/>
      <c r="P34" s="22"/>
    </row>
    <row r="35" spans="1:16" ht="39" customHeight="1" x14ac:dyDescent="0.15">
      <c r="A35" s="22"/>
      <c r="B35" s="35"/>
      <c r="C35" s="1147" t="s">
        <v>532</v>
      </c>
      <c r="D35" s="1148"/>
      <c r="E35" s="1149"/>
      <c r="F35" s="36">
        <v>2.29</v>
      </c>
      <c r="G35" s="37">
        <v>2.1800000000000002</v>
      </c>
      <c r="H35" s="37">
        <v>1.34</v>
      </c>
      <c r="I35" s="37">
        <v>2.0499999999999998</v>
      </c>
      <c r="J35" s="38">
        <v>1.29</v>
      </c>
      <c r="K35" s="22"/>
      <c r="L35" s="22"/>
      <c r="M35" s="22"/>
      <c r="N35" s="22"/>
      <c r="O35" s="22"/>
      <c r="P35" s="22"/>
    </row>
    <row r="36" spans="1:16" ht="39" customHeight="1" x14ac:dyDescent="0.15">
      <c r="A36" s="22"/>
      <c r="B36" s="35"/>
      <c r="C36" s="1147" t="s">
        <v>533</v>
      </c>
      <c r="D36" s="1148"/>
      <c r="E36" s="1149"/>
      <c r="F36" s="36">
        <v>0.45</v>
      </c>
      <c r="G36" s="37">
        <v>0.34</v>
      </c>
      <c r="H36" s="37">
        <v>0.24</v>
      </c>
      <c r="I36" s="37">
        <v>0.36</v>
      </c>
      <c r="J36" s="38">
        <v>0.4</v>
      </c>
      <c r="K36" s="22"/>
      <c r="L36" s="22"/>
      <c r="M36" s="22"/>
      <c r="N36" s="22"/>
      <c r="O36" s="22"/>
      <c r="P36" s="22"/>
    </row>
    <row r="37" spans="1:16" ht="39" customHeight="1" x14ac:dyDescent="0.15">
      <c r="A37" s="22"/>
      <c r="B37" s="35"/>
      <c r="C37" s="1147" t="s">
        <v>534</v>
      </c>
      <c r="D37" s="1148"/>
      <c r="E37" s="1149"/>
      <c r="F37" s="36">
        <v>0.47</v>
      </c>
      <c r="G37" s="37">
        <v>0.62</v>
      </c>
      <c r="H37" s="37">
        <v>0.23</v>
      </c>
      <c r="I37" s="37">
        <v>0.41</v>
      </c>
      <c r="J37" s="38">
        <v>0.31</v>
      </c>
      <c r="K37" s="22"/>
      <c r="L37" s="22"/>
      <c r="M37" s="22"/>
      <c r="N37" s="22"/>
      <c r="O37" s="22"/>
      <c r="P37" s="22"/>
    </row>
    <row r="38" spans="1:16" ht="39" customHeight="1" x14ac:dyDescent="0.15">
      <c r="A38" s="22"/>
      <c r="B38" s="35"/>
      <c r="C38" s="1147" t="s">
        <v>535</v>
      </c>
      <c r="D38" s="1148"/>
      <c r="E38" s="1149"/>
      <c r="F38" s="36">
        <v>0.91</v>
      </c>
      <c r="G38" s="37">
        <v>1.41</v>
      </c>
      <c r="H38" s="37">
        <v>0.9</v>
      </c>
      <c r="I38" s="37">
        <v>0.56000000000000005</v>
      </c>
      <c r="J38" s="38">
        <v>0.1</v>
      </c>
      <c r="K38" s="22"/>
      <c r="L38" s="22"/>
      <c r="M38" s="22"/>
      <c r="N38" s="22"/>
      <c r="O38" s="22"/>
      <c r="P38" s="22"/>
    </row>
    <row r="39" spans="1:16" ht="39" customHeight="1" x14ac:dyDescent="0.15">
      <c r="A39" s="22"/>
      <c r="B39" s="35"/>
      <c r="C39" s="1147" t="s">
        <v>536</v>
      </c>
      <c r="D39" s="1148"/>
      <c r="E39" s="1149"/>
      <c r="F39" s="36">
        <v>0.06</v>
      </c>
      <c r="G39" s="37">
        <v>0.03</v>
      </c>
      <c r="H39" s="37">
        <v>0.04</v>
      </c>
      <c r="I39" s="37">
        <v>0.02</v>
      </c>
      <c r="J39" s="38">
        <v>0.01</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537</v>
      </c>
      <c r="D42" s="1148"/>
      <c r="E42" s="1149"/>
      <c r="F42" s="36" t="s">
        <v>486</v>
      </c>
      <c r="G42" s="37" t="s">
        <v>486</v>
      </c>
      <c r="H42" s="37" t="s">
        <v>486</v>
      </c>
      <c r="I42" s="37" t="s">
        <v>486</v>
      </c>
      <c r="J42" s="38" t="s">
        <v>486</v>
      </c>
      <c r="K42" s="22"/>
      <c r="L42" s="22"/>
      <c r="M42" s="22"/>
      <c r="N42" s="22"/>
      <c r="O42" s="22"/>
      <c r="P42" s="22"/>
    </row>
    <row r="43" spans="1:16" ht="39" customHeight="1" thickBot="1" x14ac:dyDescent="0.2">
      <c r="A43" s="22"/>
      <c r="B43" s="40"/>
      <c r="C43" s="1150" t="s">
        <v>538</v>
      </c>
      <c r="D43" s="1151"/>
      <c r="E43" s="1152"/>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7hVIwWxW//s7sogf7MWxQUxgv9Y2yFPT3698MQwXabHv+Ryp6+mxkICq9Yn9yjGHELCFgNc+eThkE0zVCAO6Q==" saltValue="D56amDLPioxxAXccBlmQ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159</v>
      </c>
      <c r="L45" s="60">
        <v>163</v>
      </c>
      <c r="M45" s="60">
        <v>173</v>
      </c>
      <c r="N45" s="60">
        <v>176</v>
      </c>
      <c r="O45" s="61">
        <v>199</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486</v>
      </c>
      <c r="L46" s="64" t="s">
        <v>486</v>
      </c>
      <c r="M46" s="64" t="s">
        <v>486</v>
      </c>
      <c r="N46" s="64" t="s">
        <v>486</v>
      </c>
      <c r="O46" s="65" t="s">
        <v>486</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486</v>
      </c>
      <c r="L47" s="64" t="s">
        <v>486</v>
      </c>
      <c r="M47" s="64" t="s">
        <v>486</v>
      </c>
      <c r="N47" s="64" t="s">
        <v>486</v>
      </c>
      <c r="O47" s="65" t="s">
        <v>486</v>
      </c>
      <c r="P47" s="48"/>
      <c r="Q47" s="48"/>
      <c r="R47" s="48"/>
      <c r="S47" s="48"/>
      <c r="T47" s="48"/>
      <c r="U47" s="48"/>
    </row>
    <row r="48" spans="1:21" ht="30.75" customHeight="1" x14ac:dyDescent="0.15">
      <c r="A48" s="48"/>
      <c r="B48" s="1157"/>
      <c r="C48" s="1158"/>
      <c r="D48" s="62"/>
      <c r="E48" s="1163" t="s">
        <v>13</v>
      </c>
      <c r="F48" s="1163"/>
      <c r="G48" s="1163"/>
      <c r="H48" s="1163"/>
      <c r="I48" s="1163"/>
      <c r="J48" s="1164"/>
      <c r="K48" s="63">
        <v>5</v>
      </c>
      <c r="L48" s="64">
        <v>7</v>
      </c>
      <c r="M48" s="64">
        <v>4</v>
      </c>
      <c r="N48" s="64">
        <v>7</v>
      </c>
      <c r="O48" s="65">
        <v>7</v>
      </c>
      <c r="P48" s="48"/>
      <c r="Q48" s="48"/>
      <c r="R48" s="48"/>
      <c r="S48" s="48"/>
      <c r="T48" s="48"/>
      <c r="U48" s="48"/>
    </row>
    <row r="49" spans="1:21" ht="30.75" customHeight="1" x14ac:dyDescent="0.15">
      <c r="A49" s="48"/>
      <c r="B49" s="1157"/>
      <c r="C49" s="1158"/>
      <c r="D49" s="62"/>
      <c r="E49" s="1163" t="s">
        <v>14</v>
      </c>
      <c r="F49" s="1163"/>
      <c r="G49" s="1163"/>
      <c r="H49" s="1163"/>
      <c r="I49" s="1163"/>
      <c r="J49" s="1164"/>
      <c r="K49" s="63">
        <v>16</v>
      </c>
      <c r="L49" s="64">
        <v>18</v>
      </c>
      <c r="M49" s="64">
        <v>15</v>
      </c>
      <c r="N49" s="64">
        <v>10</v>
      </c>
      <c r="O49" s="65">
        <v>10</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486</v>
      </c>
      <c r="L50" s="64" t="s">
        <v>486</v>
      </c>
      <c r="M50" s="64" t="s">
        <v>486</v>
      </c>
      <c r="N50" s="64" t="s">
        <v>486</v>
      </c>
      <c r="O50" s="65" t="s">
        <v>486</v>
      </c>
      <c r="P50" s="48"/>
      <c r="Q50" s="48"/>
      <c r="R50" s="48"/>
      <c r="S50" s="48"/>
      <c r="T50" s="48"/>
      <c r="U50" s="48"/>
    </row>
    <row r="51" spans="1:21" ht="30.75" customHeight="1" x14ac:dyDescent="0.15">
      <c r="A51" s="48"/>
      <c r="B51" s="1159"/>
      <c r="C51" s="1160"/>
      <c r="D51" s="66"/>
      <c r="E51" s="1163" t="s">
        <v>16</v>
      </c>
      <c r="F51" s="1163"/>
      <c r="G51" s="1163"/>
      <c r="H51" s="1163"/>
      <c r="I51" s="1163"/>
      <c r="J51" s="1164"/>
      <c r="K51" s="63">
        <v>0</v>
      </c>
      <c r="L51" s="64" t="s">
        <v>486</v>
      </c>
      <c r="M51" s="64" t="s">
        <v>486</v>
      </c>
      <c r="N51" s="64">
        <v>0</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157</v>
      </c>
      <c r="L52" s="64">
        <v>157</v>
      </c>
      <c r="M52" s="64">
        <v>159</v>
      </c>
      <c r="N52" s="64">
        <v>156</v>
      </c>
      <c r="O52" s="65">
        <v>155</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23</v>
      </c>
      <c r="L53" s="69">
        <v>31</v>
      </c>
      <c r="M53" s="69">
        <v>33</v>
      </c>
      <c r="N53" s="69">
        <v>37</v>
      </c>
      <c r="O53" s="70">
        <v>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Oj4dACfgaBUKVIWvTeQ0D3upH4VthJwgNVqYvAgDc9LBjx62JbQT1ly9RIvFEXRIMmlG1DMhGb7/Ono8LawA==" saltValue="IJRegB1ynGh7VZBc/0K3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6" t="s">
        <v>30</v>
      </c>
      <c r="C41" s="1187"/>
      <c r="D41" s="105"/>
      <c r="E41" s="1192" t="s">
        <v>31</v>
      </c>
      <c r="F41" s="1192"/>
      <c r="G41" s="1192"/>
      <c r="H41" s="1193"/>
      <c r="I41" s="355">
        <v>1803</v>
      </c>
      <c r="J41" s="356">
        <v>1979</v>
      </c>
      <c r="K41" s="356">
        <v>1942</v>
      </c>
      <c r="L41" s="356">
        <v>2113</v>
      </c>
      <c r="M41" s="357">
        <v>2308</v>
      </c>
    </row>
    <row r="42" spans="2:13" ht="27.75" customHeight="1" x14ac:dyDescent="0.15">
      <c r="B42" s="1188"/>
      <c r="C42" s="1189"/>
      <c r="D42" s="106"/>
      <c r="E42" s="1194" t="s">
        <v>32</v>
      </c>
      <c r="F42" s="1194"/>
      <c r="G42" s="1194"/>
      <c r="H42" s="1195"/>
      <c r="I42" s="358" t="s">
        <v>486</v>
      </c>
      <c r="J42" s="359" t="s">
        <v>486</v>
      </c>
      <c r="K42" s="359" t="s">
        <v>486</v>
      </c>
      <c r="L42" s="359" t="s">
        <v>486</v>
      </c>
      <c r="M42" s="360" t="s">
        <v>486</v>
      </c>
    </row>
    <row r="43" spans="2:13" ht="27.75" customHeight="1" x14ac:dyDescent="0.15">
      <c r="B43" s="1188"/>
      <c r="C43" s="1189"/>
      <c r="D43" s="106"/>
      <c r="E43" s="1194" t="s">
        <v>33</v>
      </c>
      <c r="F43" s="1194"/>
      <c r="G43" s="1194"/>
      <c r="H43" s="1195"/>
      <c r="I43" s="358">
        <v>70</v>
      </c>
      <c r="J43" s="359">
        <v>68</v>
      </c>
      <c r="K43" s="359">
        <v>48</v>
      </c>
      <c r="L43" s="359">
        <v>60</v>
      </c>
      <c r="M43" s="360">
        <v>92</v>
      </c>
    </row>
    <row r="44" spans="2:13" ht="27.75" customHeight="1" x14ac:dyDescent="0.15">
      <c r="B44" s="1188"/>
      <c r="C44" s="1189"/>
      <c r="D44" s="106"/>
      <c r="E44" s="1194" t="s">
        <v>34</v>
      </c>
      <c r="F44" s="1194"/>
      <c r="G44" s="1194"/>
      <c r="H44" s="1195"/>
      <c r="I44" s="358">
        <v>145</v>
      </c>
      <c r="J44" s="359">
        <v>125</v>
      </c>
      <c r="K44" s="359">
        <v>116</v>
      </c>
      <c r="L44" s="359">
        <v>111</v>
      </c>
      <c r="M44" s="360">
        <v>105</v>
      </c>
    </row>
    <row r="45" spans="2:13" ht="27.75" customHeight="1" x14ac:dyDescent="0.15">
      <c r="B45" s="1188"/>
      <c r="C45" s="1189"/>
      <c r="D45" s="106"/>
      <c r="E45" s="1194" t="s">
        <v>35</v>
      </c>
      <c r="F45" s="1194"/>
      <c r="G45" s="1194"/>
      <c r="H45" s="1195"/>
      <c r="I45" s="358">
        <v>322</v>
      </c>
      <c r="J45" s="359">
        <v>305</v>
      </c>
      <c r="K45" s="359">
        <v>276</v>
      </c>
      <c r="L45" s="359">
        <v>261</v>
      </c>
      <c r="M45" s="360">
        <v>254</v>
      </c>
    </row>
    <row r="46" spans="2:13" ht="27.75" customHeight="1" x14ac:dyDescent="0.15">
      <c r="B46" s="1188"/>
      <c r="C46" s="1189"/>
      <c r="D46" s="107"/>
      <c r="E46" s="1194" t="s">
        <v>36</v>
      </c>
      <c r="F46" s="1194"/>
      <c r="G46" s="1194"/>
      <c r="H46" s="1195"/>
      <c r="I46" s="358" t="s">
        <v>486</v>
      </c>
      <c r="J46" s="359">
        <v>30</v>
      </c>
      <c r="K46" s="359" t="s">
        <v>486</v>
      </c>
      <c r="L46" s="359" t="s">
        <v>486</v>
      </c>
      <c r="M46" s="360" t="s">
        <v>486</v>
      </c>
    </row>
    <row r="47" spans="2:13" ht="27.75" customHeight="1" x14ac:dyDescent="0.15">
      <c r="B47" s="1188"/>
      <c r="C47" s="1189"/>
      <c r="D47" s="108"/>
      <c r="E47" s="1196" t="s">
        <v>37</v>
      </c>
      <c r="F47" s="1197"/>
      <c r="G47" s="1197"/>
      <c r="H47" s="1198"/>
      <c r="I47" s="358" t="s">
        <v>486</v>
      </c>
      <c r="J47" s="359" t="s">
        <v>486</v>
      </c>
      <c r="K47" s="359" t="s">
        <v>486</v>
      </c>
      <c r="L47" s="359" t="s">
        <v>486</v>
      </c>
      <c r="M47" s="360" t="s">
        <v>486</v>
      </c>
    </row>
    <row r="48" spans="2:13" ht="27.75" customHeight="1" x14ac:dyDescent="0.15">
      <c r="B48" s="1188"/>
      <c r="C48" s="1189"/>
      <c r="D48" s="106"/>
      <c r="E48" s="1194" t="s">
        <v>38</v>
      </c>
      <c r="F48" s="1194"/>
      <c r="G48" s="1194"/>
      <c r="H48" s="1195"/>
      <c r="I48" s="358" t="s">
        <v>486</v>
      </c>
      <c r="J48" s="359" t="s">
        <v>486</v>
      </c>
      <c r="K48" s="359" t="s">
        <v>486</v>
      </c>
      <c r="L48" s="359" t="s">
        <v>486</v>
      </c>
      <c r="M48" s="360" t="s">
        <v>486</v>
      </c>
    </row>
    <row r="49" spans="2:13" ht="27.75" customHeight="1" x14ac:dyDescent="0.15">
      <c r="B49" s="1190"/>
      <c r="C49" s="1191"/>
      <c r="D49" s="106"/>
      <c r="E49" s="1194" t="s">
        <v>39</v>
      </c>
      <c r="F49" s="1194"/>
      <c r="G49" s="1194"/>
      <c r="H49" s="1195"/>
      <c r="I49" s="358" t="s">
        <v>486</v>
      </c>
      <c r="J49" s="359" t="s">
        <v>486</v>
      </c>
      <c r="K49" s="359" t="s">
        <v>486</v>
      </c>
      <c r="L49" s="359" t="s">
        <v>486</v>
      </c>
      <c r="M49" s="360" t="s">
        <v>486</v>
      </c>
    </row>
    <row r="50" spans="2:13" ht="27.75" customHeight="1" x14ac:dyDescent="0.15">
      <c r="B50" s="1199" t="s">
        <v>40</v>
      </c>
      <c r="C50" s="1200"/>
      <c r="D50" s="109"/>
      <c r="E50" s="1194" t="s">
        <v>41</v>
      </c>
      <c r="F50" s="1194"/>
      <c r="G50" s="1194"/>
      <c r="H50" s="1195"/>
      <c r="I50" s="358">
        <v>1879</v>
      </c>
      <c r="J50" s="359">
        <v>1899</v>
      </c>
      <c r="K50" s="359">
        <v>2033</v>
      </c>
      <c r="L50" s="359">
        <v>2082</v>
      </c>
      <c r="M50" s="360">
        <v>2153</v>
      </c>
    </row>
    <row r="51" spans="2:13" ht="27.75" customHeight="1" x14ac:dyDescent="0.15">
      <c r="B51" s="1188"/>
      <c r="C51" s="1189"/>
      <c r="D51" s="106"/>
      <c r="E51" s="1194" t="s">
        <v>42</v>
      </c>
      <c r="F51" s="1194"/>
      <c r="G51" s="1194"/>
      <c r="H51" s="1195"/>
      <c r="I51" s="358">
        <v>39</v>
      </c>
      <c r="J51" s="359">
        <v>36</v>
      </c>
      <c r="K51" s="359">
        <v>33</v>
      </c>
      <c r="L51" s="359">
        <v>40</v>
      </c>
      <c r="M51" s="360">
        <v>46</v>
      </c>
    </row>
    <row r="52" spans="2:13" ht="27.75" customHeight="1" x14ac:dyDescent="0.15">
      <c r="B52" s="1190"/>
      <c r="C52" s="1191"/>
      <c r="D52" s="106"/>
      <c r="E52" s="1194" t="s">
        <v>43</v>
      </c>
      <c r="F52" s="1194"/>
      <c r="G52" s="1194"/>
      <c r="H52" s="1195"/>
      <c r="I52" s="358">
        <v>1641</v>
      </c>
      <c r="J52" s="359">
        <v>1641</v>
      </c>
      <c r="K52" s="359">
        <v>1579</v>
      </c>
      <c r="L52" s="359">
        <v>1700</v>
      </c>
      <c r="M52" s="360">
        <v>2040</v>
      </c>
    </row>
    <row r="53" spans="2:13" ht="27.75" customHeight="1" thickBot="1" x14ac:dyDescent="0.2">
      <c r="B53" s="1201" t="s">
        <v>19</v>
      </c>
      <c r="C53" s="1202"/>
      <c r="D53" s="110"/>
      <c r="E53" s="1203" t="s">
        <v>44</v>
      </c>
      <c r="F53" s="1203"/>
      <c r="G53" s="1203"/>
      <c r="H53" s="1204"/>
      <c r="I53" s="361">
        <v>-1219</v>
      </c>
      <c r="J53" s="362">
        <v>-1068</v>
      </c>
      <c r="K53" s="362">
        <v>-1264</v>
      </c>
      <c r="L53" s="362">
        <v>-1277</v>
      </c>
      <c r="M53" s="363">
        <v>-1481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ppK/LdMfnNqDrWVsK2sTJQnVE/2ZnTY7zQR2MSf5NpPNMqtGBEVdSUeAWRkqukpRjgYlGH/RrzWzPOzFxMV4g==" saltValue="FXF8rUMcvobTl+sHr8Sx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1637</v>
      </c>
      <c r="G55" s="122">
        <v>1668</v>
      </c>
      <c r="H55" s="123">
        <v>1710</v>
      </c>
    </row>
    <row r="56" spans="2:8" ht="52.5" customHeight="1" x14ac:dyDescent="0.15">
      <c r="B56" s="124"/>
      <c r="C56" s="1215" t="s">
        <v>47</v>
      </c>
      <c r="D56" s="1215"/>
      <c r="E56" s="1216"/>
      <c r="F56" s="125">
        <v>63</v>
      </c>
      <c r="G56" s="125">
        <v>63</v>
      </c>
      <c r="H56" s="126">
        <v>67</v>
      </c>
    </row>
    <row r="57" spans="2:8" ht="53.25" customHeight="1" x14ac:dyDescent="0.15">
      <c r="B57" s="124"/>
      <c r="C57" s="1217" t="s">
        <v>48</v>
      </c>
      <c r="D57" s="1217"/>
      <c r="E57" s="1218"/>
      <c r="F57" s="127">
        <v>276</v>
      </c>
      <c r="G57" s="127">
        <v>291</v>
      </c>
      <c r="H57" s="128">
        <v>307</v>
      </c>
    </row>
    <row r="58" spans="2:8" ht="45.75" customHeight="1" x14ac:dyDescent="0.15">
      <c r="B58" s="129"/>
      <c r="C58" s="1205" t="s">
        <v>552</v>
      </c>
      <c r="D58" s="1206"/>
      <c r="E58" s="1207"/>
      <c r="F58" s="130">
        <v>131</v>
      </c>
      <c r="G58" s="130">
        <v>145</v>
      </c>
      <c r="H58" s="131">
        <v>147</v>
      </c>
    </row>
    <row r="59" spans="2:8" ht="45.75" customHeight="1" x14ac:dyDescent="0.15">
      <c r="B59" s="129"/>
      <c r="C59" s="1205" t="s">
        <v>553</v>
      </c>
      <c r="D59" s="1206"/>
      <c r="E59" s="1207"/>
      <c r="F59" s="130">
        <v>69</v>
      </c>
      <c r="G59" s="130">
        <v>69</v>
      </c>
      <c r="H59" s="131">
        <v>69</v>
      </c>
    </row>
    <row r="60" spans="2:8" ht="45.75" customHeight="1" x14ac:dyDescent="0.15">
      <c r="B60" s="129"/>
      <c r="C60" s="1205" t="s">
        <v>554</v>
      </c>
      <c r="D60" s="1206"/>
      <c r="E60" s="1207"/>
      <c r="F60" s="130">
        <v>36</v>
      </c>
      <c r="G60" s="130">
        <v>37</v>
      </c>
      <c r="H60" s="131">
        <v>51</v>
      </c>
    </row>
    <row r="61" spans="2:8" ht="45.75" customHeight="1" x14ac:dyDescent="0.15">
      <c r="B61" s="129"/>
      <c r="C61" s="1205" t="s">
        <v>555</v>
      </c>
      <c r="D61" s="1206"/>
      <c r="E61" s="1207"/>
      <c r="F61" s="130">
        <v>22</v>
      </c>
      <c r="G61" s="130">
        <v>22</v>
      </c>
      <c r="H61" s="131">
        <v>22</v>
      </c>
    </row>
    <row r="62" spans="2:8" ht="45.75" customHeight="1" thickBot="1" x14ac:dyDescent="0.2">
      <c r="B62" s="132"/>
      <c r="C62" s="1208" t="s">
        <v>556</v>
      </c>
      <c r="D62" s="1209"/>
      <c r="E62" s="1210"/>
      <c r="F62" s="133">
        <v>12</v>
      </c>
      <c r="G62" s="133">
        <v>12</v>
      </c>
      <c r="H62" s="134">
        <v>12</v>
      </c>
    </row>
    <row r="63" spans="2:8" ht="52.5" customHeight="1" thickBot="1" x14ac:dyDescent="0.2">
      <c r="B63" s="135"/>
      <c r="C63" s="1211" t="s">
        <v>49</v>
      </c>
      <c r="D63" s="1211"/>
      <c r="E63" s="1212"/>
      <c r="F63" s="136">
        <v>1976</v>
      </c>
      <c r="G63" s="136">
        <v>2022</v>
      </c>
      <c r="H63" s="137">
        <v>2085</v>
      </c>
    </row>
    <row r="64" spans="2:8" x14ac:dyDescent="0.15"/>
  </sheetData>
  <sheetProtection algorithmName="SHA-512" hashValue="0Q65FPSvPQVyjm9TYnQaqDj1zjdWoQoaQDOEJ3CM1Ik8nYu4tatrYj9/uIGEavOfPcZATsma6HmIWXR1OQE4Tw==" saltValue="7wlvYzVe5ScsErXx+uKu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1626564</v>
      </c>
      <c r="E3" s="156"/>
      <c r="F3" s="157">
        <v>316937</v>
      </c>
      <c r="G3" s="158"/>
      <c r="H3" s="159"/>
    </row>
    <row r="4" spans="1:8" x14ac:dyDescent="0.15">
      <c r="A4" s="160"/>
      <c r="B4" s="161"/>
      <c r="C4" s="162"/>
      <c r="D4" s="163">
        <v>352219</v>
      </c>
      <c r="E4" s="164"/>
      <c r="F4" s="165">
        <v>199150</v>
      </c>
      <c r="G4" s="166"/>
      <c r="H4" s="167"/>
    </row>
    <row r="5" spans="1:8" x14ac:dyDescent="0.15">
      <c r="A5" s="148" t="s">
        <v>519</v>
      </c>
      <c r="B5" s="153"/>
      <c r="C5" s="154"/>
      <c r="D5" s="155">
        <v>1084267</v>
      </c>
      <c r="E5" s="156"/>
      <c r="F5" s="157">
        <v>332350</v>
      </c>
      <c r="G5" s="158"/>
      <c r="H5" s="159"/>
    </row>
    <row r="6" spans="1:8" x14ac:dyDescent="0.15">
      <c r="A6" s="160"/>
      <c r="B6" s="161"/>
      <c r="C6" s="162"/>
      <c r="D6" s="163">
        <v>735537</v>
      </c>
      <c r="E6" s="164"/>
      <c r="F6" s="165">
        <v>200453</v>
      </c>
      <c r="G6" s="166"/>
      <c r="H6" s="167"/>
    </row>
    <row r="7" spans="1:8" x14ac:dyDescent="0.15">
      <c r="A7" s="148" t="s">
        <v>520</v>
      </c>
      <c r="B7" s="153"/>
      <c r="C7" s="154"/>
      <c r="D7" s="155">
        <v>511587</v>
      </c>
      <c r="E7" s="156"/>
      <c r="F7" s="157">
        <v>362690</v>
      </c>
      <c r="G7" s="158"/>
      <c r="H7" s="159"/>
    </row>
    <row r="8" spans="1:8" x14ac:dyDescent="0.15">
      <c r="A8" s="160"/>
      <c r="B8" s="161"/>
      <c r="C8" s="162"/>
      <c r="D8" s="163">
        <v>221773</v>
      </c>
      <c r="E8" s="164"/>
      <c r="F8" s="165">
        <v>172580</v>
      </c>
      <c r="G8" s="166"/>
      <c r="H8" s="167"/>
    </row>
    <row r="9" spans="1:8" x14ac:dyDescent="0.15">
      <c r="A9" s="148" t="s">
        <v>521</v>
      </c>
      <c r="B9" s="153"/>
      <c r="C9" s="154"/>
      <c r="D9" s="155">
        <v>1211811</v>
      </c>
      <c r="E9" s="156"/>
      <c r="F9" s="157">
        <v>296093</v>
      </c>
      <c r="G9" s="158"/>
      <c r="H9" s="159"/>
    </row>
    <row r="10" spans="1:8" x14ac:dyDescent="0.15">
      <c r="A10" s="160"/>
      <c r="B10" s="161"/>
      <c r="C10" s="162"/>
      <c r="D10" s="163">
        <v>717009</v>
      </c>
      <c r="E10" s="164"/>
      <c r="F10" s="165">
        <v>140545</v>
      </c>
      <c r="G10" s="166"/>
      <c r="H10" s="167"/>
    </row>
    <row r="11" spans="1:8" x14ac:dyDescent="0.15">
      <c r="A11" s="148" t="s">
        <v>522</v>
      </c>
      <c r="B11" s="153"/>
      <c r="C11" s="154"/>
      <c r="D11" s="155">
        <v>1063989</v>
      </c>
      <c r="E11" s="156"/>
      <c r="F11" s="157">
        <v>308655</v>
      </c>
      <c r="G11" s="158"/>
      <c r="H11" s="159"/>
    </row>
    <row r="12" spans="1:8" x14ac:dyDescent="0.15">
      <c r="A12" s="160"/>
      <c r="B12" s="161"/>
      <c r="C12" s="168"/>
      <c r="D12" s="163">
        <v>742420</v>
      </c>
      <c r="E12" s="164"/>
      <c r="F12" s="165">
        <v>169887</v>
      </c>
      <c r="G12" s="166"/>
      <c r="H12" s="167"/>
    </row>
    <row r="13" spans="1:8" x14ac:dyDescent="0.15">
      <c r="A13" s="148"/>
      <c r="B13" s="153"/>
      <c r="C13" s="169"/>
      <c r="D13" s="170">
        <v>1099644</v>
      </c>
      <c r="E13" s="171"/>
      <c r="F13" s="172">
        <v>323345</v>
      </c>
      <c r="G13" s="173"/>
      <c r="H13" s="159"/>
    </row>
    <row r="14" spans="1:8" x14ac:dyDescent="0.15">
      <c r="A14" s="160"/>
      <c r="B14" s="161"/>
      <c r="C14" s="162"/>
      <c r="D14" s="163">
        <v>553792</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27.92</v>
      </c>
      <c r="C19" s="174">
        <f>ROUND(VALUE(SUBSTITUTE(実質収支比率等に係る経年分析!G$48,"▲","-")),2)</f>
        <v>29.05</v>
      </c>
      <c r="D19" s="174">
        <f>ROUND(VALUE(SUBSTITUTE(実質収支比率等に係る経年分析!H$48,"▲","-")),2)</f>
        <v>24.84</v>
      </c>
      <c r="E19" s="174">
        <f>ROUND(VALUE(SUBSTITUTE(実質収支比率等に係る経年分析!I$48,"▲","-")),2)</f>
        <v>27.75</v>
      </c>
      <c r="F19" s="174">
        <f>ROUND(VALUE(SUBSTITUTE(実質収支比率等に係る経年分析!J$48,"▲","-")),2)</f>
        <v>24.18</v>
      </c>
    </row>
    <row r="20" spans="1:11" x14ac:dyDescent="0.15">
      <c r="A20" s="174" t="s">
        <v>53</v>
      </c>
      <c r="B20" s="174">
        <f>ROUND(VALUE(SUBSTITUTE(実質収支比率等に係る経年分析!F$47,"▲","-")),2)</f>
        <v>174.48</v>
      </c>
      <c r="C20" s="174">
        <f>ROUND(VALUE(SUBSTITUTE(実質収支比率等に係る経年分析!G$47,"▲","-")),2)</f>
        <v>166.44</v>
      </c>
      <c r="D20" s="174">
        <f>ROUND(VALUE(SUBSTITUTE(実質収支比率等に係る経年分析!H$47,"▲","-")),2)</f>
        <v>155.91</v>
      </c>
      <c r="E20" s="174">
        <f>ROUND(VALUE(SUBSTITUTE(実質収支比率等に係る経年分析!I$47,"▲","-")),2)</f>
        <v>162.52000000000001</v>
      </c>
      <c r="F20" s="174">
        <f>ROUND(VALUE(SUBSTITUTE(実質収支比率等に係る経年分析!J$47,"▲","-")),2)</f>
        <v>168.55</v>
      </c>
    </row>
    <row r="21" spans="1:11" x14ac:dyDescent="0.15">
      <c r="A21" s="174" t="s">
        <v>54</v>
      </c>
      <c r="B21" s="174">
        <f>IF(ISNUMBER(VALUE(SUBSTITUTE(実質収支比率等に係る経年分析!F$49,"▲","-"))),ROUND(VALUE(SUBSTITUTE(実質収支比率等に係る経年分析!F$49,"▲","-")),2),NA())</f>
        <v>-16.28</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11.05</v>
      </c>
      <c r="E21" s="174">
        <f>IF(ISNUMBER(VALUE(SUBSTITUTE(実質収支比率等に係る経年分析!I$49,"▲","-"))),ROUND(VALUE(SUBSTITUTE(実質収支比率等に係る経年分析!I$49,"▲","-")),2),NA())</f>
        <v>5.3</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2.0499999999999998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157</v>
      </c>
      <c r="E42" s="176"/>
      <c r="F42" s="176"/>
      <c r="G42" s="176">
        <f>'実質公債費比率（分子）の構造'!L$52</f>
        <v>157</v>
      </c>
      <c r="H42" s="176"/>
      <c r="I42" s="176"/>
      <c r="J42" s="176">
        <f>'実質公債費比率（分子）の構造'!M$52</f>
        <v>159</v>
      </c>
      <c r="K42" s="176"/>
      <c r="L42" s="176"/>
      <c r="M42" s="176">
        <f>'実質公債費比率（分子）の構造'!N$52</f>
        <v>156</v>
      </c>
      <c r="N42" s="176"/>
      <c r="O42" s="176"/>
      <c r="P42" s="176">
        <f>'実質公債費比率（分子）の構造'!O$52</f>
        <v>155</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f>'実質公債費比率（分子）の構造'!L$49</f>
        <v>18</v>
      </c>
      <c r="F45" s="176"/>
      <c r="G45" s="176"/>
      <c r="H45" s="176">
        <f>'実質公債費比率（分子）の構造'!M$49</f>
        <v>15</v>
      </c>
      <c r="I45" s="176"/>
      <c r="J45" s="176"/>
      <c r="K45" s="176">
        <f>'実質公債費比率（分子）の構造'!N$49</f>
        <v>10</v>
      </c>
      <c r="L45" s="176"/>
      <c r="M45" s="176"/>
      <c r="N45" s="176">
        <f>'実質公債費比率（分子）の構造'!O$49</f>
        <v>10</v>
      </c>
      <c r="O45" s="176"/>
      <c r="P45" s="176"/>
    </row>
    <row r="46" spans="1:16" x14ac:dyDescent="0.15">
      <c r="A46" s="176" t="s">
        <v>64</v>
      </c>
      <c r="B46" s="176">
        <f>'実質公債費比率（分子）の構造'!K$48</f>
        <v>5</v>
      </c>
      <c r="C46" s="176"/>
      <c r="D46" s="176"/>
      <c r="E46" s="176">
        <f>'実質公債費比率（分子）の構造'!L$48</f>
        <v>7</v>
      </c>
      <c r="F46" s="176"/>
      <c r="G46" s="176"/>
      <c r="H46" s="176">
        <f>'実質公債費比率（分子）の構造'!M$48</f>
        <v>4</v>
      </c>
      <c r="I46" s="176"/>
      <c r="J46" s="176"/>
      <c r="K46" s="176">
        <f>'実質公債費比率（分子）の構造'!N$48</f>
        <v>7</v>
      </c>
      <c r="L46" s="176"/>
      <c r="M46" s="176"/>
      <c r="N46" s="176">
        <f>'実質公債費比率（分子）の構造'!O$48</f>
        <v>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159</v>
      </c>
      <c r="C49" s="176"/>
      <c r="D49" s="176"/>
      <c r="E49" s="176">
        <f>'実質公債費比率（分子）の構造'!L$45</f>
        <v>163</v>
      </c>
      <c r="F49" s="176"/>
      <c r="G49" s="176"/>
      <c r="H49" s="176">
        <f>'実質公債費比率（分子）の構造'!M$45</f>
        <v>173</v>
      </c>
      <c r="I49" s="176"/>
      <c r="J49" s="176"/>
      <c r="K49" s="176">
        <f>'実質公債費比率（分子）の構造'!N$45</f>
        <v>176</v>
      </c>
      <c r="L49" s="176"/>
      <c r="M49" s="176"/>
      <c r="N49" s="176">
        <f>'実質公債費比率（分子）の構造'!O$45</f>
        <v>199</v>
      </c>
      <c r="O49" s="176"/>
      <c r="P49" s="176"/>
    </row>
    <row r="50" spans="1:16" x14ac:dyDescent="0.15">
      <c r="A50" s="176" t="s">
        <v>67</v>
      </c>
      <c r="B50" s="176" t="e">
        <f>NA()</f>
        <v>#N/A</v>
      </c>
      <c r="C50" s="176">
        <f>IF(ISNUMBER('実質公債費比率（分子）の構造'!K$53),'実質公債費比率（分子）の構造'!K$53,NA())</f>
        <v>23</v>
      </c>
      <c r="D50" s="176" t="e">
        <f>NA()</f>
        <v>#N/A</v>
      </c>
      <c r="E50" s="176" t="e">
        <f>NA()</f>
        <v>#N/A</v>
      </c>
      <c r="F50" s="176">
        <f>IF(ISNUMBER('実質公債費比率（分子）の構造'!L$53),'実質公債費比率（分子）の構造'!L$53,NA())</f>
        <v>31</v>
      </c>
      <c r="G50" s="176" t="e">
        <f>NA()</f>
        <v>#N/A</v>
      </c>
      <c r="H50" s="176" t="e">
        <f>NA()</f>
        <v>#N/A</v>
      </c>
      <c r="I50" s="176">
        <f>IF(ISNUMBER('実質公債費比率（分子）の構造'!M$53),'実質公債費比率（分子）の構造'!M$53,NA())</f>
        <v>33</v>
      </c>
      <c r="J50" s="176" t="e">
        <f>NA()</f>
        <v>#N/A</v>
      </c>
      <c r="K50" s="176" t="e">
        <f>NA()</f>
        <v>#N/A</v>
      </c>
      <c r="L50" s="176">
        <f>IF(ISNUMBER('実質公債費比率（分子）の構造'!N$53),'実質公債費比率（分子）の構造'!N$53,NA())</f>
        <v>37</v>
      </c>
      <c r="M50" s="176" t="e">
        <f>NA()</f>
        <v>#N/A</v>
      </c>
      <c r="N50" s="176" t="e">
        <f>NA()</f>
        <v>#N/A</v>
      </c>
      <c r="O50" s="176">
        <f>IF(ISNUMBER('実質公債費比率（分子）の構造'!O$53),'実質公債費比率（分子）の構造'!O$53,NA())</f>
        <v>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1641</v>
      </c>
      <c r="E56" s="175"/>
      <c r="F56" s="175"/>
      <c r="G56" s="175">
        <f>'将来負担比率（分子）の構造'!J$52</f>
        <v>1641</v>
      </c>
      <c r="H56" s="175"/>
      <c r="I56" s="175"/>
      <c r="J56" s="175">
        <f>'将来負担比率（分子）の構造'!K$52</f>
        <v>1579</v>
      </c>
      <c r="K56" s="175"/>
      <c r="L56" s="175"/>
      <c r="M56" s="175">
        <f>'将来負担比率（分子）の構造'!L$52</f>
        <v>1700</v>
      </c>
      <c r="N56" s="175"/>
      <c r="O56" s="175"/>
      <c r="P56" s="175">
        <f>'将来負担比率（分子）の構造'!M$52</f>
        <v>2040</v>
      </c>
    </row>
    <row r="57" spans="1:16" x14ac:dyDescent="0.15">
      <c r="A57" s="175" t="s">
        <v>42</v>
      </c>
      <c r="B57" s="175"/>
      <c r="C57" s="175"/>
      <c r="D57" s="175">
        <f>'将来負担比率（分子）の構造'!I$51</f>
        <v>39</v>
      </c>
      <c r="E57" s="175"/>
      <c r="F57" s="175"/>
      <c r="G57" s="175">
        <f>'将来負担比率（分子）の構造'!J$51</f>
        <v>36</v>
      </c>
      <c r="H57" s="175"/>
      <c r="I57" s="175"/>
      <c r="J57" s="175">
        <f>'将来負担比率（分子）の構造'!K$51</f>
        <v>33</v>
      </c>
      <c r="K57" s="175"/>
      <c r="L57" s="175"/>
      <c r="M57" s="175">
        <f>'将来負担比率（分子）の構造'!L$51</f>
        <v>40</v>
      </c>
      <c r="N57" s="175"/>
      <c r="O57" s="175"/>
      <c r="P57" s="175">
        <f>'将来負担比率（分子）の構造'!M$51</f>
        <v>46</v>
      </c>
    </row>
    <row r="58" spans="1:16" x14ac:dyDescent="0.15">
      <c r="A58" s="175" t="s">
        <v>41</v>
      </c>
      <c r="B58" s="175"/>
      <c r="C58" s="175"/>
      <c r="D58" s="175">
        <f>'将来負担比率（分子）の構造'!I$50</f>
        <v>1879</v>
      </c>
      <c r="E58" s="175"/>
      <c r="F58" s="175"/>
      <c r="G58" s="175">
        <f>'将来負担比率（分子）の構造'!J$50</f>
        <v>1899</v>
      </c>
      <c r="H58" s="175"/>
      <c r="I58" s="175"/>
      <c r="J58" s="175">
        <f>'将来負担比率（分子）の構造'!K$50</f>
        <v>2033</v>
      </c>
      <c r="K58" s="175"/>
      <c r="L58" s="175"/>
      <c r="M58" s="175">
        <f>'将来負担比率（分子）の構造'!L$50</f>
        <v>2082</v>
      </c>
      <c r="N58" s="175"/>
      <c r="O58" s="175"/>
      <c r="P58" s="175">
        <f>'将来負担比率（分子）の構造'!M$50</f>
        <v>2153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30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322</v>
      </c>
      <c r="C62" s="175"/>
      <c r="D62" s="175"/>
      <c r="E62" s="175">
        <f>'将来負担比率（分子）の構造'!J$45</f>
        <v>305</v>
      </c>
      <c r="F62" s="175"/>
      <c r="G62" s="175"/>
      <c r="H62" s="175">
        <f>'将来負担比率（分子）の構造'!K$45</f>
        <v>276</v>
      </c>
      <c r="I62" s="175"/>
      <c r="J62" s="175"/>
      <c r="K62" s="175">
        <f>'将来負担比率（分子）の構造'!L$45</f>
        <v>261</v>
      </c>
      <c r="L62" s="175"/>
      <c r="M62" s="175"/>
      <c r="N62" s="175">
        <f>'将来負担比率（分子）の構造'!M$45</f>
        <v>254</v>
      </c>
      <c r="O62" s="175"/>
      <c r="P62" s="175"/>
    </row>
    <row r="63" spans="1:16" x14ac:dyDescent="0.15">
      <c r="A63" s="175" t="s">
        <v>34</v>
      </c>
      <c r="B63" s="175">
        <f>'将来負担比率（分子）の構造'!I$44</f>
        <v>145</v>
      </c>
      <c r="C63" s="175"/>
      <c r="D63" s="175"/>
      <c r="E63" s="175">
        <f>'将来負担比率（分子）の構造'!J$44</f>
        <v>125</v>
      </c>
      <c r="F63" s="175"/>
      <c r="G63" s="175"/>
      <c r="H63" s="175">
        <f>'将来負担比率（分子）の構造'!K$44</f>
        <v>116</v>
      </c>
      <c r="I63" s="175"/>
      <c r="J63" s="175"/>
      <c r="K63" s="175">
        <f>'将来負担比率（分子）の構造'!L$44</f>
        <v>111</v>
      </c>
      <c r="L63" s="175"/>
      <c r="M63" s="175"/>
      <c r="N63" s="175">
        <f>'将来負担比率（分子）の構造'!M$44</f>
        <v>105</v>
      </c>
      <c r="O63" s="175"/>
      <c r="P63" s="175"/>
    </row>
    <row r="64" spans="1:16" x14ac:dyDescent="0.15">
      <c r="A64" s="175" t="s">
        <v>33</v>
      </c>
      <c r="B64" s="175">
        <f>'将来負担比率（分子）の構造'!I$43</f>
        <v>70</v>
      </c>
      <c r="C64" s="175"/>
      <c r="D64" s="175"/>
      <c r="E64" s="175">
        <f>'将来負担比率（分子）の構造'!J$43</f>
        <v>68</v>
      </c>
      <c r="F64" s="175"/>
      <c r="G64" s="175"/>
      <c r="H64" s="175">
        <f>'将来負担比率（分子）の構造'!K$43</f>
        <v>48</v>
      </c>
      <c r="I64" s="175"/>
      <c r="J64" s="175"/>
      <c r="K64" s="175">
        <f>'将来負担比率（分子）の構造'!L$43</f>
        <v>60</v>
      </c>
      <c r="L64" s="175"/>
      <c r="M64" s="175"/>
      <c r="N64" s="175">
        <f>'将来負担比率（分子）の構造'!M$43</f>
        <v>92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1803</v>
      </c>
      <c r="C66" s="175"/>
      <c r="D66" s="175"/>
      <c r="E66" s="175">
        <f>'将来負担比率（分子）の構造'!J$41</f>
        <v>1979</v>
      </c>
      <c r="F66" s="175"/>
      <c r="G66" s="175"/>
      <c r="H66" s="175">
        <f>'将来負担比率（分子）の構造'!K$41</f>
        <v>1942</v>
      </c>
      <c r="I66" s="175"/>
      <c r="J66" s="175"/>
      <c r="K66" s="175">
        <f>'将来負担比率（分子）の構造'!L$41</f>
        <v>2113</v>
      </c>
      <c r="L66" s="175"/>
      <c r="M66" s="175"/>
      <c r="N66" s="175">
        <f>'将来負担比率（分子）の構造'!M$41</f>
        <v>2308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1637</v>
      </c>
      <c r="C72" s="179">
        <f>基金残高に係る経年分析!G55</f>
        <v>1668</v>
      </c>
      <c r="D72" s="179">
        <f>基金残高に係る経年分析!H55</f>
        <v>1710</v>
      </c>
    </row>
    <row r="73" spans="1:16" x14ac:dyDescent="0.15">
      <c r="A73" s="178" t="s">
        <v>74</v>
      </c>
      <c r="B73" s="179">
        <f>基金残高に係る経年分析!F56</f>
        <v>63</v>
      </c>
      <c r="C73" s="179">
        <f>基金残高に係る経年分析!G56</f>
        <v>63</v>
      </c>
      <c r="D73" s="179">
        <f>基金残高に係る経年分析!H56</f>
        <v>67</v>
      </c>
    </row>
    <row r="74" spans="1:16" x14ac:dyDescent="0.15">
      <c r="A74" s="178" t="s">
        <v>75</v>
      </c>
      <c r="B74" s="179">
        <f>基金残高に係る経年分析!F57</f>
        <v>276</v>
      </c>
      <c r="C74" s="179">
        <f>基金残高に係る経年分析!G57</f>
        <v>291</v>
      </c>
      <c r="D74" s="179">
        <f>基金残高に係る経年分析!H57</f>
        <v>307</v>
      </c>
    </row>
  </sheetData>
  <sheetProtection algorithmName="SHA-512" hashValue="JLqEc3aAmnIz6brI26NwebPw7E+FoEWUmXi+PVnYfRT5Oq9togxDdgtp6RRS7a89WHGdd+xIoVLBuxKPEBfpnQ==" saltValue="a8mnweGvBUAHHw8lp2B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lg202001</cp:lastModifiedBy>
  <cp:lastPrinted>2025-03-26T07:09:55Z</cp:lastPrinted>
  <dcterms:created xsi:type="dcterms:W3CDTF">2025-02-19T03:51:28Z</dcterms:created>
  <dcterms:modified xsi:type="dcterms:W3CDTF">2025-03-26T07:10:31Z</dcterms:modified>
  <cp:category/>
</cp:coreProperties>
</file>