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○脱炭素推進係\032 事業所エネルギー効率的利用推進事業\01-要綱\R7様式\HP\"/>
    </mc:Choice>
  </mc:AlternateContent>
  <xr:revisionPtr revIDLastSave="0" documentId="8_{76920E92-0A74-46E5-A85D-262BCF55541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第3号様式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G33" i="1" s="1"/>
  <c r="E33" i="1"/>
  <c r="F32" i="1"/>
  <c r="G32" i="1" s="1"/>
  <c r="E32" i="1"/>
  <c r="F31" i="1"/>
  <c r="G31" i="1" s="1"/>
  <c r="E31" i="1"/>
  <c r="F30" i="1"/>
  <c r="G30" i="1" s="1"/>
  <c r="E30" i="1"/>
  <c r="F29" i="1"/>
  <c r="G29" i="1" s="1"/>
  <c r="E29" i="1"/>
  <c r="G19" i="1"/>
  <c r="G18" i="1"/>
  <c r="G17" i="1"/>
  <c r="G16" i="1"/>
  <c r="G15" i="1"/>
  <c r="G14" i="1"/>
  <c r="G13" i="1"/>
  <c r="G12" i="1"/>
  <c r="G11" i="1"/>
  <c r="G10" i="1"/>
  <c r="G20" i="1" l="1"/>
  <c r="G21" i="1" s="1"/>
  <c r="G34" i="1"/>
  <c r="G35" i="1" s="1"/>
  <c r="G36" i="1" l="1"/>
</calcChain>
</file>

<file path=xl/sharedStrings.xml><?xml version="1.0" encoding="utf-8"?>
<sst xmlns="http://schemas.openxmlformats.org/spreadsheetml/2006/main" count="69" uniqueCount="45">
  <si>
    <t>事業所全体のエネルギー使用量及び削減量見込み</t>
    <rPh sb="0" eb="3">
      <t>ジギョウショ</t>
    </rPh>
    <rPh sb="3" eb="5">
      <t>ゼンタイ</t>
    </rPh>
    <rPh sb="11" eb="14">
      <t>シヨウリョウ</t>
    </rPh>
    <rPh sb="14" eb="15">
      <t>オヨ</t>
    </rPh>
    <rPh sb="16" eb="19">
      <t>サクゲンリョウ</t>
    </rPh>
    <rPh sb="19" eb="21">
      <t>ミコミ</t>
    </rPh>
    <phoneticPr fontId="6"/>
  </si>
  <si>
    <t>直近１年間のエネルギー使用量</t>
    <rPh sb="0" eb="2">
      <t>チョッキン</t>
    </rPh>
    <rPh sb="3" eb="5">
      <t>ネンカン</t>
    </rPh>
    <rPh sb="11" eb="14">
      <t>シヨウリョウ</t>
    </rPh>
    <phoneticPr fontId="6"/>
  </si>
  <si>
    <t>燃料等の種類</t>
    <rPh sb="0" eb="2">
      <t>ネンリョウ</t>
    </rPh>
    <rPh sb="2" eb="3">
      <t>トウ</t>
    </rPh>
    <rPh sb="4" eb="6">
      <t>シュルイ</t>
    </rPh>
    <phoneticPr fontId="6"/>
  </si>
  <si>
    <t>年間使用量
[A]</t>
    <rPh sb="0" eb="2">
      <t>ネンカン</t>
    </rPh>
    <rPh sb="2" eb="5">
      <t>シヨウリョウ</t>
    </rPh>
    <phoneticPr fontId="6"/>
  </si>
  <si>
    <t>単位</t>
    <rPh sb="0" eb="2">
      <t>タンイ</t>
    </rPh>
    <phoneticPr fontId="6"/>
  </si>
  <si>
    <t>単位
発熱量(MJ)
[B]</t>
    <rPh sb="0" eb="2">
      <t>タンイ</t>
    </rPh>
    <rPh sb="3" eb="6">
      <t>ハツネツリョウ</t>
    </rPh>
    <phoneticPr fontId="6"/>
  </si>
  <si>
    <t>年間
エネルギー
使用量(MJ)
[A] × [B]</t>
    <rPh sb="0" eb="2">
      <t>ネンカン</t>
    </rPh>
    <rPh sb="9" eb="12">
      <t>シヨウリョウ</t>
    </rPh>
    <phoneticPr fontId="6"/>
  </si>
  <si>
    <t>電気</t>
    <rPh sb="0" eb="2">
      <t>デンキ</t>
    </rPh>
    <phoneticPr fontId="6"/>
  </si>
  <si>
    <t>kWh</t>
    <phoneticPr fontId="6"/>
  </si>
  <si>
    <t>kWh</t>
  </si>
  <si>
    <t>都市ガス(13A)</t>
    <rPh sb="0" eb="2">
      <t>トシ</t>
    </rPh>
    <phoneticPr fontId="6"/>
  </si>
  <si>
    <t>N㎥</t>
    <phoneticPr fontId="6"/>
  </si>
  <si>
    <t>N㎥</t>
  </si>
  <si>
    <t>液化石油ガス(LPG)</t>
    <rPh sb="0" eb="2">
      <t>エキカ</t>
    </rPh>
    <rPh sb="2" eb="4">
      <t>セキユ</t>
    </rPh>
    <phoneticPr fontId="6"/>
  </si>
  <si>
    <t>kg</t>
    <phoneticPr fontId="6"/>
  </si>
  <si>
    <t>kg</t>
  </si>
  <si>
    <t>液化天然ガス(LNG)</t>
    <rPh sb="0" eb="2">
      <t>エキカ</t>
    </rPh>
    <rPh sb="2" eb="4">
      <t>テンネン</t>
    </rPh>
    <phoneticPr fontId="6"/>
  </si>
  <si>
    <t>灯油</t>
    <rPh sb="0" eb="2">
      <t>トウユ</t>
    </rPh>
    <phoneticPr fontId="6"/>
  </si>
  <si>
    <t>㍑</t>
    <phoneticPr fontId="6"/>
  </si>
  <si>
    <t>㍑</t>
  </si>
  <si>
    <t>Ａ重油</t>
    <rPh sb="1" eb="3">
      <t>ジュウユ</t>
    </rPh>
    <phoneticPr fontId="6"/>
  </si>
  <si>
    <t>Ｂ重油</t>
    <rPh sb="1" eb="3">
      <t>ジュウユ</t>
    </rPh>
    <phoneticPr fontId="6"/>
  </si>
  <si>
    <t>Ｃ重油</t>
    <rPh sb="1" eb="3">
      <t>ジュウユ</t>
    </rPh>
    <phoneticPr fontId="6"/>
  </si>
  <si>
    <t>軽油</t>
    <rPh sb="0" eb="2">
      <t>ケイユ</t>
    </rPh>
    <phoneticPr fontId="6"/>
  </si>
  <si>
    <t>㍑</t>
    <phoneticPr fontId="6"/>
  </si>
  <si>
    <t>年間エネルギー使用量合計（ＭＪ）　[C]</t>
    <rPh sb="0" eb="2">
      <t>ネンカン</t>
    </rPh>
    <rPh sb="7" eb="10">
      <t>シヨウリョウ</t>
    </rPh>
    <rPh sb="10" eb="12">
      <t>ゴウケイ</t>
    </rPh>
    <phoneticPr fontId="6"/>
  </si>
  <si>
    <t>原油換算量（Ｌ）　　[C]×0.0258</t>
    <rPh sb="0" eb="2">
      <t>ゲンユ</t>
    </rPh>
    <rPh sb="2" eb="5">
      <t>カンサンリョウ</t>
    </rPh>
    <phoneticPr fontId="6"/>
  </si>
  <si>
    <t>※　請求書等エネルギー使用量が分かる書類の写しを添付すること。</t>
    <rPh sb="2" eb="5">
      <t>セイキュウショ</t>
    </rPh>
    <rPh sb="5" eb="6">
      <t>トウ</t>
    </rPh>
    <rPh sb="11" eb="14">
      <t>シヨウリョウ</t>
    </rPh>
    <rPh sb="15" eb="16">
      <t>ワ</t>
    </rPh>
    <rPh sb="18" eb="20">
      <t>ショルイ</t>
    </rPh>
    <rPh sb="21" eb="22">
      <t>ウツ</t>
    </rPh>
    <rPh sb="24" eb="26">
      <t>テンプ</t>
    </rPh>
    <phoneticPr fontId="6"/>
  </si>
  <si>
    <t>事業番号</t>
    <rPh sb="0" eb="2">
      <t>ジギョウ</t>
    </rPh>
    <rPh sb="2" eb="4">
      <t>バンゴウ</t>
    </rPh>
    <phoneticPr fontId="4"/>
  </si>
  <si>
    <t>事業内容</t>
    <rPh sb="0" eb="2">
      <t>ジギョウ</t>
    </rPh>
    <rPh sb="2" eb="4">
      <t>ナイヨウ</t>
    </rPh>
    <phoneticPr fontId="4"/>
  </si>
  <si>
    <t>年間削減量
[A]</t>
    <rPh sb="0" eb="2">
      <t>ネンカン</t>
    </rPh>
    <rPh sb="2" eb="4">
      <t>サクゲン</t>
    </rPh>
    <rPh sb="4" eb="5">
      <t>リョウ</t>
    </rPh>
    <phoneticPr fontId="6"/>
  </si>
  <si>
    <t>年間
エネルギー
削減量(MJ)
[A] × [B]</t>
    <rPh sb="0" eb="2">
      <t>ネンカン</t>
    </rPh>
    <rPh sb="9" eb="11">
      <t>サクゲン</t>
    </rPh>
    <rPh sb="11" eb="12">
      <t>リョウ</t>
    </rPh>
    <phoneticPr fontId="6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</si>
  <si>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</si>
  <si>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</si>
  <si>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</si>
  <si>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</si>
  <si>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</si>
  <si>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削減見込率（％）</t>
    <rPh sb="0" eb="2">
      <t>サクゲン</t>
    </rPh>
    <rPh sb="2" eb="4">
      <t>ミコミ</t>
    </rPh>
    <rPh sb="4" eb="5">
      <t>リツ</t>
    </rPh>
    <phoneticPr fontId="6"/>
  </si>
  <si>
    <t>各事業のエネルギー削減量の算定について説明する資料を添付すること。（様式任意）</t>
    <rPh sb="0" eb="3">
      <t>カクジギョウ</t>
    </rPh>
    <rPh sb="9" eb="11">
      <t>サクゲン</t>
    </rPh>
    <rPh sb="11" eb="12">
      <t>リョウ</t>
    </rPh>
    <rPh sb="13" eb="15">
      <t>サンテイ</t>
    </rPh>
    <rPh sb="19" eb="21">
      <t>セツメイ</t>
    </rPh>
    <rPh sb="23" eb="25">
      <t>シリョウ</t>
    </rPh>
    <rPh sb="26" eb="28">
      <t>テンプ</t>
    </rPh>
    <rPh sb="34" eb="36">
      <t>ヨウシキ</t>
    </rPh>
    <rPh sb="36" eb="38">
      <t>ニンイ</t>
    </rPh>
    <phoneticPr fontId="4"/>
  </si>
  <si>
    <t>省エネ診断機関が発行する省エネルギー診断報告書を添付すること。</t>
    <rPh sb="0" eb="1">
      <t>ショウ</t>
    </rPh>
    <rPh sb="3" eb="5">
      <t>シンダン</t>
    </rPh>
    <rPh sb="5" eb="7">
      <t>キカン</t>
    </rPh>
    <rPh sb="8" eb="10">
      <t>ハッコウ</t>
    </rPh>
    <rPh sb="12" eb="13">
      <t>ショウ</t>
    </rPh>
    <rPh sb="18" eb="20">
      <t>シンダン</t>
    </rPh>
    <rPh sb="20" eb="23">
      <t>ホウコクショ</t>
    </rPh>
    <rPh sb="24" eb="26">
      <t>テンプ</t>
    </rPh>
    <phoneticPr fontId="4"/>
  </si>
  <si>
    <t>事業に係る既設機器、及び導入予定機器の仕様書等（機器の性能・消費電力等が分かるもの）を添付すること。</t>
    <rPh sb="0" eb="2">
      <t>ジギョウ</t>
    </rPh>
    <rPh sb="3" eb="4">
      <t>カカ</t>
    </rPh>
    <rPh sb="5" eb="7">
      <t>キセツ</t>
    </rPh>
    <rPh sb="7" eb="9">
      <t>キキ</t>
    </rPh>
    <rPh sb="10" eb="11">
      <t>オヨ</t>
    </rPh>
    <rPh sb="12" eb="14">
      <t>ドウニュウ</t>
    </rPh>
    <rPh sb="14" eb="16">
      <t>ヨテイ</t>
    </rPh>
    <rPh sb="16" eb="18">
      <t>キキ</t>
    </rPh>
    <rPh sb="19" eb="22">
      <t>シヨウショ</t>
    </rPh>
    <rPh sb="22" eb="23">
      <t>トウ</t>
    </rPh>
    <rPh sb="24" eb="26">
      <t>キキ</t>
    </rPh>
    <rPh sb="27" eb="29">
      <t>セイノウ</t>
    </rPh>
    <rPh sb="30" eb="32">
      <t>ショウヒ</t>
    </rPh>
    <rPh sb="32" eb="35">
      <t>デンリョクナド</t>
    </rPh>
    <rPh sb="36" eb="37">
      <t>ワ</t>
    </rPh>
    <rPh sb="43" eb="45">
      <t>テンプ</t>
    </rPh>
    <phoneticPr fontId="4"/>
  </si>
  <si>
    <t>（１）高効率エネルギー設備導入事業実施による年間消費エネルギー量の削減見込み</t>
    <rPh sb="3" eb="6">
      <t>コウコウリツ</t>
    </rPh>
    <rPh sb="11" eb="13">
      <t>セツビ</t>
    </rPh>
    <rPh sb="13" eb="15">
      <t>ドウニュウ</t>
    </rPh>
    <rPh sb="15" eb="17">
      <t>ジギョウ</t>
    </rPh>
    <rPh sb="17" eb="19">
      <t>ジッシ</t>
    </rPh>
    <rPh sb="22" eb="24">
      <t>ネンカン</t>
    </rPh>
    <rPh sb="24" eb="26">
      <t>ショウヒ</t>
    </rPh>
    <rPh sb="31" eb="32">
      <t>リョウ</t>
    </rPh>
    <rPh sb="33" eb="35">
      <t>サクゲン</t>
    </rPh>
    <rPh sb="35" eb="37">
      <t>ミコ</t>
    </rPh>
    <phoneticPr fontId="3"/>
  </si>
  <si>
    <t>年間消費エネルギー削減量合計（ＭＪ）　[C]</t>
    <rPh sb="0" eb="2">
      <t>ネンカン</t>
    </rPh>
    <rPh sb="2" eb="4">
      <t>ショウヒ</t>
    </rPh>
    <rPh sb="9" eb="11">
      <t>サクゲン</t>
    </rPh>
    <rPh sb="11" eb="12">
      <t>リョウ</t>
    </rPh>
    <rPh sb="12" eb="14">
      <t>ゴウケイ</t>
    </rPh>
    <phoneticPr fontId="6"/>
  </si>
  <si>
    <t>第３号様式（第５条関係）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4"/>
  </si>
  <si>
    <t>・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</si>
</sst>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8" formatCode="0.0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3">
      <alignment vertical="center"/>
    </xf>
    <xf numFmtId="0" fontId="7" fillId="0" borderId="0" xfId="3" applyFont="1">
      <alignment vertical="center"/>
    </xf>
    <xf numFmtId="0" fontId="2" fillId="0" borderId="1" xfId="3" applyBorder="1" applyAlignment="1">
      <alignment horizontal="center" vertical="center"/>
    </xf>
    <xf numFmtId="0" fontId="2" fillId="0" borderId="1" xfId="3" applyBorder="1">
      <alignment vertical="center"/>
    </xf>
    <xf numFmtId="38" fontId="8" fillId="0" borderId="1" xfId="2" applyFont="1" applyBorder="1">
      <alignment vertical="center"/>
    </xf>
    <xf numFmtId="38" fontId="2" fillId="0" borderId="1" xfId="3" applyNumberFormat="1" applyBorder="1">
      <alignment vertical="center"/>
    </xf>
    <xf numFmtId="0" fontId="2" fillId="0" borderId="0" xfId="3" applyFont="1">
      <alignment vertical="center"/>
    </xf>
    <xf numFmtId="176" fontId="8" fillId="0" borderId="1" xfId="1" applyNumberFormat="1" applyFont="1" applyBorder="1">
      <alignment vertical="center"/>
    </xf>
    <xf numFmtId="0" fontId="2" fillId="0" borderId="0" xfId="3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2" fillId="0" borderId="1" xfId="3" applyBorder="1" applyAlignment="1">
      <alignment horizontal="center" vertical="center"/>
    </xf>
    <xf numFmtId="0" fontId="2" fillId="0" borderId="1" xfId="3" applyBorder="1" applyAlignment="1">
      <alignment horizontal="center" vertical="center" wrapText="1"/>
    </xf>
    <xf numFmtId="0" fontId="2" fillId="0" borderId="5" xfId="3" applyBorder="1" applyAlignment="1">
      <alignment horizontal="center" vertical="center" wrapText="1"/>
    </xf>
    <xf numFmtId="0" fontId="2" fillId="0" borderId="6" xfId="3" applyBorder="1" applyAlignment="1">
      <alignment horizontal="center" vertical="center"/>
    </xf>
    <xf numFmtId="0" fontId="2" fillId="0" borderId="7" xfId="3" applyBorder="1" applyAlignment="1">
      <alignment horizontal="center" vertical="center"/>
    </xf>
    <xf numFmtId="0" fontId="2" fillId="0" borderId="0" xfId="3" applyAlignment="1">
      <alignment vertical="center" wrapText="1"/>
    </xf>
    <xf numFmtId="0" fontId="2" fillId="0" borderId="2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2" fillId="0" borderId="4" xfId="3" applyBorder="1" applyAlignment="1">
      <alignment horizontal="center" vertical="center"/>
    </xf>
    <xf numFmtId="0" fontId="2" fillId="0" borderId="5" xfId="3" applyBorder="1" applyAlignment="1">
      <alignment vertical="center" textRotation="255"/>
    </xf>
    <xf numFmtId="0" fontId="2" fillId="0" borderId="6" xfId="3" applyBorder="1" applyAlignment="1">
      <alignment vertical="center" textRotation="255"/>
    </xf>
    <xf numFmtId="0" fontId="2" fillId="0" borderId="7" xfId="3" applyBorder="1" applyAlignment="1">
      <alignment vertical="center" textRotation="255"/>
    </xf>
    <xf numFmtId="0" fontId="2" fillId="0" borderId="5" xfId="3" applyBorder="1" applyAlignment="1">
      <alignment horizontal="center" vertical="center"/>
    </xf>
    <xf numFmtId="0" fontId="2" fillId="0" borderId="2" xfId="3" applyBorder="1" applyAlignment="1">
      <alignment horizontal="left" vertical="center"/>
    </xf>
    <xf numFmtId="0" fontId="2" fillId="0" borderId="3" xfId="3" applyBorder="1" applyAlignment="1">
      <alignment horizontal="left" vertical="center"/>
    </xf>
    <xf numFmtId="0" fontId="2" fillId="0" borderId="4" xfId="3" applyBorder="1" applyAlignment="1">
      <alignment horizontal="left" vertical="center"/>
    </xf>
    <xf numFmtId="178" fontId="2" fillId="0" borderId="1" xfId="3" applyNumberFormat="1" applyBorder="1">
      <alignment vertical="center"/>
    </xf>
  </cellXfs>
  <cellStyles count="7">
    <cellStyle name="パーセント 2" xfId="1" xr:uid="{00000000-0005-0000-0000-000000000000}"/>
    <cellStyle name="桁区切り 2" xfId="2" xr:uid="{00000000-0005-0000-0000-000002000000}"/>
    <cellStyle name="桁区切り 3" xfId="6" xr:uid="{00000000-0005-0000-0000-000003000000}"/>
    <cellStyle name="桁区切り 4" xfId="5" xr:uid="{00000000-0005-0000-0000-000004000000}"/>
    <cellStyle name="標準" xfId="0" builtinId="0"/>
    <cellStyle name="標準 2" xfId="3" xr:uid="{00000000-0005-0000-0000-000006000000}"/>
    <cellStyle name="標準 3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showZeros="0" tabSelected="1" view="pageBreakPreview" zoomScaleNormal="100" zoomScaleSheetLayoutView="100" workbookViewId="0">
      <selection activeCell="B19" sqref="B19"/>
    </sheetView>
  </sheetViews>
  <sheetFormatPr defaultRowHeight="13.5" x14ac:dyDescent="0.15"/>
  <cols>
    <col min="1" max="1" width="3.375" style="1" bestFit="1" customWidth="1"/>
    <col min="2" max="2" width="18" style="1" customWidth="1"/>
    <col min="3" max="3" width="18" style="1" bestFit="1" customWidth="1"/>
    <col min="4" max="4" width="11" style="1" bestFit="1" customWidth="1"/>
    <col min="5" max="5" width="9" style="1"/>
    <col min="6" max="6" width="10.875" style="1" customWidth="1"/>
    <col min="7" max="7" width="10.875" style="1" bestFit="1" customWidth="1"/>
    <col min="8" max="8" width="9" style="1"/>
    <col min="9" max="11" width="0" style="1" hidden="1" customWidth="1"/>
    <col min="12" max="16384" width="9" style="1"/>
  </cols>
  <sheetData>
    <row r="1" spans="1:11" x14ac:dyDescent="0.15">
      <c r="A1" s="1" t="s">
        <v>43</v>
      </c>
    </row>
    <row r="3" spans="1:11" ht="15" customHeight="1" x14ac:dyDescent="0.15">
      <c r="A3" s="10" t="s">
        <v>0</v>
      </c>
      <c r="B3" s="10"/>
      <c r="C3" s="10"/>
      <c r="D3" s="10"/>
      <c r="E3" s="10"/>
      <c r="F3" s="10"/>
      <c r="G3" s="10"/>
    </row>
    <row r="4" spans="1:11" ht="9" customHeight="1" x14ac:dyDescent="0.15"/>
    <row r="5" spans="1:11" ht="15" customHeight="1" x14ac:dyDescent="0.15">
      <c r="C5" s="2" t="s">
        <v>1</v>
      </c>
    </row>
    <row r="6" spans="1:11" x14ac:dyDescent="0.15">
      <c r="C6" s="11" t="s">
        <v>2</v>
      </c>
      <c r="D6" s="12" t="s">
        <v>3</v>
      </c>
      <c r="E6" s="11" t="s">
        <v>4</v>
      </c>
      <c r="F6" s="12" t="s">
        <v>5</v>
      </c>
      <c r="G6" s="13" t="s">
        <v>6</v>
      </c>
    </row>
    <row r="7" spans="1:11" x14ac:dyDescent="0.15">
      <c r="C7" s="11"/>
      <c r="D7" s="11"/>
      <c r="E7" s="11"/>
      <c r="F7" s="11"/>
      <c r="G7" s="14"/>
    </row>
    <row r="8" spans="1:11" x14ac:dyDescent="0.15">
      <c r="C8" s="11"/>
      <c r="D8" s="11"/>
      <c r="E8" s="11"/>
      <c r="F8" s="11"/>
      <c r="G8" s="14"/>
    </row>
    <row r="9" spans="1:11" x14ac:dyDescent="0.15">
      <c r="C9" s="11"/>
      <c r="D9" s="11"/>
      <c r="E9" s="11"/>
      <c r="F9" s="11"/>
      <c r="G9" s="15"/>
    </row>
    <row r="10" spans="1:11" ht="16.5" customHeight="1" x14ac:dyDescent="0.15">
      <c r="C10" s="4" t="s">
        <v>7</v>
      </c>
      <c r="D10" s="5"/>
      <c r="E10" s="3" t="s">
        <v>8</v>
      </c>
      <c r="F10" s="4">
        <v>8.64</v>
      </c>
      <c r="G10" s="5">
        <f t="shared" ref="G10:G19" si="0">ROUND(D10*F10,0)</f>
        <v>0</v>
      </c>
      <c r="I10" s="1" t="s">
        <v>7</v>
      </c>
      <c r="J10" s="1" t="s">
        <v>9</v>
      </c>
      <c r="K10" s="1">
        <v>9.9700000000000006</v>
      </c>
    </row>
    <row r="11" spans="1:11" ht="16.5" customHeight="1" x14ac:dyDescent="0.15">
      <c r="C11" s="4" t="s">
        <v>10</v>
      </c>
      <c r="D11" s="5"/>
      <c r="E11" s="3" t="s">
        <v>11</v>
      </c>
      <c r="F11" s="27">
        <v>45</v>
      </c>
      <c r="G11" s="5">
        <f t="shared" si="0"/>
        <v>0</v>
      </c>
      <c r="I11" s="1" t="s">
        <v>10</v>
      </c>
      <c r="J11" s="1" t="s">
        <v>12</v>
      </c>
      <c r="K11" s="1">
        <v>45</v>
      </c>
    </row>
    <row r="12" spans="1:11" ht="16.5" customHeight="1" x14ac:dyDescent="0.15">
      <c r="C12" s="4" t="s">
        <v>13</v>
      </c>
      <c r="D12" s="5"/>
      <c r="E12" s="3" t="s">
        <v>14</v>
      </c>
      <c r="F12" s="4">
        <v>50.1</v>
      </c>
      <c r="G12" s="5">
        <f t="shared" si="0"/>
        <v>0</v>
      </c>
      <c r="I12" s="1" t="s">
        <v>13</v>
      </c>
      <c r="J12" s="1" t="s">
        <v>15</v>
      </c>
      <c r="K12" s="1">
        <v>50.8</v>
      </c>
    </row>
    <row r="13" spans="1:11" ht="16.5" customHeight="1" x14ac:dyDescent="0.15">
      <c r="C13" s="4" t="s">
        <v>16</v>
      </c>
      <c r="D13" s="5"/>
      <c r="E13" s="3" t="s">
        <v>14</v>
      </c>
      <c r="F13" s="4">
        <v>54.7</v>
      </c>
      <c r="G13" s="5">
        <f t="shared" si="0"/>
        <v>0</v>
      </c>
      <c r="I13" s="1" t="s">
        <v>16</v>
      </c>
      <c r="J13" s="1" t="s">
        <v>15</v>
      </c>
      <c r="K13" s="1">
        <v>54.6</v>
      </c>
    </row>
    <row r="14" spans="1:11" ht="16.5" customHeight="1" x14ac:dyDescent="0.15">
      <c r="C14" s="4" t="s">
        <v>17</v>
      </c>
      <c r="D14" s="5"/>
      <c r="E14" s="3" t="s">
        <v>18</v>
      </c>
      <c r="F14" s="4">
        <v>36.5</v>
      </c>
      <c r="G14" s="5">
        <f t="shared" si="0"/>
        <v>0</v>
      </c>
      <c r="I14" s="1" t="s">
        <v>17</v>
      </c>
      <c r="J14" s="1" t="s">
        <v>19</v>
      </c>
      <c r="K14" s="1">
        <v>36.700000000000003</v>
      </c>
    </row>
    <row r="15" spans="1:11" ht="16.5" customHeight="1" x14ac:dyDescent="0.15">
      <c r="C15" s="4" t="s">
        <v>20</v>
      </c>
      <c r="D15" s="5"/>
      <c r="E15" s="3" t="s">
        <v>18</v>
      </c>
      <c r="F15" s="4">
        <v>38.9</v>
      </c>
      <c r="G15" s="5">
        <f t="shared" si="0"/>
        <v>0</v>
      </c>
      <c r="I15" s="1" t="s">
        <v>20</v>
      </c>
      <c r="J15" s="1" t="s">
        <v>19</v>
      </c>
      <c r="K15" s="1">
        <v>39.1</v>
      </c>
    </row>
    <row r="16" spans="1:11" ht="16.5" customHeight="1" x14ac:dyDescent="0.15">
      <c r="C16" s="4" t="s">
        <v>21</v>
      </c>
      <c r="D16" s="5"/>
      <c r="E16" s="3" t="s">
        <v>18</v>
      </c>
      <c r="F16" s="4">
        <v>41.8</v>
      </c>
      <c r="G16" s="5">
        <f t="shared" si="0"/>
        <v>0</v>
      </c>
      <c r="I16" s="1" t="s">
        <v>21</v>
      </c>
      <c r="J16" s="1" t="s">
        <v>19</v>
      </c>
      <c r="K16" s="1">
        <v>41.9</v>
      </c>
    </row>
    <row r="17" spans="1:11" ht="16.5" customHeight="1" x14ac:dyDescent="0.15">
      <c r="C17" s="4" t="s">
        <v>22</v>
      </c>
      <c r="D17" s="5"/>
      <c r="E17" s="3" t="s">
        <v>18</v>
      </c>
      <c r="F17" s="4">
        <v>41.8</v>
      </c>
      <c r="G17" s="5">
        <f t="shared" si="0"/>
        <v>0</v>
      </c>
      <c r="I17" s="1" t="s">
        <v>22</v>
      </c>
      <c r="J17" s="1" t="s">
        <v>19</v>
      </c>
      <c r="K17" s="1">
        <v>41.9</v>
      </c>
    </row>
    <row r="18" spans="1:11" ht="16.5" customHeight="1" x14ac:dyDescent="0.15">
      <c r="C18" s="4" t="s">
        <v>23</v>
      </c>
      <c r="D18" s="5"/>
      <c r="E18" s="3" t="s">
        <v>24</v>
      </c>
      <c r="F18" s="4">
        <v>38</v>
      </c>
      <c r="G18" s="5">
        <f t="shared" si="0"/>
        <v>0</v>
      </c>
      <c r="I18" s="1" t="s">
        <v>23</v>
      </c>
      <c r="J18" s="1" t="s">
        <v>19</v>
      </c>
      <c r="K18" s="1">
        <v>37.700000000000003</v>
      </c>
    </row>
    <row r="19" spans="1:11" ht="16.5" customHeight="1" x14ac:dyDescent="0.15">
      <c r="C19" s="4"/>
      <c r="D19" s="5"/>
      <c r="E19" s="3"/>
      <c r="F19" s="4"/>
      <c r="G19" s="5">
        <f t="shared" si="0"/>
        <v>0</v>
      </c>
    </row>
    <row r="20" spans="1:11" ht="17.25" customHeight="1" x14ac:dyDescent="0.15">
      <c r="C20" s="17" t="s">
        <v>25</v>
      </c>
      <c r="D20" s="18"/>
      <c r="E20" s="18"/>
      <c r="F20" s="19"/>
      <c r="G20" s="6">
        <f>SUM(G10:G19)</f>
        <v>0</v>
      </c>
    </row>
    <row r="21" spans="1:11" ht="17.25" customHeight="1" x14ac:dyDescent="0.15">
      <c r="C21" s="17" t="s">
        <v>26</v>
      </c>
      <c r="D21" s="18"/>
      <c r="E21" s="18"/>
      <c r="F21" s="19"/>
      <c r="G21" s="5">
        <f>ROUND(G20*0.0258,0)</f>
        <v>0</v>
      </c>
    </row>
    <row r="22" spans="1:11" x14ac:dyDescent="0.15">
      <c r="B22" s="7"/>
      <c r="C22" s="7" t="s">
        <v>27</v>
      </c>
    </row>
    <row r="24" spans="1:11" ht="14.25" x14ac:dyDescent="0.15">
      <c r="A24" s="2" t="s">
        <v>41</v>
      </c>
      <c r="C24" s="2"/>
    </row>
    <row r="25" spans="1:11" x14ac:dyDescent="0.15">
      <c r="A25" s="20" t="s">
        <v>28</v>
      </c>
      <c r="B25" s="23" t="s">
        <v>29</v>
      </c>
      <c r="C25" s="11" t="s">
        <v>2</v>
      </c>
      <c r="D25" s="12" t="s">
        <v>30</v>
      </c>
      <c r="E25" s="11" t="s">
        <v>4</v>
      </c>
      <c r="F25" s="12" t="s">
        <v>5</v>
      </c>
      <c r="G25" s="13" t="s">
        <v>31</v>
      </c>
    </row>
    <row r="26" spans="1:11" x14ac:dyDescent="0.15">
      <c r="A26" s="21"/>
      <c r="B26" s="14"/>
      <c r="C26" s="11"/>
      <c r="D26" s="11"/>
      <c r="E26" s="11"/>
      <c r="F26" s="11"/>
      <c r="G26" s="14"/>
    </row>
    <row r="27" spans="1:11" x14ac:dyDescent="0.15">
      <c r="A27" s="21"/>
      <c r="B27" s="14"/>
      <c r="C27" s="11"/>
      <c r="D27" s="11"/>
      <c r="E27" s="11"/>
      <c r="F27" s="11"/>
      <c r="G27" s="14"/>
    </row>
    <row r="28" spans="1:11" x14ac:dyDescent="0.15">
      <c r="A28" s="22"/>
      <c r="B28" s="15"/>
      <c r="C28" s="11"/>
      <c r="D28" s="11"/>
      <c r="E28" s="11"/>
      <c r="F28" s="11"/>
      <c r="G28" s="15"/>
    </row>
    <row r="29" spans="1:11" ht="21" customHeight="1" x14ac:dyDescent="0.15">
      <c r="A29" s="3" t="s">
        <v>32</v>
      </c>
      <c r="B29" s="4"/>
      <c r="C29" s="4"/>
      <c r="D29" s="5"/>
      <c r="E29" s="3" t="str">
        <f>IFERROR(VLOOKUP($C29,$I$10:$K$18,2,0),"")</f>
        <v/>
      </c>
      <c r="F29" s="3" t="str">
        <f>IFERROR(VLOOKUP($C29,$I$10:$K$18,3,0),"")</f>
        <v/>
      </c>
      <c r="G29" s="5" t="str">
        <f>IFERROR(ROUND(D29*F29,0),"")</f>
        <v/>
      </c>
    </row>
    <row r="30" spans="1:11" ht="21" customHeight="1" x14ac:dyDescent="0.15">
      <c r="A30" s="3" t="s">
        <v>33</v>
      </c>
      <c r="B30" s="4"/>
      <c r="C30" s="4"/>
      <c r="D30" s="5"/>
      <c r="E30" s="3" t="str">
        <f>IFERROR(VLOOKUP($C30,$I$10:$K$18,2,0),"")</f>
        <v/>
      </c>
      <c r="F30" s="3" t="str">
        <f>IFERROR(VLOOKUP($C30,$I$10:$K$18,3,0),"")</f>
        <v/>
      </c>
      <c r="G30" s="5" t="str">
        <f>IFERROR(ROUND(D30*F30,0),"")</f>
        <v/>
      </c>
    </row>
    <row r="31" spans="1:11" ht="21" customHeight="1" x14ac:dyDescent="0.15">
      <c r="A31" s="3" t="s">
        <v>34</v>
      </c>
      <c r="B31" s="4"/>
      <c r="C31" s="4"/>
      <c r="D31" s="5"/>
      <c r="E31" s="3" t="str">
        <f>IFERROR(VLOOKUP($C31,$I$10:$K$18,2,0),"")</f>
        <v/>
      </c>
      <c r="F31" s="3" t="str">
        <f>IFERROR(VLOOKUP($C31,$I$10:$K$18,3,0),"")</f>
        <v/>
      </c>
      <c r="G31" s="5" t="str">
        <f>IFERROR(ROUND(D31*F31,0),"")</f>
        <v/>
      </c>
    </row>
    <row r="32" spans="1:11" ht="21" customHeight="1" x14ac:dyDescent="0.15">
      <c r="A32" s="3" t="s">
        <v>35</v>
      </c>
      <c r="B32" s="4"/>
      <c r="C32" s="4"/>
      <c r="D32" s="5"/>
      <c r="E32" s="3" t="str">
        <f>IFERROR(VLOOKUP($C32,$I$10:$K$18,2,0),"")</f>
        <v/>
      </c>
      <c r="F32" s="3" t="str">
        <f>IFERROR(VLOOKUP($C32,$I$10:$K$18,3,0),"")</f>
        <v/>
      </c>
      <c r="G32" s="5" t="str">
        <f>IFERROR(ROUND(D32*F32,0),"")</f>
        <v/>
      </c>
    </row>
    <row r="33" spans="1:7" ht="21" customHeight="1" x14ac:dyDescent="0.15">
      <c r="A33" s="3" t="s">
        <v>36</v>
      </c>
      <c r="B33" s="4"/>
      <c r="C33" s="4"/>
      <c r="D33" s="5"/>
      <c r="E33" s="3" t="str">
        <f>IFERROR(VLOOKUP($C33,$I$10:$K$18,2,0),"")</f>
        <v/>
      </c>
      <c r="F33" s="3" t="str">
        <f>IFERROR(VLOOKUP($C33,$I$10:$K$18,3,0),"")</f>
        <v/>
      </c>
      <c r="G33" s="5" t="str">
        <f>IFERROR(ROUND(D33*F33,0),"")</f>
        <v/>
      </c>
    </row>
    <row r="34" spans="1:7" ht="21" customHeight="1" x14ac:dyDescent="0.15">
      <c r="A34" s="24" t="s">
        <v>42</v>
      </c>
      <c r="B34" s="25"/>
      <c r="C34" s="25"/>
      <c r="D34" s="25"/>
      <c r="E34" s="25"/>
      <c r="F34" s="26"/>
      <c r="G34" s="6">
        <f>SUM(G29:G33)</f>
        <v>0</v>
      </c>
    </row>
    <row r="35" spans="1:7" ht="21" customHeight="1" x14ac:dyDescent="0.15">
      <c r="A35" s="24" t="s">
        <v>26</v>
      </c>
      <c r="B35" s="25"/>
      <c r="C35" s="25"/>
      <c r="D35" s="25"/>
      <c r="E35" s="25"/>
      <c r="F35" s="26"/>
      <c r="G35" s="5">
        <f>ROUND(G34*0.0258,0)</f>
        <v>0</v>
      </c>
    </row>
    <row r="36" spans="1:7" ht="21" customHeight="1" x14ac:dyDescent="0.15">
      <c r="A36" s="24" t="s">
        <v>37</v>
      </c>
      <c r="B36" s="25"/>
      <c r="C36" s="25"/>
      <c r="D36" s="25"/>
      <c r="E36" s="25"/>
      <c r="F36" s="26"/>
      <c r="G36" s="8" t="str">
        <f>IFERROR(G35/G21,"")</f>
        <v/>
      </c>
    </row>
    <row r="38" spans="1:7" x14ac:dyDescent="0.15">
      <c r="A38" s="9" t="s">
        <v>44</v>
      </c>
      <c r="B38" s="1" t="s">
        <v>38</v>
      </c>
    </row>
    <row r="39" spans="1:7" x14ac:dyDescent="0.15">
      <c r="A39" s="9" t="s">
        <v>44</v>
      </c>
      <c r="B39" s="1" t="s">
        <v>39</v>
      </c>
    </row>
    <row r="40" spans="1:7" x14ac:dyDescent="0.15">
      <c r="A40" s="9" t="s">
        <v>44</v>
      </c>
      <c r="B40" s="16" t="s">
        <v>40</v>
      </c>
      <c r="C40" s="16"/>
      <c r="D40" s="16"/>
      <c r="E40" s="16"/>
      <c r="F40" s="16"/>
      <c r="G40" s="16"/>
    </row>
    <row r="41" spans="1:7" x14ac:dyDescent="0.15">
      <c r="B41" s="16"/>
      <c r="C41" s="16"/>
      <c r="D41" s="16"/>
      <c r="E41" s="16"/>
      <c r="F41" s="16"/>
      <c r="G41" s="16"/>
    </row>
  </sheetData>
  <mergeCells count="19">
    <mergeCell ref="B40:G41"/>
    <mergeCell ref="C20:F20"/>
    <mergeCell ref="C21:F21"/>
    <mergeCell ref="A25:A28"/>
    <mergeCell ref="B25:B28"/>
    <mergeCell ref="C25:C28"/>
    <mergeCell ref="D25:D28"/>
    <mergeCell ref="E25:E28"/>
    <mergeCell ref="F25:F28"/>
    <mergeCell ref="G25:G28"/>
    <mergeCell ref="A34:F34"/>
    <mergeCell ref="A35:F35"/>
    <mergeCell ref="A36:F36"/>
    <mergeCell ref="A3:G3"/>
    <mergeCell ref="C6:C9"/>
    <mergeCell ref="D6:D9"/>
    <mergeCell ref="E6:E9"/>
    <mergeCell ref="F6:F9"/>
    <mergeCell ref="G6:G9"/>
  </mergeCells>
  <phoneticPr fontId="3"/>
  <dataValidations count="1">
    <dataValidation type="list" allowBlank="1" showInputMessage="1" showErrorMessage="1" sqref="C29:C33" xr:uid="{00000000-0002-0000-0000-000000000000}">
      <formula1>$I$10:$I$18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第3号様式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多川 直輝</cp:lastModifiedBy>
  <cp:lastPrinted>2023-06-26T23:59:05Z</cp:lastPrinted>
  <dcterms:created xsi:type="dcterms:W3CDTF">2015-04-15T05:06:26Z</dcterms:created>
  <dcterms:modified xsi:type="dcterms:W3CDTF">2025-04-28T00:33:46Z</dcterms:modified>
</cp:coreProperties>
</file>