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280" tabRatio="718" activeTab="6"/>
  </bookViews>
  <sheets>
    <sheet name="64～65" sheetId="1" r:id="rId1"/>
    <sheet name="66～67・2" sheetId="2" r:id="rId2"/>
    <sheet name="66～67・3" sheetId="3" r:id="rId3"/>
    <sheet name="68～69 ・4" sheetId="4" r:id="rId4"/>
    <sheet name="70～71" sheetId="5" r:id="rId5"/>
    <sheet name="72" sheetId="6" r:id="rId6"/>
    <sheet name="73" sheetId="7" r:id="rId7"/>
  </sheets>
  <definedNames>
    <definedName name="_xlnm.Print_Area" localSheetId="0">'64～65'!$A$1:$CG$30</definedName>
    <definedName name="_xlnm.Print_Area" localSheetId="1">'66～67・2'!$A$1:$CB$16</definedName>
    <definedName name="_xlnm.Print_Area" localSheetId="4">'70～71'!$A$1:$BX$45</definedName>
    <definedName name="_xlnm.Print_Area" localSheetId="5">'72'!$A$1:$AU$41</definedName>
  </definedNames>
  <calcPr fullCalcOnLoad="1"/>
</workbook>
</file>

<file path=xl/sharedStrings.xml><?xml version="1.0" encoding="utf-8"?>
<sst xmlns="http://schemas.openxmlformats.org/spreadsheetml/2006/main" count="555" uniqueCount="336">
  <si>
    <t>⑦</t>
  </si>
  <si>
    <t xml:space="preserve">
所得(収入)
金　　　額</t>
  </si>
  <si>
    <t>合計 (H)+(I)+(J)+(K)</t>
  </si>
  <si>
    <t>　　　　　千円</t>
  </si>
  <si>
    <t>うち
決定
した
もの</t>
  </si>
  <si>
    <t>分
割
法
人</t>
  </si>
  <si>
    <t>本県本店分</t>
  </si>
  <si>
    <t>他県本店分</t>
  </si>
  <si>
    <t>所得金額</t>
  </si>
  <si>
    <t>欠損法人</t>
  </si>
  <si>
    <t>年所得400万円以下</t>
  </si>
  <si>
    <t>事　業
年度数</t>
  </si>
  <si>
    <t>本　　県　　本　　店　　分</t>
  </si>
  <si>
    <t>発電用固定資産割</t>
  </si>
  <si>
    <t>総固定資産割</t>
  </si>
  <si>
    <t>事　務　所　数　割</t>
  </si>
  <si>
    <t>従　業　者　数　割</t>
  </si>
  <si>
    <t>生命保険業</t>
  </si>
  <si>
    <t>損害保険業</t>
  </si>
  <si>
    <t>課税標準の特例による課税分</t>
  </si>
  <si>
    <t>鉄道事業･軌道事業</t>
  </si>
  <si>
    <t>銀　行　業</t>
  </si>
  <si>
    <t>証　券　業</t>
  </si>
  <si>
    <t>製　造　業</t>
  </si>
  <si>
    <t>資本金1億円以上の法人</t>
  </si>
  <si>
    <t>資本金1億円未満の法人</t>
  </si>
  <si>
    <t>建　設　業</t>
  </si>
  <si>
    <t>年所得10億円超</t>
  </si>
  <si>
    <t>合　　　　　計</t>
  </si>
  <si>
    <t>県　　　　内　　　　法　　　　人</t>
  </si>
  <si>
    <t>合　　　計</t>
  </si>
  <si>
    <t>法人数</t>
  </si>
  <si>
    <t>事業年度数</t>
  </si>
  <si>
    <t>運　輸　・
通　信　業</t>
  </si>
  <si>
    <t>その他の金
融･保険業</t>
  </si>
  <si>
    <t>サービス業</t>
  </si>
  <si>
    <t>上記以外の
事　　　業</t>
  </si>
  <si>
    <t>合　　　　計</t>
  </si>
  <si>
    <t>倉　　　庫　　　業</t>
  </si>
  <si>
    <t>銀行業</t>
  </si>
  <si>
    <t>事務所数割</t>
  </si>
  <si>
    <t>証券業</t>
  </si>
  <si>
    <t>製　　　造　　　業</t>
  </si>
  <si>
    <t>県　　　　　内　　　　　法　　　　　人</t>
  </si>
  <si>
    <t>合　　　　　　　　　計</t>
  </si>
  <si>
    <t>利　　益　　法　　人</t>
  </si>
  <si>
    <t>2の県にま
たがるもの</t>
  </si>
  <si>
    <t>1,000万円超5,000万円未満</t>
  </si>
  <si>
    <t>5,000万円以上1億円未満</t>
  </si>
  <si>
    <t>1億円超10億円未満</t>
  </si>
  <si>
    <t>10億円超50億円未満</t>
  </si>
  <si>
    <t>50億円超100億円未満</t>
  </si>
  <si>
    <t>合　　　　　　計</t>
  </si>
  <si>
    <t>そ　　　　　の　　　　　他</t>
  </si>
  <si>
    <t>休業中
の法人</t>
  </si>
  <si>
    <t>清算中
の法人</t>
  </si>
  <si>
    <t>所在不
明法人</t>
  </si>
  <si>
    <t>年所得5,000万円超1億円以下</t>
  </si>
  <si>
    <t>年所得1億円超10億円以下</t>
  </si>
  <si>
    <t>合　　計</t>
  </si>
  <si>
    <t>年　所　得　1,000　万　円　超
5,000　　万　　円　　以　　下</t>
  </si>
  <si>
    <t>年　所　得　１　億　円　超
10　　億　　円　　以　　下</t>
  </si>
  <si>
    <t>税　　　　額</t>
  </si>
  <si>
    <t xml:space="preserve">
ガス供給業</t>
  </si>
  <si>
    <t xml:space="preserve">
生命保険業</t>
  </si>
  <si>
    <t xml:space="preserve">
損害保険業</t>
  </si>
  <si>
    <t xml:space="preserve">
少額短期保険業</t>
  </si>
  <si>
    <t>法　　　　　　　人</t>
  </si>
  <si>
    <t>個　　　　　人</t>
  </si>
  <si>
    <t>人　員</t>
  </si>
  <si>
    <t>林　　　　　　　　業</t>
  </si>
  <si>
    <t>農　　　　　　　　業</t>
  </si>
  <si>
    <t>計</t>
  </si>
  <si>
    <t>千円</t>
  </si>
  <si>
    <t>所得課税分 （外形対象法人分を除く）</t>
  </si>
  <si>
    <t>確定申告
があった
もの</t>
  </si>
  <si>
    <t>公益法人等</t>
  </si>
  <si>
    <t>人格なき社団等</t>
  </si>
  <si>
    <t>清算法人</t>
  </si>
  <si>
    <t>調　定　額</t>
  </si>
  <si>
    <t>税標準の特例に
よる課税分</t>
  </si>
  <si>
    <t>比　率</t>
  </si>
  <si>
    <t>軽減税率適用法人</t>
  </si>
  <si>
    <t>県　内　法　人</t>
  </si>
  <si>
    <t>合　　　計 　(D)＋(H)</t>
  </si>
  <si>
    <t>事業税額</t>
  </si>
  <si>
    <t>法 人 数</t>
  </si>
  <si>
    <t>事    業
年 度 数</t>
  </si>
  <si>
    <t>事　  業
年 度 数</t>
  </si>
  <si>
    <t>　　　　　千円</t>
  </si>
  <si>
    <t>サービス業</t>
  </si>
  <si>
    <t>卸売･小売業、</t>
  </si>
  <si>
    <t>資本金等の額
(③十⑦十⑪)</t>
  </si>
  <si>
    <t>万円未満</t>
  </si>
  <si>
    <t>億円</t>
  </si>
  <si>
    <t>年所得400万円超800万以下</t>
  </si>
  <si>
    <t>年所得800万円超1,000万以下</t>
  </si>
  <si>
    <t>年所得1億円超10億円以下</t>
  </si>
  <si>
    <t>（６)  資本金及び所得階層別に関する調（外形対象外法人分）</t>
  </si>
  <si>
    <t>億　円　以　上</t>
  </si>
  <si>
    <t>（7)  資本金及び所得階層別に関する調（外形対象法人分）</t>
  </si>
  <si>
    <t>年 　所 　得　 １０ 　億 　円　 超</t>
  </si>
  <si>
    <t>電気供給業</t>
  </si>
  <si>
    <t>（８)  収入金額課税法人に関する調</t>
  </si>
  <si>
    <t>合　　　　　計</t>
  </si>
  <si>
    <t>千円</t>
  </si>
  <si>
    <t>　千円</t>
  </si>
  <si>
    <t xml:space="preserve"> 50  億　　円　　超
 100 億　円　未　満</t>
  </si>
  <si>
    <t>不申告
法　人</t>
  </si>
  <si>
    <t>税　額</t>
  </si>
  <si>
    <t>調定額</t>
  </si>
  <si>
    <t>…..</t>
  </si>
  <si>
    <t>所得金額</t>
  </si>
  <si>
    <t>　　　千円</t>
  </si>
  <si>
    <t>区　　分</t>
  </si>
  <si>
    <t>確　　　　　　　定　　　　　　　額</t>
  </si>
  <si>
    <t>事業年度数</t>
  </si>
  <si>
    <t>税　　額</t>
  </si>
  <si>
    <r>
      <t xml:space="preserve"> </t>
    </r>
    <r>
      <rPr>
        <sz val="11"/>
        <color indexed="40"/>
        <rFont val="ＭＳ 明朝"/>
        <family val="1"/>
      </rPr>
      <t xml:space="preserve">確定申告があ
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ったもの
　　　①</t>
    </r>
  </si>
  <si>
    <r>
      <t xml:space="preserve"> </t>
    </r>
    <r>
      <rPr>
        <sz val="11"/>
        <color indexed="41"/>
        <rFont val="ＭＳ 明朝"/>
        <family val="1"/>
      </rPr>
      <t xml:space="preserve">うち決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定した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もの</t>
    </r>
  </si>
  <si>
    <t xml:space="preserve"> 事業
 年度
 数</t>
  </si>
  <si>
    <t>税額</t>
  </si>
  <si>
    <t>②</t>
  </si>
  <si>
    <t>③</t>
  </si>
  <si>
    <t>④</t>
  </si>
  <si>
    <t>県 内 法 人</t>
  </si>
  <si>
    <r>
      <t>特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別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法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人</t>
    </r>
  </si>
  <si>
    <t>(B)</t>
  </si>
  <si>
    <t>(C)</t>
  </si>
  <si>
    <t>(D)</t>
  </si>
  <si>
    <t>(E)</t>
  </si>
  <si>
    <t>特定信託</t>
  </si>
  <si>
    <t>(F)</t>
  </si>
  <si>
    <t>法人課税信託</t>
  </si>
  <si>
    <t>(G)</t>
  </si>
  <si>
    <r>
      <t>収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入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金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課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税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分</t>
    </r>
  </si>
  <si>
    <t>(I)</t>
  </si>
  <si>
    <r>
      <t>外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形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対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象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法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人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分</t>
    </r>
  </si>
  <si>
    <t>(K)</t>
  </si>
  <si>
    <t>小 計（A）</t>
  </si>
  <si>
    <r>
      <t xml:space="preserve">  </t>
    </r>
    <r>
      <rPr>
        <sz val="11"/>
        <rFont val="ＭＳ 明朝"/>
        <family val="1"/>
      </rPr>
      <t xml:space="preserve">当該年
</t>
    </r>
    <r>
      <rPr>
        <sz val="6"/>
        <rFont val="ＭＳ 明朝"/>
        <family val="1"/>
      </rPr>
      <t xml:space="preserve">  </t>
    </r>
    <r>
      <rPr>
        <sz val="11"/>
        <rFont val="ＭＳ 明朝"/>
        <family val="1"/>
      </rPr>
      <t xml:space="preserve">度にお
</t>
    </r>
    <r>
      <rPr>
        <sz val="6"/>
        <rFont val="ＭＳ 明朝"/>
        <family val="1"/>
      </rPr>
      <t xml:space="preserve">  </t>
    </r>
    <r>
      <rPr>
        <sz val="11"/>
        <rFont val="ＭＳ 明朝"/>
        <family val="1"/>
      </rPr>
      <t xml:space="preserve">いて発
</t>
    </r>
    <r>
      <rPr>
        <sz val="6"/>
        <rFont val="ＭＳ 明朝"/>
        <family val="1"/>
      </rPr>
      <t xml:space="preserve">  </t>
    </r>
    <r>
      <rPr>
        <sz val="11"/>
        <rFont val="ＭＳ 明朝"/>
        <family val="1"/>
      </rPr>
      <t xml:space="preserve">生した
</t>
    </r>
    <r>
      <rPr>
        <sz val="6"/>
        <rFont val="ＭＳ 明朝"/>
        <family val="1"/>
      </rPr>
      <t xml:space="preserve">  </t>
    </r>
    <r>
      <rPr>
        <sz val="11"/>
        <rFont val="ＭＳ 明朝"/>
        <family val="1"/>
      </rPr>
      <t xml:space="preserve">歳出還
</t>
    </r>
    <r>
      <rPr>
        <sz val="6"/>
        <rFont val="ＭＳ 明朝"/>
        <family val="1"/>
      </rPr>
      <t xml:space="preserve">  </t>
    </r>
    <r>
      <rPr>
        <sz val="11"/>
        <rFont val="ＭＳ 明朝"/>
        <family val="1"/>
      </rPr>
      <t>付額</t>
    </r>
  </si>
  <si>
    <r>
      <t xml:space="preserve"> </t>
    </r>
    <r>
      <rPr>
        <sz val="11"/>
        <color indexed="41"/>
        <rFont val="ＭＳ 明朝"/>
        <family val="1"/>
      </rPr>
      <t xml:space="preserve">当該 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年度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に収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入し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たも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の</t>
    </r>
  </si>
  <si>
    <t>（⑦＋⑧）</t>
  </si>
  <si>
    <t>（⑨/⑩）</t>
  </si>
  <si>
    <t>⑤</t>
  </si>
  <si>
    <t>⑧</t>
  </si>
  <si>
    <t>⑨</t>
  </si>
  <si>
    <t>⑩</t>
  </si>
  <si>
    <t>％</t>
  </si>
  <si>
    <t>年
二
回
法
人</t>
  </si>
  <si>
    <t>そ　の　他</t>
  </si>
  <si>
    <t>県　内　法　大</t>
  </si>
  <si>
    <t>法 人 数</t>
  </si>
  <si>
    <t>④</t>
  </si>
  <si>
    <t>上記以外</t>
  </si>
  <si>
    <t>の事業</t>
  </si>
  <si>
    <t>分　　　　　　割　　　　　　法　　　　　　人</t>
  </si>
  <si>
    <t>小計
（①十②）　　　</t>
  </si>
  <si>
    <t>利益法人　　　　</t>
  </si>
  <si>
    <t>3以上の県に
またがるもの</t>
  </si>
  <si>
    <t>①</t>
  </si>
  <si>
    <t>②</t>
  </si>
  <si>
    <t>③</t>
  </si>
  <si>
    <t>万　円　未　満</t>
  </si>
  <si>
    <t>300万円以上1,000万円未満</t>
  </si>
  <si>
    <t>所 得 金 額</t>
  </si>
  <si>
    <t>　　　     千円</t>
  </si>
  <si>
    <t xml:space="preserve"> 300</t>
  </si>
  <si>
    <t>万円未満</t>
  </si>
  <si>
    <t xml:space="preserve"> 300
 1,000</t>
  </si>
  <si>
    <t>万円以上
万円未満</t>
  </si>
  <si>
    <t xml:space="preserve"> 1,000
 5,000</t>
  </si>
  <si>
    <t>万円超
万円未満</t>
  </si>
  <si>
    <t xml:space="preserve"> 5,000
 1</t>
  </si>
  <si>
    <t>万円以上
億円未満</t>
  </si>
  <si>
    <t xml:space="preserve"> 1
 10</t>
  </si>
  <si>
    <t>億円超
億円未満</t>
  </si>
  <si>
    <t xml:space="preserve"> 10
 50</t>
  </si>
  <si>
    <t>欠損法人</t>
  </si>
  <si>
    <t>小　　計
（④十⑤）</t>
  </si>
  <si>
    <t>利益法人
①十④</t>
  </si>
  <si>
    <t>欠損法人
②十⑤</t>
  </si>
  <si>
    <t>計
③十⑥</t>
  </si>
  <si>
    <t>⑤</t>
  </si>
  <si>
    <t>⑥</t>
  </si>
  <si>
    <t>税　　　額
　　　　千円</t>
  </si>
  <si>
    <t>付加価値額</t>
  </si>
  <si>
    <t>資本金等の額</t>
  </si>
  <si>
    <r>
      <t xml:space="preserve"> </t>
    </r>
    <r>
      <rPr>
        <sz val="11"/>
        <color indexed="41"/>
        <rFont val="ＭＳ 明朝"/>
        <family val="1"/>
      </rPr>
      <t xml:space="preserve">1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10</t>
    </r>
  </si>
  <si>
    <t>億円超
億円未満</t>
  </si>
  <si>
    <r>
      <t xml:space="preserve"> </t>
    </r>
    <r>
      <rPr>
        <sz val="11"/>
        <color indexed="41"/>
        <rFont val="ＭＳ 明朝"/>
        <family val="1"/>
      </rPr>
      <t xml:space="preserve">10 　 億　  </t>
    </r>
    <r>
      <rPr>
        <sz val="9"/>
        <color indexed="41"/>
        <rFont val="ＭＳ 明朝"/>
        <family val="1"/>
      </rPr>
      <t>　</t>
    </r>
    <r>
      <rPr>
        <sz val="11"/>
        <color indexed="41"/>
        <rFont val="ＭＳ 明朝"/>
        <family val="1"/>
      </rPr>
      <t>円</t>
    </r>
  </si>
  <si>
    <t>10
50</t>
  </si>
  <si>
    <t>億円超
億円未満</t>
  </si>
  <si>
    <r>
      <t xml:space="preserve"> </t>
    </r>
    <r>
      <rPr>
        <sz val="11"/>
        <color indexed="41"/>
        <rFont val="ＭＳ 明朝"/>
        <family val="1"/>
      </rPr>
      <t xml:space="preserve">50 　 億　  </t>
    </r>
    <r>
      <rPr>
        <sz val="9"/>
        <color indexed="41"/>
        <rFont val="ＭＳ 明朝"/>
        <family val="1"/>
      </rPr>
      <t>　</t>
    </r>
    <r>
      <rPr>
        <sz val="11"/>
        <color indexed="41"/>
        <rFont val="ＭＳ 明朝"/>
        <family val="1"/>
      </rPr>
      <t>円</t>
    </r>
  </si>
  <si>
    <r>
      <t xml:space="preserve"> </t>
    </r>
    <r>
      <rPr>
        <sz val="11"/>
        <color indexed="41"/>
        <rFont val="ＭＳ 明朝"/>
        <family val="1"/>
      </rPr>
      <t xml:space="preserve">50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超100</t>
    </r>
  </si>
  <si>
    <t>億　　円
億円未満</t>
  </si>
  <si>
    <t>100 億 円 以 上</t>
  </si>
  <si>
    <t>法人数</t>
  </si>
  <si>
    <t>所　得
金　額</t>
  </si>
  <si>
    <t>付　加
価値額</t>
  </si>
  <si>
    <t>資本金
等の額</t>
  </si>
  <si>
    <t>　千円</t>
  </si>
  <si>
    <r>
      <t xml:space="preserve"> </t>
    </r>
    <r>
      <rPr>
        <sz val="11"/>
        <color indexed="41"/>
        <rFont val="ＭＳ 明朝"/>
        <family val="1"/>
      </rPr>
      <t xml:space="preserve">1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10</t>
    </r>
  </si>
  <si>
    <t>億円超
億円未満</t>
  </si>
  <si>
    <t>資本金
等の額　</t>
  </si>
  <si>
    <t>所得割</t>
  </si>
  <si>
    <t>合　　　計</t>
  </si>
  <si>
    <t>分割法人（本県本店分）</t>
  </si>
  <si>
    <t>税　　　額</t>
  </si>
  <si>
    <t>法人数</t>
  </si>
  <si>
    <t>事　業
年度数</t>
  </si>
  <si>
    <t>収　入
金　額</t>
  </si>
  <si>
    <t>所　得
金　額</t>
  </si>
  <si>
    <r>
      <t xml:space="preserve"> </t>
    </r>
    <r>
      <rPr>
        <sz val="16"/>
        <color indexed="41"/>
        <rFont val="ＭＳ 明朝"/>
        <family val="1"/>
      </rPr>
      <t xml:space="preserve">うち超過課
</t>
    </r>
    <r>
      <rPr>
        <sz val="6"/>
        <color indexed="41"/>
        <rFont val="ＭＳ 明朝"/>
        <family val="1"/>
      </rPr>
      <t xml:space="preserve"> </t>
    </r>
    <r>
      <rPr>
        <sz val="16"/>
        <color indexed="41"/>
        <rFont val="ＭＳ 明朝"/>
        <family val="1"/>
      </rPr>
      <t>税相当額</t>
    </r>
  </si>
  <si>
    <t>区　　分</t>
  </si>
  <si>
    <t>区　　　分</t>
  </si>
  <si>
    <t>事業年度数</t>
  </si>
  <si>
    <t>所得金額</t>
  </si>
  <si>
    <t>鉱 物 の 掘 採 事 業</t>
  </si>
  <si>
    <t>(2)  所得階層別に関する調</t>
  </si>
  <si>
    <t>(3) 業種別及び分割基準別に関する調（外形対象外法人分）</t>
  </si>
  <si>
    <t>税　　　  額</t>
  </si>
  <si>
    <t>確定申告及び
決定のない
中間申告</t>
  </si>
  <si>
    <t>普
通
法
人</t>
  </si>
  <si>
    <t>－</t>
  </si>
  <si>
    <t>－</t>
  </si>
  <si>
    <t>事業年度</t>
  </si>
  <si>
    <t>年
一
回
法
人</t>
  </si>
  <si>
    <t>（４）業種別及び分割基準に関する調（外形対象法人分）</t>
  </si>
  <si>
    <t>欠　　損　　法　　人</t>
  </si>
  <si>
    <t>計　　</t>
  </si>
  <si>
    <t>合　　　　　計</t>
  </si>
  <si>
    <t xml:space="preserve"> 1,000    　万     円</t>
  </si>
  <si>
    <t xml:space="preserve"> 1　 　  億　   　円</t>
  </si>
  <si>
    <t xml:space="preserve">    億       円</t>
  </si>
  <si>
    <t xml:space="preserve"> 100  億  円  以  上</t>
  </si>
  <si>
    <t>所得金額
　　　　千円</t>
  </si>
  <si>
    <t>年　所　得　400　万　円　以　下</t>
  </si>
  <si>
    <t>　　　　　　　年　所　得　800　万　円　超
　　　　　　　1,000　万　　円　　以　　下</t>
  </si>
  <si>
    <t>　　　　　　　年　所　得　5,000　万　円　超
　　　　　　　１　　億　　円　　以　　下</t>
  </si>
  <si>
    <t>⑥</t>
  </si>
  <si>
    <r>
      <t xml:space="preserve">
</t>
    </r>
    <r>
      <rPr>
        <sz val="6"/>
        <color indexed="41"/>
        <rFont val="ＭＳ 明朝"/>
        <family val="1"/>
      </rPr>
      <t xml:space="preserve">  </t>
    </r>
    <r>
      <rPr>
        <sz val="11"/>
        <color indexed="41"/>
        <rFont val="ＭＳ 明朝"/>
        <family val="1"/>
      </rPr>
      <t>所得(収入) 
 金</t>
    </r>
    <r>
      <rPr>
        <sz val="9"/>
        <color indexed="41"/>
        <rFont val="ＭＳ 明朝"/>
        <family val="1"/>
      </rPr>
      <t xml:space="preserve">     </t>
    </r>
    <r>
      <rPr>
        <sz val="11"/>
        <color indexed="41"/>
        <rFont val="ＭＳ 明朝"/>
        <family val="1"/>
      </rPr>
      <t>　額
　　　　千円</t>
    </r>
  </si>
  <si>
    <t>(J)</t>
  </si>
  <si>
    <t>確定申告期限が翌年度となる見込納付額</t>
  </si>
  <si>
    <t>中間納付額の歳出還付額</t>
  </si>
  <si>
    <t>確定事業税額に対応する前年度分の中間申告額</t>
  </si>
  <si>
    <r>
      <t>確定申告が翌年度になる中間申告</t>
    </r>
    <r>
      <rPr>
        <sz val="11"/>
        <color indexed="40"/>
        <rFont val="ＭＳ 明朝"/>
        <family val="1"/>
      </rPr>
      <t>額</t>
    </r>
  </si>
  <si>
    <t xml:space="preserve">
事　業
年度数</t>
  </si>
  <si>
    <r>
      <t xml:space="preserve">   </t>
    </r>
    <r>
      <rPr>
        <sz val="11"/>
        <rFont val="ＭＳ 明朝"/>
        <family val="1"/>
      </rPr>
      <t xml:space="preserve">①＋②－③＋
</t>
    </r>
    <r>
      <rPr>
        <sz val="8"/>
        <rFont val="ＭＳ 明朝"/>
        <family val="1"/>
      </rPr>
      <t xml:space="preserve">   </t>
    </r>
    <r>
      <rPr>
        <sz val="11"/>
        <rFont val="ＭＳ 明朝"/>
        <family val="1"/>
      </rPr>
      <t>④＋⑤＋⑥</t>
    </r>
  </si>
  <si>
    <t xml:space="preserve">
事業年度数</t>
  </si>
  <si>
    <t>過事業年度分</t>
  </si>
  <si>
    <t>７．法　人　事　業　税  に　関　す　る　調</t>
  </si>
  <si>
    <t>現　　　　　事　　　　　業　　　　　年　　　　　度　 　　　分</t>
  </si>
  <si>
    <r>
      <t>平成20年度
調</t>
    </r>
    <r>
      <rPr>
        <sz val="6"/>
        <rFont val="ＭＳ 明朝"/>
        <family val="1"/>
      </rPr>
      <t>　</t>
    </r>
    <r>
      <rPr>
        <sz val="11"/>
        <rFont val="ＭＳ 明朝"/>
        <family val="1"/>
      </rPr>
      <t xml:space="preserve"> 定</t>
    </r>
    <r>
      <rPr>
        <sz val="6"/>
        <rFont val="ＭＳ 明朝"/>
        <family val="1"/>
      </rPr>
      <t>　</t>
    </r>
    <r>
      <rPr>
        <sz val="11"/>
        <rFont val="ＭＳ 明朝"/>
        <family val="1"/>
      </rPr>
      <t xml:space="preserve"> 額</t>
    </r>
  </si>
  <si>
    <t>平成19年度
調  定  額</t>
  </si>
  <si>
    <t>分　　　　　　　　　割　　　　　　　　　法　　　　　　　　人</t>
  </si>
  <si>
    <t>区　　　　　　　分</t>
  </si>
  <si>
    <t>事業税額</t>
  </si>
  <si>
    <t>②　</t>
  </si>
  <si>
    <t>④</t>
  </si>
  <si>
    <t>⑥</t>
  </si>
  <si>
    <t>（②十④十⑥）</t>
  </si>
  <si>
    <t>　　　　　千円</t>
  </si>
  <si>
    <t>収
入
金
額
課
税
分</t>
  </si>
  <si>
    <t>電気供給業</t>
  </si>
  <si>
    <t xml:space="preserve"> ガ　　ス　　供　　給　　業</t>
  </si>
  <si>
    <r>
      <t>少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短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期
保　険　業</t>
    </r>
  </si>
  <si>
    <t>倉　　　　庫　　　　業</t>
  </si>
  <si>
    <t>鉄 道 事 業･軌 道 事 業</t>
  </si>
  <si>
    <t>　　　　千円</t>
  </si>
  <si>
    <t>不 動 産 業</t>
  </si>
  <si>
    <t>区　　分</t>
  </si>
  <si>
    <t>法人数</t>
  </si>
  <si>
    <t>事  業
年度数</t>
  </si>
  <si>
    <t>所得金額
①</t>
  </si>
  <si>
    <t>付加価値額
②</t>
  </si>
  <si>
    <r>
      <t>資本金等の額</t>
    </r>
    <r>
      <rPr>
        <sz val="11"/>
        <color indexed="41"/>
        <rFont val="ＭＳ 明朝"/>
        <family val="1"/>
      </rPr>
      <t xml:space="preserve">
③　　</t>
    </r>
  </si>
  <si>
    <t>事業税額
④</t>
  </si>
  <si>
    <t>所得金額
⑤</t>
  </si>
  <si>
    <t>付加価値額
⑥</t>
  </si>
  <si>
    <t>事業税額
⑧</t>
  </si>
  <si>
    <t>法 人 数</t>
  </si>
  <si>
    <t>事　　業
年 度 数</t>
  </si>
  <si>
    <t>所得金額
⑨</t>
  </si>
  <si>
    <t>付加価値額
⑩</t>
  </si>
  <si>
    <r>
      <t>資本金等の額</t>
    </r>
    <r>
      <rPr>
        <sz val="9"/>
        <color indexed="41"/>
        <rFont val="ＭＳ 明朝"/>
        <family val="1"/>
      </rPr>
      <t xml:space="preserve">
</t>
    </r>
    <r>
      <rPr>
        <sz val="11"/>
        <color indexed="41"/>
        <rFont val="ＭＳ 明朝"/>
        <family val="1"/>
      </rPr>
      <t>⑪</t>
    </r>
  </si>
  <si>
    <t>事業税額
⑫</t>
  </si>
  <si>
    <t>建 設 業</t>
  </si>
  <si>
    <t>運 輸 ・
通 信 業</t>
  </si>
  <si>
    <t>飲食店業</t>
  </si>
  <si>
    <r>
      <t>そ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の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他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の</t>
    </r>
  </si>
  <si>
    <t>金融･保険業</t>
  </si>
  <si>
    <t>不動産業</t>
  </si>
  <si>
    <t>　　　　小　　計　　　(B）</t>
  </si>
  <si>
    <t>　　　　小　　計　　　(A）</t>
  </si>
  <si>
    <t>　　　　合　　計　　(A）＋（B）</t>
  </si>
  <si>
    <t>所　得　課　税　分　(外形対象法人分を除く)</t>
  </si>
  <si>
    <t>卸売･小売業、飲食店業</t>
  </si>
  <si>
    <t>所得(収入)
金　　  額
③　　　</t>
  </si>
  <si>
    <t>所得(収入)
金　  　額
⑤　　　</t>
  </si>
  <si>
    <r>
      <t>所得(収入)
金　  　額</t>
    </r>
    <r>
      <rPr>
        <b/>
        <sz val="11"/>
        <color indexed="41"/>
        <rFont val="ＭＳ ゴシック"/>
        <family val="3"/>
      </rPr>
      <t xml:space="preserve">
</t>
    </r>
    <r>
      <rPr>
        <b/>
        <sz val="10"/>
        <color indexed="41"/>
        <rFont val="ＭＳ ゴシック"/>
        <family val="3"/>
      </rPr>
      <t>(①＋③＋⑤)</t>
    </r>
    <r>
      <rPr>
        <b/>
        <sz val="11"/>
        <color indexed="41"/>
        <rFont val="ＭＳ ゴシック"/>
        <family val="3"/>
      </rPr>
      <t>　　　　</t>
    </r>
  </si>
  <si>
    <t>所得(収入)金     額
①</t>
  </si>
  <si>
    <t>　　　千円</t>
  </si>
  <si>
    <t>他　　 　県　　　本　　  店　　　分</t>
  </si>
  <si>
    <t>従業者数割</t>
  </si>
  <si>
    <r>
      <t>資本金等の額</t>
    </r>
    <r>
      <rPr>
        <sz val="11"/>
        <color indexed="41"/>
        <rFont val="ＭＳ 明朝"/>
        <family val="1"/>
      </rPr>
      <t xml:space="preserve">
⑦</t>
    </r>
  </si>
  <si>
    <t>分　　　　　　　　　　　　割　　　　　   　   　　　　法　　　　　　　　　　　　　　人</t>
  </si>
  <si>
    <t>本　　　 県 　　　本　 　 店 　　　分</t>
  </si>
  <si>
    <t>他　　　 県 　　　本　 　 店 　　　分</t>
  </si>
  <si>
    <r>
      <t>所得金額</t>
    </r>
    <r>
      <rPr>
        <b/>
        <sz val="10"/>
        <color indexed="41"/>
        <rFont val="ＭＳ ゴシック"/>
        <family val="3"/>
      </rPr>
      <t xml:space="preserve">
(①十⑤十⑨)</t>
    </r>
  </si>
  <si>
    <r>
      <t xml:space="preserve">付加価値額
</t>
    </r>
    <r>
      <rPr>
        <b/>
        <sz val="10"/>
        <color indexed="41"/>
        <rFont val="ＭＳ ゴシック"/>
        <family val="3"/>
      </rPr>
      <t>(②十⑥十⑩)</t>
    </r>
  </si>
  <si>
    <r>
      <t xml:space="preserve">事業税額
</t>
    </r>
    <r>
      <rPr>
        <b/>
        <sz val="10"/>
        <color indexed="41"/>
        <rFont val="ＭＳ ゴシック"/>
        <family val="3"/>
      </rPr>
      <t>(④十⑧十⑫)</t>
    </r>
  </si>
  <si>
    <t>県　　内　　法　　人</t>
  </si>
  <si>
    <t>（５)  資本金別法人数に関する調</t>
  </si>
  <si>
    <t>欠  損  法  人</t>
  </si>
  <si>
    <t>　　　　　　　　年  所  得  400  万  円  超
　　　　　　　　800　  万　  円  　以  　下</t>
  </si>
  <si>
    <t>県　　内　　法　　人</t>
  </si>
  <si>
    <t>所得課税分計(H) (A)+(B)+
(C)+(D)+(E)+(F)+(G)</t>
  </si>
  <si>
    <t>(A)</t>
  </si>
  <si>
    <t>(B)</t>
  </si>
  <si>
    <t>(C)</t>
  </si>
  <si>
    <t>小計(D) (A)＋(B)＋(C)</t>
  </si>
  <si>
    <t>小計(H) (E)＋(F)＋(G)</t>
  </si>
  <si>
    <t>　　 年所得800万円超
　　 1,000万円以下</t>
  </si>
  <si>
    <t>　 年所得1,000万円超
　 5,000万円以下</t>
  </si>
  <si>
    <t>　 年所得5,000万円超
   1億円以下</t>
  </si>
  <si>
    <t>　　  年所得1億円超
      10億円以下</t>
  </si>
  <si>
    <t>年所得10億円超</t>
  </si>
  <si>
    <t>所得金額　　　 
      千円</t>
  </si>
  <si>
    <t>所得金額　　　  
      千円</t>
  </si>
  <si>
    <t>所得金額　　
      千円</t>
  </si>
  <si>
    <t>区　　　分</t>
  </si>
  <si>
    <t>平　 成　 19　 年　 度</t>
  </si>
  <si>
    <t>　　 年所得400万円超
　　 800万円以下</t>
  </si>
  <si>
    <t>（９)  非課税事業に関する調</t>
  </si>
  <si>
    <t>（1） 業種税額等に関する調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</si>
</sst>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.0_ "/>
    <numFmt numFmtId="180" formatCode="0.0_);[Red]\(0.0\)"/>
    <numFmt numFmtId="181" formatCode="0.0%"/>
    <numFmt numFmtId="182" formatCode="##.#"/>
    <numFmt numFmtId="183" formatCode="#,##0_);[Red]\(#,##0\)"/>
    <numFmt numFmtId="184" formatCode="#,##0_ ;[Red]\-#,##0\ "/>
    <numFmt numFmtId="185" formatCode="[&lt;=999]000;[&lt;=9999]000\-00;000\-000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41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color indexed="41"/>
      <name val="ＭＳ 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b/>
      <sz val="10"/>
      <color indexed="41"/>
      <name val="ＭＳ 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b/>
      <sz val="18"/>
      <color indexed="41"/>
      <name val="ＭＳ ゴシック"/>
      <family val="3"/>
    </font>
    <font>
      <sz val="20"/>
      <name val="ＭＳ Ｐゴシック"/>
      <family val="3"/>
    </font>
    <font>
      <sz val="12"/>
      <color indexed="41"/>
      <name val="ＭＳ ゴシック"/>
      <family val="3"/>
    </font>
    <font>
      <sz val="12"/>
      <color indexed="40"/>
      <name val="ＭＳ ゴシック"/>
      <family val="3"/>
    </font>
    <font>
      <b/>
      <sz val="12"/>
      <color indexed="41"/>
      <name val="ＭＳ ゴシック"/>
      <family val="3"/>
    </font>
    <font>
      <b/>
      <sz val="12"/>
      <color indexed="4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b/>
      <sz val="20"/>
      <color indexed="41"/>
      <name val="ＭＳ ゴシック"/>
      <family val="3"/>
    </font>
    <font>
      <b/>
      <sz val="16"/>
      <color indexed="41"/>
      <name val="ＭＳ ゴシック"/>
      <family val="3"/>
    </font>
    <font>
      <b/>
      <sz val="26"/>
      <color indexed="41"/>
      <name val="ＭＳ ゴシック"/>
      <family val="3"/>
    </font>
    <font>
      <b/>
      <sz val="26"/>
      <name val="ＭＳ ゴシック"/>
      <family val="3"/>
    </font>
    <font>
      <b/>
      <sz val="26"/>
      <color indexed="4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40"/>
      <name val="ＭＳ 明朝"/>
      <family val="1"/>
    </font>
    <font>
      <sz val="11"/>
      <color indexed="41"/>
      <name val="ＭＳ 明朝"/>
      <family val="1"/>
    </font>
    <font>
      <sz val="10"/>
      <color indexed="41"/>
      <name val="ＭＳ 明朝"/>
      <family val="1"/>
    </font>
    <font>
      <sz val="6"/>
      <color indexed="41"/>
      <name val="ＭＳ 明朝"/>
      <family val="1"/>
    </font>
    <font>
      <sz val="8"/>
      <color indexed="41"/>
      <name val="ＭＳ 明朝"/>
      <family val="1"/>
    </font>
    <font>
      <sz val="26"/>
      <name val="ＭＳ 明朝"/>
      <family val="1"/>
    </font>
    <font>
      <sz val="18"/>
      <name val="ＭＳ 明朝"/>
      <family val="1"/>
    </font>
    <font>
      <sz val="10"/>
      <color indexed="40"/>
      <name val="ＭＳ 明朝"/>
      <family val="1"/>
    </font>
    <font>
      <sz val="9"/>
      <color indexed="41"/>
      <name val="ＭＳ 明朝"/>
      <family val="1"/>
    </font>
    <font>
      <sz val="6"/>
      <color indexed="4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36"/>
      <name val="ＭＳ 明朝"/>
      <family val="1"/>
    </font>
    <font>
      <sz val="26"/>
      <color indexed="41"/>
      <name val="ＭＳ 明朝"/>
      <family val="1"/>
    </font>
    <font>
      <sz val="24"/>
      <name val="ＭＳ 明朝"/>
      <family val="1"/>
    </font>
    <font>
      <sz val="26"/>
      <color indexed="40"/>
      <name val="ＭＳ 明朝"/>
      <family val="1"/>
    </font>
    <font>
      <b/>
      <sz val="26"/>
      <color indexed="41"/>
      <name val="ＭＳ 明朝"/>
      <family val="1"/>
    </font>
    <font>
      <b/>
      <sz val="26"/>
      <name val="ＭＳ 明朝"/>
      <family val="1"/>
    </font>
    <font>
      <sz val="24"/>
      <color indexed="41"/>
      <name val="ＭＳ 明朝"/>
      <family val="1"/>
    </font>
    <font>
      <sz val="12"/>
      <color indexed="41"/>
      <name val="ＭＳ 明朝"/>
      <family val="1"/>
    </font>
    <font>
      <sz val="12"/>
      <color indexed="40"/>
      <name val="ＭＳ 明朝"/>
      <family val="1"/>
    </font>
    <font>
      <sz val="20"/>
      <color indexed="41"/>
      <name val="ＭＳ 明朝"/>
      <family val="1"/>
    </font>
    <font>
      <sz val="16"/>
      <color indexed="41"/>
      <name val="ＭＳ 明朝"/>
      <family val="1"/>
    </font>
    <font>
      <sz val="18"/>
      <color indexed="41"/>
      <name val="ＭＳ 明朝"/>
      <family val="1"/>
    </font>
    <font>
      <b/>
      <sz val="24"/>
      <color indexed="40"/>
      <name val="ＭＳ ゴシック"/>
      <family val="3"/>
    </font>
    <font>
      <b/>
      <sz val="24"/>
      <name val="ＭＳ Ｐゴシック"/>
      <family val="3"/>
    </font>
    <font>
      <sz val="20"/>
      <color indexed="40"/>
      <name val="ＭＳ 明朝"/>
      <family val="1"/>
    </font>
    <font>
      <sz val="24"/>
      <color indexed="40"/>
      <name val="ＭＳ 明朝"/>
      <family val="1"/>
    </font>
    <font>
      <sz val="14"/>
      <color indexed="41"/>
      <name val="ＭＳ 明朝"/>
      <family val="1"/>
    </font>
    <font>
      <sz val="9"/>
      <color indexed="40"/>
      <name val="ＭＳ 明朝"/>
      <family val="1"/>
    </font>
    <font>
      <b/>
      <sz val="8"/>
      <color indexed="41"/>
      <name val="ＭＳ ゴシック"/>
      <family val="3"/>
    </font>
    <font>
      <b/>
      <sz val="14"/>
      <color indexed="41"/>
      <name val="ＭＳ ゴシック"/>
      <family val="3"/>
    </font>
    <font>
      <sz val="14"/>
      <name val="ＭＳ 明朝"/>
      <family val="1"/>
    </font>
    <font>
      <sz val="14"/>
      <color indexed="40"/>
      <name val="ＭＳ 明朝"/>
      <family val="1"/>
    </font>
    <font>
      <b/>
      <sz val="14"/>
      <color indexed="41"/>
      <name val="ＭＳ 明朝"/>
      <family val="1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4">
    <border>
      <left/>
      <right/>
      <top/>
      <bottom/>
      <diagonal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43"/>
      </top>
      <bottom style="thin">
        <color indexed="8"/>
      </bottom>
    </border>
    <border>
      <left style="thick"/>
      <right>
        <color indexed="63"/>
      </right>
      <top style="thin">
        <color indexed="4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 diagonalUp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 style="thin"/>
      <bottom style="thin">
        <color indexed="8"/>
      </bottom>
    </border>
    <border diagonalUp="1">
      <left style="thin"/>
      <right style="thin"/>
      <top style="thin"/>
      <bottom style="thin">
        <color indexed="8"/>
      </bottom>
      <diagonal style="thin"/>
    </border>
    <border diagonalUp="1">
      <left style="thin"/>
      <right style="thin"/>
      <top style="thin">
        <color indexed="8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4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>
        <color indexed="8"/>
      </left>
      <right style="thin">
        <color indexed="43"/>
      </right>
      <top style="thin">
        <color indexed="8"/>
      </top>
      <bottom style="thin">
        <color indexed="43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4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4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43"/>
      </right>
      <top style="thin">
        <color indexed="8"/>
      </top>
      <bottom style="medium">
        <color indexed="8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43"/>
      </top>
      <bottom style="thin">
        <color indexed="8"/>
      </bottom>
    </border>
    <border>
      <left>
        <color indexed="63"/>
      </left>
      <right style="thin"/>
      <top style="thin">
        <color indexed="4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43"/>
      </bottom>
    </border>
    <border>
      <left>
        <color indexed="63"/>
      </left>
      <right style="thin"/>
      <top style="thin">
        <color indexed="8"/>
      </top>
      <bottom style="thin">
        <color indexed="4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thin">
        <color indexed="8"/>
      </top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>
        <color indexed="8"/>
      </right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thin">
        <color indexed="8"/>
      </left>
      <right>
        <color indexed="8"/>
      </right>
      <top style="thick"/>
      <bottom>
        <color indexed="63"/>
      </bottom>
    </border>
    <border>
      <left>
        <color indexed="63"/>
      </left>
      <right>
        <color indexed="8"/>
      </right>
      <top style="thick"/>
      <bottom>
        <color indexed="63"/>
      </bottom>
    </border>
    <border>
      <left>
        <color indexed="8"/>
      </left>
      <right>
        <color indexed="8"/>
      </right>
      <top style="thick"/>
      <bottom>
        <color indexed="63"/>
      </bottom>
    </border>
    <border diagonalDown="1">
      <left style="thick"/>
      <right>
        <color indexed="63"/>
      </right>
      <top style="thick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ck"/>
      <bottom>
        <color indexed="63"/>
      </bottom>
      <diagonal style="thin">
        <color indexed="8"/>
      </diagonal>
    </border>
    <border diagonalDown="1">
      <left style="thick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thick"/>
      <right>
        <color indexed="63"/>
      </right>
      <top>
        <color indexed="63"/>
      </top>
      <bottom style="thin">
        <color indexed="4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43"/>
      </bottom>
      <diagonal style="thin">
        <color indexed="8"/>
      </diagonal>
    </border>
    <border>
      <left>
        <color indexed="63"/>
      </left>
      <right style="thin"/>
      <top style="thick">
        <color indexed="8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8"/>
      </right>
      <top style="thick">
        <color indexed="8"/>
      </top>
      <bottom>
        <color indexed="63"/>
      </bottom>
    </border>
    <border>
      <left>
        <color indexed="8"/>
      </left>
      <right>
        <color indexed="8"/>
      </right>
      <top style="thick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ck">
        <color indexed="8"/>
      </top>
      <bottom>
        <color indexed="63"/>
      </bottom>
    </border>
    <border>
      <left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ck">
        <color indexed="8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n">
        <color indexed="4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43"/>
      </top>
      <bottom style="thin">
        <color indexed="8"/>
      </bottom>
    </border>
    <border diagonalUp="1">
      <left style="thin"/>
      <right style="thick"/>
      <top style="thin"/>
      <bottom style="thin"/>
      <diagonal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 wrapText="1"/>
    </xf>
    <xf numFmtId="177" fontId="6" fillId="0" borderId="0" xfId="0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77" fontId="17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6" fillId="0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top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3" fontId="32" fillId="0" borderId="0" xfId="0" applyNumberFormat="1" applyFont="1" applyFill="1" applyBorder="1" applyAlignment="1">
      <alignment horizontal="right" vertical="center" wrapText="1"/>
    </xf>
    <xf numFmtId="3" fontId="30" fillId="0" borderId="0" xfId="0" applyFont="1" applyFill="1" applyBorder="1" applyAlignment="1">
      <alignment horizontal="right" vertical="center" wrapText="1"/>
    </xf>
    <xf numFmtId="177" fontId="32" fillId="0" borderId="0" xfId="0" applyNumberFormat="1" applyFont="1" applyFill="1" applyBorder="1" applyAlignment="1">
      <alignment horizontal="right" vertical="center" wrapText="1"/>
    </xf>
    <xf numFmtId="177" fontId="30" fillId="0" borderId="0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7" fillId="0" borderId="0" xfId="0" applyNumberFormat="1" applyFont="1" applyFill="1" applyBorder="1" applyAlignment="1">
      <alignment horizontal="center" vertical="center" wrapText="1"/>
    </xf>
    <xf numFmtId="38" fontId="48" fillId="0" borderId="0" xfId="16" applyFont="1" applyFill="1" applyBorder="1" applyAlignment="1">
      <alignment horizontal="right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77" fontId="49" fillId="0" borderId="0" xfId="0" applyNumberFormat="1" applyFont="1" applyFill="1" applyBorder="1" applyAlignment="1">
      <alignment horizontal="right" vertical="center" wrapText="1"/>
    </xf>
    <xf numFmtId="177" fontId="45" fillId="0" borderId="0" xfId="0" applyFont="1" applyFill="1" applyBorder="1" applyAlignment="1">
      <alignment horizontal="right" vertical="center" wrapText="1"/>
    </xf>
    <xf numFmtId="3" fontId="49" fillId="0" borderId="0" xfId="0" applyNumberFormat="1" applyFont="1" applyFill="1" applyBorder="1" applyAlignment="1">
      <alignment horizontal="right" vertical="center" wrapText="1"/>
    </xf>
    <xf numFmtId="3" fontId="45" fillId="0" borderId="0" xfId="0" applyFont="1" applyFill="1" applyBorder="1" applyAlignment="1">
      <alignment horizontal="right" vertical="center" wrapText="1"/>
    </xf>
    <xf numFmtId="177" fontId="4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177" fontId="30" fillId="0" borderId="0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77" fontId="57" fillId="0" borderId="0" xfId="0" applyNumberFormat="1" applyFont="1" applyFill="1" applyBorder="1" applyAlignment="1">
      <alignment horizontal="right" vertical="center" wrapText="1"/>
    </xf>
    <xf numFmtId="3" fontId="52" fillId="0" borderId="0" xfId="0" applyNumberFormat="1" applyFont="1" applyFill="1" applyBorder="1" applyAlignment="1">
      <alignment horizontal="right" vertical="center" wrapText="1"/>
    </xf>
    <xf numFmtId="177" fontId="52" fillId="0" borderId="0" xfId="0" applyNumberFormat="1" applyFont="1" applyFill="1" applyBorder="1" applyAlignment="1">
      <alignment horizontal="right" vertical="center" wrapText="1"/>
    </xf>
    <xf numFmtId="3" fontId="57" fillId="0" borderId="0" xfId="0" applyNumberFormat="1" applyFont="1" applyFill="1" applyBorder="1" applyAlignment="1">
      <alignment horizontal="right" vertical="center" wrapText="1"/>
    </xf>
    <xf numFmtId="3" fontId="28" fillId="0" borderId="0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46" fillId="0" borderId="1" xfId="0" applyNumberFormat="1" applyFont="1" applyFill="1" applyBorder="1" applyAlignment="1">
      <alignment vertical="center" wrapText="1"/>
    </xf>
    <xf numFmtId="0" fontId="46" fillId="0" borderId="1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left" vertical="center" wrapText="1"/>
    </xf>
    <xf numFmtId="0" fontId="34" fillId="0" borderId="3" xfId="0" applyNumberFormat="1" applyFont="1" applyFill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vertical="center" wrapText="1"/>
    </xf>
    <xf numFmtId="0" fontId="32" fillId="0" borderId="0" xfId="0" applyNumberFormat="1" applyFont="1" applyFill="1" applyBorder="1" applyAlignment="1">
      <alignment vertical="center" wrapText="1"/>
    </xf>
    <xf numFmtId="0" fontId="32" fillId="0" borderId="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63" fillId="0" borderId="8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vertical="center" wrapText="1"/>
    </xf>
    <xf numFmtId="0" fontId="32" fillId="0" borderId="10" xfId="0" applyNumberFormat="1" applyFont="1" applyFill="1" applyBorder="1" applyAlignment="1">
      <alignment horizontal="center" wrapText="1"/>
    </xf>
    <xf numFmtId="0" fontId="32" fillId="0" borderId="11" xfId="0" applyNumberFormat="1" applyFont="1" applyFill="1" applyBorder="1" applyAlignment="1">
      <alignment horizont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wrapText="1"/>
    </xf>
    <xf numFmtId="0" fontId="32" fillId="0" borderId="15" xfId="0" applyNumberFormat="1" applyFont="1" applyFill="1" applyBorder="1" applyAlignment="1">
      <alignment horizontal="center" wrapText="1"/>
    </xf>
    <xf numFmtId="0" fontId="32" fillId="0" borderId="16" xfId="0" applyNumberFormat="1" applyFont="1" applyFill="1" applyBorder="1" applyAlignment="1">
      <alignment horizontal="center" wrapText="1"/>
    </xf>
    <xf numFmtId="0" fontId="32" fillId="0" borderId="17" xfId="0" applyNumberFormat="1" applyFont="1" applyFill="1" applyBorder="1" applyAlignment="1">
      <alignment horizontal="center" wrapText="1"/>
    </xf>
    <xf numFmtId="0" fontId="32" fillId="0" borderId="18" xfId="0" applyNumberFormat="1" applyFont="1" applyFill="1" applyBorder="1" applyAlignment="1">
      <alignment horizontal="distributed" vertical="center" wrapText="1"/>
    </xf>
    <xf numFmtId="0" fontId="30" fillId="0" borderId="0" xfId="0" applyFont="1" applyAlignment="1">
      <alignment horizontal="left" vertical="center"/>
    </xf>
    <xf numFmtId="0" fontId="32" fillId="0" borderId="19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wrapText="1"/>
    </xf>
    <xf numFmtId="0" fontId="32" fillId="0" borderId="22" xfId="0" applyNumberFormat="1" applyFont="1" applyFill="1" applyBorder="1" applyAlignment="1">
      <alignment horizontal="center" vertical="center" wrapText="1"/>
    </xf>
    <xf numFmtId="0" fontId="32" fillId="0" borderId="4" xfId="0" applyNumberFormat="1" applyFont="1" applyFill="1" applyBorder="1" applyAlignment="1">
      <alignment horizontal="center" wrapText="1"/>
    </xf>
    <xf numFmtId="0" fontId="32" fillId="0" borderId="14" xfId="0" applyNumberFormat="1" applyFont="1" applyFill="1" applyBorder="1" applyAlignment="1">
      <alignment horizontal="center" wrapText="1"/>
    </xf>
    <xf numFmtId="0" fontId="32" fillId="0" borderId="23" xfId="0" applyNumberFormat="1" applyFont="1" applyFill="1" applyBorder="1" applyAlignment="1">
      <alignment horizont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32" fillId="0" borderId="20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center" wrapText="1"/>
    </xf>
    <xf numFmtId="0" fontId="32" fillId="0" borderId="26" xfId="0" applyNumberFormat="1" applyFont="1" applyFill="1" applyBorder="1" applyAlignment="1">
      <alignment horizontal="center" wrapText="1"/>
    </xf>
    <xf numFmtId="0" fontId="32" fillId="0" borderId="27" xfId="0" applyNumberFormat="1" applyFont="1" applyFill="1" applyBorder="1" applyAlignment="1">
      <alignment horizontal="center" vertical="center" wrapText="1"/>
    </xf>
    <xf numFmtId="0" fontId="32" fillId="0" borderId="28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32" fillId="0" borderId="15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2" fillId="0" borderId="2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32" fillId="0" borderId="4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32" fillId="0" borderId="32" xfId="0" applyNumberFormat="1" applyFont="1" applyFill="1" applyBorder="1" applyAlignment="1">
      <alignment horizontal="center" vertical="center" wrapText="1"/>
    </xf>
    <xf numFmtId="0" fontId="32" fillId="0" borderId="33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31" fillId="0" borderId="34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left" vertical="center" wrapText="1"/>
    </xf>
    <xf numFmtId="0" fontId="32" fillId="0" borderId="3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2" fillId="0" borderId="36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32" fillId="0" borderId="5" xfId="0" applyNumberFormat="1" applyFont="1" applyFill="1" applyBorder="1" applyAlignment="1">
      <alignment horizontal="center" vertical="center" wrapText="1"/>
    </xf>
    <xf numFmtId="3" fontId="32" fillId="0" borderId="29" xfId="0" applyNumberFormat="1" applyFont="1" applyFill="1" applyBorder="1" applyAlignment="1">
      <alignment horizontal="right" vertical="center" wrapText="1"/>
    </xf>
    <xf numFmtId="3" fontId="32" fillId="0" borderId="30" xfId="0" applyNumberFormat="1" applyFont="1" applyFill="1" applyBorder="1" applyAlignment="1">
      <alignment horizontal="right" vertical="center" wrapText="1"/>
    </xf>
    <xf numFmtId="3" fontId="32" fillId="0" borderId="31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0" fontId="32" fillId="0" borderId="16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32" fillId="0" borderId="5" xfId="0" applyNumberFormat="1" applyFont="1" applyFill="1" applyBorder="1" applyAlignment="1">
      <alignment horizontal="left" vertical="center" wrapText="1"/>
    </xf>
    <xf numFmtId="0" fontId="8" fillId="0" borderId="40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38" fontId="11" fillId="0" borderId="41" xfId="16" applyFont="1" applyFill="1" applyBorder="1" applyAlignment="1">
      <alignment horizontal="right" vertical="center" wrapText="1"/>
    </xf>
    <xf numFmtId="38" fontId="8" fillId="0" borderId="41" xfId="16" applyFont="1" applyFill="1" applyBorder="1" applyAlignment="1">
      <alignment horizontal="right" vertical="center" wrapText="1"/>
    </xf>
    <xf numFmtId="181" fontId="5" fillId="0" borderId="41" xfId="16" applyNumberFormat="1" applyFont="1" applyFill="1" applyBorder="1" applyAlignment="1">
      <alignment horizontal="right" vertical="center" wrapText="1"/>
    </xf>
    <xf numFmtId="181" fontId="5" fillId="0" borderId="42" xfId="16" applyNumberFormat="1" applyFont="1" applyFill="1" applyBorder="1" applyAlignment="1">
      <alignment horizontal="right" vertical="center" wrapText="1"/>
    </xf>
    <xf numFmtId="38" fontId="8" fillId="0" borderId="43" xfId="16" applyFont="1" applyFill="1" applyBorder="1" applyAlignment="1">
      <alignment horizontal="right" vertical="center" wrapText="1"/>
    </xf>
    <xf numFmtId="38" fontId="8" fillId="0" borderId="44" xfId="16" applyFont="1" applyFill="1" applyBorder="1" applyAlignment="1">
      <alignment horizontal="right" vertical="center" wrapText="1"/>
    </xf>
    <xf numFmtId="0" fontId="32" fillId="0" borderId="45" xfId="0" applyNumberFormat="1" applyFont="1" applyFill="1" applyBorder="1" applyAlignment="1">
      <alignment horizontal="right" wrapTex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right" wrapText="1"/>
    </xf>
    <xf numFmtId="0" fontId="32" fillId="0" borderId="26" xfId="0" applyNumberFormat="1" applyFont="1" applyFill="1" applyBorder="1" applyAlignment="1">
      <alignment horizontal="right" wrapText="1"/>
    </xf>
    <xf numFmtId="0" fontId="60" fillId="0" borderId="46" xfId="0" applyNumberFormat="1" applyFont="1" applyFill="1" applyBorder="1" applyAlignment="1">
      <alignment horizontal="distributed" vertical="center" wrapText="1"/>
    </xf>
    <xf numFmtId="0" fontId="60" fillId="0" borderId="16" xfId="0" applyNumberFormat="1" applyFont="1" applyFill="1" applyBorder="1" applyAlignment="1">
      <alignment horizontal="distributed" vertical="center" wrapText="1"/>
    </xf>
    <xf numFmtId="0" fontId="60" fillId="0" borderId="17" xfId="0" applyNumberFormat="1" applyFont="1" applyFill="1" applyBorder="1" applyAlignment="1">
      <alignment horizontal="distributed" vertical="center" wrapText="1"/>
    </xf>
    <xf numFmtId="0" fontId="60" fillId="0" borderId="47" xfId="0" applyNumberFormat="1" applyFont="1" applyFill="1" applyBorder="1" applyAlignment="1">
      <alignment horizontal="distributed" vertical="center" wrapText="1"/>
    </xf>
    <xf numFmtId="0" fontId="60" fillId="0" borderId="11" xfId="0" applyNumberFormat="1" applyFont="1" applyFill="1" applyBorder="1" applyAlignment="1">
      <alignment horizontal="distributed" vertical="center" wrapText="1"/>
    </xf>
    <xf numFmtId="0" fontId="60" fillId="0" borderId="21" xfId="0" applyNumberFormat="1" applyFont="1" applyFill="1" applyBorder="1" applyAlignment="1">
      <alignment horizontal="distributed" vertical="center" wrapText="1"/>
    </xf>
    <xf numFmtId="0" fontId="31" fillId="0" borderId="15" xfId="0" applyNumberFormat="1" applyFont="1" applyFill="1" applyBorder="1" applyAlignment="1">
      <alignment horizontal="distributed" vertical="center" wrapText="1"/>
    </xf>
    <xf numFmtId="0" fontId="31" fillId="0" borderId="16" xfId="0" applyNumberFormat="1" applyFont="1" applyFill="1" applyBorder="1" applyAlignment="1">
      <alignment horizontal="distributed" vertical="center" wrapText="1"/>
    </xf>
    <xf numFmtId="0" fontId="31" fillId="0" borderId="17" xfId="0" applyNumberFormat="1" applyFont="1" applyFill="1" applyBorder="1" applyAlignment="1">
      <alignment horizontal="distributed" vertical="center" wrapText="1"/>
    </xf>
    <xf numFmtId="0" fontId="31" fillId="0" borderId="10" xfId="0" applyNumberFormat="1" applyFont="1" applyFill="1" applyBorder="1" applyAlignment="1">
      <alignment horizontal="distributed" vertical="center" wrapText="1"/>
    </xf>
    <xf numFmtId="0" fontId="31" fillId="0" borderId="11" xfId="0" applyNumberFormat="1" applyFont="1" applyFill="1" applyBorder="1" applyAlignment="1">
      <alignment horizontal="distributed" vertical="center" wrapText="1"/>
    </xf>
    <xf numFmtId="0" fontId="31" fillId="0" borderId="21" xfId="0" applyNumberFormat="1" applyFont="1" applyFill="1" applyBorder="1" applyAlignment="1">
      <alignment horizontal="distributed" vertical="center" wrapText="1"/>
    </xf>
    <xf numFmtId="0" fontId="31" fillId="0" borderId="23" xfId="0" applyNumberFormat="1" applyFont="1" applyFill="1" applyBorder="1" applyAlignment="1">
      <alignment horizontal="center" vertical="center" wrapText="1"/>
    </xf>
    <xf numFmtId="0" fontId="31" fillId="0" borderId="25" xfId="0" applyNumberFormat="1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left" vertical="center" wrapText="1"/>
    </xf>
    <xf numFmtId="0" fontId="32" fillId="0" borderId="25" xfId="0" applyNumberFormat="1" applyFont="1" applyFill="1" applyBorder="1" applyAlignment="1">
      <alignment horizontal="left" vertical="center" wrapText="1"/>
    </xf>
    <xf numFmtId="0" fontId="32" fillId="0" borderId="45" xfId="0" applyNumberFormat="1" applyFont="1" applyFill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2" fillId="0" borderId="45" xfId="0" applyNumberFormat="1" applyFont="1" applyFill="1" applyBorder="1" applyAlignment="1">
      <alignment horizontal="right" wrapText="1" shrinkToFit="1"/>
    </xf>
    <xf numFmtId="0" fontId="32" fillId="0" borderId="46" xfId="0" applyNumberFormat="1" applyFont="1" applyFill="1" applyBorder="1" applyAlignment="1">
      <alignment horizontal="distributed" vertical="center" wrapText="1"/>
    </xf>
    <xf numFmtId="0" fontId="32" fillId="0" borderId="17" xfId="0" applyNumberFormat="1" applyFont="1" applyFill="1" applyBorder="1" applyAlignment="1">
      <alignment horizontal="distributed" vertical="center" wrapText="1"/>
    </xf>
    <xf numFmtId="0" fontId="32" fillId="0" borderId="48" xfId="0" applyNumberFormat="1" applyFont="1" applyFill="1" applyBorder="1" applyAlignment="1">
      <alignment horizontal="distributed" vertical="center" wrapText="1"/>
    </xf>
    <xf numFmtId="0" fontId="32" fillId="0" borderId="5" xfId="0" applyNumberFormat="1" applyFont="1" applyFill="1" applyBorder="1" applyAlignment="1">
      <alignment horizontal="distributed" vertical="center" wrapText="1"/>
    </xf>
    <xf numFmtId="0" fontId="32" fillId="0" borderId="47" xfId="0" applyNumberFormat="1" applyFont="1" applyFill="1" applyBorder="1" applyAlignment="1">
      <alignment horizontal="distributed" vertical="center" wrapText="1"/>
    </xf>
    <xf numFmtId="0" fontId="32" fillId="0" borderId="21" xfId="0" applyNumberFormat="1" applyFont="1" applyFill="1" applyBorder="1" applyAlignment="1">
      <alignment horizontal="distributed" vertical="center" wrapText="1"/>
    </xf>
    <xf numFmtId="38" fontId="32" fillId="0" borderId="49" xfId="16" applyFont="1" applyFill="1" applyBorder="1" applyAlignment="1">
      <alignment horizontal="right" vertical="center" wrapText="1"/>
    </xf>
    <xf numFmtId="38" fontId="32" fillId="0" borderId="23" xfId="16" applyFont="1" applyFill="1" applyBorder="1" applyAlignment="1">
      <alignment horizontal="right" vertical="center" wrapText="1"/>
    </xf>
    <xf numFmtId="181" fontId="32" fillId="0" borderId="18" xfId="16" applyNumberFormat="1" applyFont="1" applyFill="1" applyBorder="1" applyAlignment="1">
      <alignment horizontal="right" vertical="center" wrapText="1"/>
    </xf>
    <xf numFmtId="181" fontId="32" fillId="0" borderId="50" xfId="16" applyNumberFormat="1" applyFont="1" applyFill="1" applyBorder="1" applyAlignment="1">
      <alignment horizontal="right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38" fontId="32" fillId="0" borderId="53" xfId="16" applyFont="1" applyFill="1" applyBorder="1" applyAlignment="1">
      <alignment horizontal="right" vertical="center" wrapText="1"/>
    </xf>
    <xf numFmtId="38" fontId="32" fillId="0" borderId="54" xfId="16" applyFont="1" applyFill="1" applyBorder="1" applyAlignment="1">
      <alignment horizontal="right" vertical="center" wrapText="1"/>
    </xf>
    <xf numFmtId="38" fontId="32" fillId="0" borderId="55" xfId="16" applyFont="1" applyFill="1" applyBorder="1" applyAlignment="1">
      <alignment horizontal="right" vertical="center" wrapText="1"/>
    </xf>
    <xf numFmtId="38" fontId="32" fillId="0" borderId="56" xfId="16" applyFont="1" applyFill="1" applyBorder="1" applyAlignment="1">
      <alignment horizontal="right" vertical="center" wrapText="1"/>
    </xf>
    <xf numFmtId="38" fontId="8" fillId="0" borderId="55" xfId="16" applyFont="1" applyFill="1" applyBorder="1" applyAlignment="1">
      <alignment horizontal="right" vertical="center" wrapText="1"/>
    </xf>
    <xf numFmtId="38" fontId="8" fillId="0" borderId="56" xfId="16" applyFont="1" applyFill="1" applyBorder="1" applyAlignment="1">
      <alignment horizontal="right" vertical="center" wrapText="1"/>
    </xf>
    <xf numFmtId="38" fontId="8" fillId="0" borderId="23" xfId="16" applyFont="1" applyFill="1" applyBorder="1" applyAlignment="1">
      <alignment horizontal="right" vertical="center" wrapText="1"/>
    </xf>
    <xf numFmtId="181" fontId="8" fillId="0" borderId="18" xfId="16" applyNumberFormat="1" applyFont="1" applyFill="1" applyBorder="1" applyAlignment="1">
      <alignment horizontal="right" vertical="center" wrapText="1"/>
    </xf>
    <xf numFmtId="181" fontId="8" fillId="0" borderId="50" xfId="16" applyNumberFormat="1" applyFont="1" applyFill="1" applyBorder="1" applyAlignment="1">
      <alignment horizontal="right" vertical="center" wrapText="1"/>
    </xf>
    <xf numFmtId="38" fontId="11" fillId="0" borderId="55" xfId="16" applyFont="1" applyFill="1" applyBorder="1" applyAlignment="1">
      <alignment horizontal="right" vertical="center" wrapText="1"/>
    </xf>
    <xf numFmtId="38" fontId="8" fillId="0" borderId="53" xfId="16" applyFont="1" applyFill="1" applyBorder="1" applyAlignment="1">
      <alignment horizontal="right" vertical="center" wrapText="1"/>
    </xf>
    <xf numFmtId="38" fontId="32" fillId="0" borderId="57" xfId="16" applyFont="1" applyFill="1" applyBorder="1" applyAlignment="1">
      <alignment horizontal="right" vertical="center" wrapText="1"/>
    </xf>
    <xf numFmtId="38" fontId="32" fillId="0" borderId="18" xfId="16" applyFont="1" applyFill="1" applyBorder="1" applyAlignment="1">
      <alignment horizontal="right" vertical="center" wrapText="1"/>
    </xf>
    <xf numFmtId="0" fontId="30" fillId="0" borderId="25" xfId="0" applyFont="1" applyBorder="1" applyAlignment="1">
      <alignment horizontal="right"/>
    </xf>
    <xf numFmtId="0" fontId="32" fillId="0" borderId="25" xfId="0" applyNumberFormat="1" applyFont="1" applyFill="1" applyBorder="1" applyAlignment="1">
      <alignment horizontal="center" vertical="center" wrapText="1" shrinkToFit="1"/>
    </xf>
    <xf numFmtId="38" fontId="32" fillId="0" borderId="36" xfId="16" applyFont="1" applyFill="1" applyBorder="1" applyAlignment="1">
      <alignment horizontal="right" vertical="center" wrapText="1"/>
    </xf>
    <xf numFmtId="38" fontId="8" fillId="0" borderId="36" xfId="16" applyFont="1" applyFill="1" applyBorder="1" applyAlignment="1">
      <alignment horizontal="right" vertical="center" wrapText="1"/>
    </xf>
    <xf numFmtId="0" fontId="29" fillId="0" borderId="58" xfId="0" applyFont="1" applyBorder="1" applyAlignment="1">
      <alignment horizontal="left" vertical="center"/>
    </xf>
    <xf numFmtId="38" fontId="31" fillId="0" borderId="36" xfId="16" applyFont="1" applyFill="1" applyBorder="1" applyAlignment="1">
      <alignment horizontal="right" vertical="center" wrapText="1"/>
    </xf>
    <xf numFmtId="0" fontId="32" fillId="0" borderId="59" xfId="0" applyNumberFormat="1" applyFont="1" applyFill="1" applyBorder="1" applyAlignment="1">
      <alignment horizontal="center" vertical="center" wrapText="1"/>
    </xf>
    <xf numFmtId="0" fontId="32" fillId="0" borderId="60" xfId="0" applyNumberFormat="1" applyFont="1" applyFill="1" applyBorder="1" applyAlignment="1">
      <alignment horizontal="center" vertical="center" wrapText="1"/>
    </xf>
    <xf numFmtId="0" fontId="32" fillId="0" borderId="61" xfId="0" applyNumberFormat="1" applyFont="1" applyFill="1" applyBorder="1" applyAlignment="1">
      <alignment horizontal="center" vertical="center" wrapText="1"/>
    </xf>
    <xf numFmtId="38" fontId="11" fillId="0" borderId="36" xfId="16" applyFont="1" applyFill="1" applyBorder="1" applyAlignment="1">
      <alignment horizontal="right" vertical="center" wrapText="1"/>
    </xf>
    <xf numFmtId="38" fontId="8" fillId="0" borderId="38" xfId="16" applyFont="1" applyFill="1" applyBorder="1" applyAlignment="1">
      <alignment horizontal="right" vertical="center" wrapText="1"/>
    </xf>
    <xf numFmtId="38" fontId="32" fillId="0" borderId="62" xfId="16" applyFont="1" applyFill="1" applyBorder="1" applyAlignment="1">
      <alignment horizontal="right" vertical="center" wrapText="1"/>
    </xf>
    <xf numFmtId="0" fontId="32" fillId="0" borderId="63" xfId="0" applyNumberFormat="1" applyFont="1" applyFill="1" applyBorder="1" applyAlignment="1">
      <alignment horizontal="distributed" vertical="center" wrapText="1"/>
    </xf>
    <xf numFmtId="0" fontId="32" fillId="0" borderId="30" xfId="0" applyNumberFormat="1" applyFont="1" applyFill="1" applyBorder="1" applyAlignment="1">
      <alignment horizontal="distributed" vertical="center" wrapText="1"/>
    </xf>
    <xf numFmtId="38" fontId="32" fillId="0" borderId="36" xfId="16" applyFont="1" applyFill="1" applyBorder="1" applyAlignment="1">
      <alignment vertical="center" wrapText="1"/>
    </xf>
    <xf numFmtId="0" fontId="32" fillId="0" borderId="64" xfId="0" applyNumberFormat="1" applyFont="1" applyFill="1" applyBorder="1" applyAlignment="1">
      <alignment horizontal="distributed" vertical="center" wrapText="1"/>
    </xf>
    <xf numFmtId="0" fontId="32" fillId="0" borderId="16" xfId="0" applyNumberFormat="1" applyFont="1" applyFill="1" applyBorder="1" applyAlignment="1">
      <alignment horizontal="distributed" vertical="center" wrapText="1"/>
    </xf>
    <xf numFmtId="0" fontId="32" fillId="0" borderId="64" xfId="0" applyNumberFormat="1" applyFont="1" applyFill="1" applyBorder="1" applyAlignment="1">
      <alignment horizontal="distributed" vertical="distributed" wrapText="1"/>
    </xf>
    <xf numFmtId="0" fontId="32" fillId="0" borderId="16" xfId="0" applyNumberFormat="1" applyFont="1" applyFill="1" applyBorder="1" applyAlignment="1">
      <alignment horizontal="distributed" vertical="distributed" wrapText="1"/>
    </xf>
    <xf numFmtId="38" fontId="32" fillId="0" borderId="65" xfId="16" applyFont="1" applyFill="1" applyBorder="1" applyAlignment="1">
      <alignment horizontal="right" vertical="center" wrapText="1"/>
    </xf>
    <xf numFmtId="0" fontId="32" fillId="0" borderId="18" xfId="0" applyNumberFormat="1" applyFont="1" applyFill="1" applyBorder="1" applyAlignment="1">
      <alignment horizontal="left" vertical="center" wrapText="1" shrinkToFit="1"/>
    </xf>
    <xf numFmtId="0" fontId="32" fillId="0" borderId="23" xfId="0" applyNumberFormat="1" applyFont="1" applyFill="1" applyBorder="1" applyAlignment="1">
      <alignment horizontal="left" vertical="center" wrapText="1" shrinkToFit="1"/>
    </xf>
    <xf numFmtId="0" fontId="32" fillId="0" borderId="4" xfId="0" applyNumberFormat="1" applyFont="1" applyFill="1" applyBorder="1" applyAlignment="1">
      <alignment horizontal="right" wrapText="1"/>
    </xf>
    <xf numFmtId="0" fontId="32" fillId="0" borderId="0" xfId="0" applyNumberFormat="1" applyFont="1" applyFill="1" applyBorder="1" applyAlignment="1">
      <alignment horizontal="right" wrapText="1"/>
    </xf>
    <xf numFmtId="0" fontId="32" fillId="0" borderId="5" xfId="0" applyNumberFormat="1" applyFont="1" applyFill="1" applyBorder="1" applyAlignment="1">
      <alignment horizontal="right" wrapText="1"/>
    </xf>
    <xf numFmtId="0" fontId="31" fillId="0" borderId="28" xfId="0" applyNumberFormat="1" applyFont="1" applyFill="1" applyBorder="1" applyAlignment="1">
      <alignment horizontal="center" vertical="center" wrapText="1"/>
    </xf>
    <xf numFmtId="0" fontId="40" fillId="0" borderId="66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31" fillId="0" borderId="0" xfId="0" applyNumberFormat="1" applyFont="1" applyFill="1" applyBorder="1" applyAlignment="1">
      <alignment horizontal="right" wrapText="1"/>
    </xf>
    <xf numFmtId="0" fontId="34" fillId="0" borderId="15" xfId="0" applyNumberFormat="1" applyFont="1" applyFill="1" applyBorder="1" applyAlignment="1">
      <alignment horizontal="left" vertical="center" wrapText="1"/>
    </xf>
    <xf numFmtId="0" fontId="38" fillId="0" borderId="48" xfId="0" applyNumberFormat="1" applyFont="1" applyFill="1" applyBorder="1" applyAlignment="1">
      <alignment horizontal="distributed" vertical="center" wrapText="1"/>
    </xf>
    <xf numFmtId="0" fontId="38" fillId="0" borderId="0" xfId="0" applyNumberFormat="1" applyFont="1" applyFill="1" applyBorder="1" applyAlignment="1">
      <alignment horizontal="distributed" vertical="center" wrapText="1"/>
    </xf>
    <xf numFmtId="0" fontId="32" fillId="0" borderId="68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1" fillId="0" borderId="72" xfId="0" applyNumberFormat="1" applyFont="1" applyFill="1" applyBorder="1" applyAlignment="1">
      <alignment horizontal="center" vertical="center" wrapText="1"/>
    </xf>
    <xf numFmtId="0" fontId="32" fillId="0" borderId="29" xfId="0" applyNumberFormat="1" applyFont="1" applyFill="1" applyBorder="1" applyAlignment="1">
      <alignment horizontal="distributed" vertical="center" wrapText="1"/>
    </xf>
    <xf numFmtId="0" fontId="32" fillId="0" borderId="0" xfId="0" applyNumberFormat="1" applyFont="1" applyFill="1" applyBorder="1" applyAlignment="1">
      <alignment horizontal="distributed" vertical="center" wrapText="1"/>
    </xf>
    <xf numFmtId="0" fontId="32" fillId="0" borderId="73" xfId="0" applyNumberFormat="1" applyFont="1" applyFill="1" applyBorder="1" applyAlignment="1">
      <alignment horizontal="left" vertical="center" textRotation="255" wrapText="1"/>
    </xf>
    <xf numFmtId="0" fontId="30" fillId="0" borderId="74" xfId="0" applyFont="1" applyFill="1" applyBorder="1" applyAlignment="1">
      <alignment horizontal="left" vertical="center" textRotation="255" wrapText="1"/>
    </xf>
    <xf numFmtId="0" fontId="30" fillId="0" borderId="60" xfId="0" applyFont="1" applyFill="1" applyBorder="1" applyAlignment="1">
      <alignment horizontal="left" vertical="center" textRotation="255" wrapText="1"/>
    </xf>
    <xf numFmtId="0" fontId="32" fillId="0" borderId="29" xfId="0" applyNumberFormat="1" applyFont="1" applyFill="1" applyBorder="1" applyAlignment="1">
      <alignment horizontal="distributed" vertical="center"/>
    </xf>
    <xf numFmtId="0" fontId="32" fillId="0" borderId="30" xfId="0" applyNumberFormat="1" applyFont="1" applyFill="1" applyBorder="1" applyAlignment="1">
      <alignment horizontal="distributed" vertical="center"/>
    </xf>
    <xf numFmtId="0" fontId="61" fillId="0" borderId="46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 wrapText="1"/>
    </xf>
    <xf numFmtId="0" fontId="32" fillId="0" borderId="72" xfId="0" applyNumberFormat="1" applyFont="1" applyFill="1" applyBorder="1" applyAlignment="1">
      <alignment horizontal="distributed" vertical="center" wrapText="1"/>
    </xf>
    <xf numFmtId="38" fontId="8" fillId="0" borderId="75" xfId="16" applyFont="1" applyFill="1" applyBorder="1" applyAlignment="1">
      <alignment horizontal="right" vertical="center" wrapText="1"/>
    </xf>
    <xf numFmtId="0" fontId="32" fillId="0" borderId="14" xfId="0" applyNumberFormat="1" applyFont="1" applyFill="1" applyBorder="1" applyAlignment="1">
      <alignment horizontal="right" wrapText="1"/>
    </xf>
    <xf numFmtId="0" fontId="32" fillId="0" borderId="5" xfId="0" applyNumberFormat="1" applyFont="1" applyFill="1" applyBorder="1" applyAlignment="1">
      <alignment horizontal="center" wrapText="1"/>
    </xf>
    <xf numFmtId="0" fontId="32" fillId="0" borderId="45" xfId="0" applyNumberFormat="1" applyFont="1" applyFill="1" applyBorder="1" applyAlignment="1">
      <alignment horizontal="center" vertical="top" wrapText="1"/>
    </xf>
    <xf numFmtId="0" fontId="32" fillId="0" borderId="18" xfId="0" applyNumberFormat="1" applyFont="1" applyFill="1" applyBorder="1" applyAlignment="1">
      <alignment horizontal="center" vertical="top" wrapText="1"/>
    </xf>
    <xf numFmtId="0" fontId="32" fillId="0" borderId="23" xfId="0" applyNumberFormat="1" applyFont="1" applyFill="1" applyBorder="1" applyAlignment="1">
      <alignment horizontal="center" vertical="top" wrapText="1"/>
    </xf>
    <xf numFmtId="0" fontId="32" fillId="0" borderId="15" xfId="0" applyNumberFormat="1" applyFont="1" applyFill="1" applyBorder="1" applyAlignment="1">
      <alignment horizontal="distributed" vertical="center" wrapText="1"/>
    </xf>
    <xf numFmtId="0" fontId="32" fillId="0" borderId="10" xfId="0" applyNumberFormat="1" applyFont="1" applyFill="1" applyBorder="1" applyAlignment="1">
      <alignment horizontal="distributed" vertical="center" wrapText="1"/>
    </xf>
    <xf numFmtId="0" fontId="32" fillId="0" borderId="11" xfId="0" applyNumberFormat="1" applyFont="1" applyFill="1" applyBorder="1" applyAlignment="1">
      <alignment horizontal="distributed" vertical="center" wrapText="1"/>
    </xf>
    <xf numFmtId="0" fontId="32" fillId="0" borderId="76" xfId="0" applyNumberFormat="1" applyFont="1" applyFill="1" applyBorder="1" applyAlignment="1">
      <alignment horizontal="left" vertical="center" wrapText="1"/>
    </xf>
    <xf numFmtId="0" fontId="32" fillId="0" borderId="77" xfId="0" applyNumberFormat="1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59" fillId="0" borderId="78" xfId="0" applyNumberFormat="1" applyFont="1" applyFill="1" applyBorder="1" applyAlignment="1">
      <alignment horizontal="center" vertical="center" wrapText="1"/>
    </xf>
    <xf numFmtId="0" fontId="59" fillId="0" borderId="79" xfId="0" applyNumberFormat="1" applyFont="1" applyFill="1" applyBorder="1" applyAlignment="1">
      <alignment horizontal="center" vertical="center" wrapText="1"/>
    </xf>
    <xf numFmtId="0" fontId="59" fillId="0" borderId="80" xfId="0" applyNumberFormat="1" applyFont="1" applyFill="1" applyBorder="1" applyAlignment="1">
      <alignment horizontal="center" vertical="center" wrapText="1"/>
    </xf>
    <xf numFmtId="0" fontId="31" fillId="0" borderId="81" xfId="0" applyNumberFormat="1" applyFont="1" applyFill="1" applyBorder="1" applyAlignment="1">
      <alignment horizontal="distributed" vertical="center" wrapText="1"/>
    </xf>
    <xf numFmtId="0" fontId="31" fillId="0" borderId="82" xfId="0" applyNumberFormat="1" applyFont="1" applyFill="1" applyBorder="1" applyAlignment="1">
      <alignment horizontal="distributed" vertical="center" wrapText="1"/>
    </xf>
    <xf numFmtId="0" fontId="32" fillId="0" borderId="18" xfId="0" applyNumberFormat="1" applyFont="1" applyFill="1" applyBorder="1" applyAlignment="1">
      <alignment horizontal="left" wrapText="1"/>
    </xf>
    <xf numFmtId="0" fontId="32" fillId="0" borderId="23" xfId="0" applyNumberFormat="1" applyFont="1" applyFill="1" applyBorder="1" applyAlignment="1">
      <alignment horizontal="left" wrapText="1"/>
    </xf>
    <xf numFmtId="38" fontId="59" fillId="0" borderId="83" xfId="16" applyFont="1" applyFill="1" applyBorder="1" applyAlignment="1">
      <alignment horizontal="right" vertical="center" wrapText="1"/>
    </xf>
    <xf numFmtId="38" fontId="59" fillId="0" borderId="32" xfId="16" applyFont="1" applyFill="1" applyBorder="1" applyAlignment="1">
      <alignment horizontal="right" vertical="center" wrapText="1"/>
    </xf>
    <xf numFmtId="38" fontId="63" fillId="0" borderId="84" xfId="16" applyFont="1" applyFill="1" applyBorder="1" applyAlignment="1">
      <alignment horizontal="right" vertical="center" wrapText="1"/>
    </xf>
    <xf numFmtId="0" fontId="59" fillId="0" borderId="72" xfId="0" applyNumberFormat="1" applyFont="1" applyFill="1" applyBorder="1" applyAlignment="1">
      <alignment horizontal="center" vertical="center" wrapText="1"/>
    </xf>
    <xf numFmtId="0" fontId="59" fillId="0" borderId="34" xfId="0" applyNumberFormat="1" applyFont="1" applyFill="1" applyBorder="1" applyAlignment="1">
      <alignment horizontal="center" vertical="center" wrapText="1"/>
    </xf>
    <xf numFmtId="0" fontId="59" fillId="0" borderId="85" xfId="0" applyNumberFormat="1" applyFont="1" applyFill="1" applyBorder="1" applyAlignment="1">
      <alignment horizontal="center" vertical="center" wrapText="1"/>
    </xf>
    <xf numFmtId="0" fontId="59" fillId="0" borderId="27" xfId="0" applyNumberFormat="1" applyFont="1" applyFill="1" applyBorder="1" applyAlignment="1">
      <alignment horizontal="center" vertical="center" wrapText="1"/>
    </xf>
    <xf numFmtId="0" fontId="59" fillId="0" borderId="28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38" fontId="59" fillId="0" borderId="33" xfId="16" applyFont="1" applyFill="1" applyBorder="1" applyAlignment="1">
      <alignment horizontal="right" vertical="center" wrapText="1"/>
    </xf>
    <xf numFmtId="38" fontId="59" fillId="0" borderId="8" xfId="16" applyFont="1" applyFill="1" applyBorder="1" applyAlignment="1">
      <alignment horizontal="right" vertical="center" wrapText="1"/>
    </xf>
    <xf numFmtId="0" fontId="59" fillId="0" borderId="86" xfId="0" applyNumberFormat="1" applyFont="1" applyFill="1" applyBorder="1" applyAlignment="1">
      <alignment horizontal="left" vertical="center" wrapText="1"/>
    </xf>
    <xf numFmtId="0" fontId="59" fillId="0" borderId="12" xfId="0" applyNumberFormat="1" applyFont="1" applyFill="1" applyBorder="1" applyAlignment="1">
      <alignment horizontal="left" vertical="center" wrapText="1"/>
    </xf>
    <xf numFmtId="0" fontId="59" fillId="0" borderId="87" xfId="0" applyNumberFormat="1" applyFont="1" applyFill="1" applyBorder="1" applyAlignment="1">
      <alignment horizontal="left" vertical="center" wrapText="1"/>
    </xf>
    <xf numFmtId="0" fontId="59" fillId="0" borderId="27" xfId="0" applyNumberFormat="1" applyFont="1" applyFill="1" applyBorder="1" applyAlignment="1">
      <alignment horizontal="left" vertical="center" wrapText="1"/>
    </xf>
    <xf numFmtId="0" fontId="59" fillId="0" borderId="28" xfId="0" applyNumberFormat="1" applyFont="1" applyFill="1" applyBorder="1" applyAlignment="1">
      <alignment horizontal="left" vertical="center" wrapText="1"/>
    </xf>
    <xf numFmtId="0" fontId="59" fillId="0" borderId="88" xfId="0" applyNumberFormat="1" applyFont="1" applyFill="1" applyBorder="1" applyAlignment="1">
      <alignment horizontal="left" vertical="center" wrapText="1"/>
    </xf>
    <xf numFmtId="38" fontId="62" fillId="0" borderId="89" xfId="16" applyFont="1" applyFill="1" applyBorder="1" applyAlignment="1">
      <alignment horizontal="right" vertical="center" wrapText="1"/>
    </xf>
    <xf numFmtId="38" fontId="62" fillId="0" borderId="32" xfId="16" applyFont="1" applyFill="1" applyBorder="1" applyAlignment="1">
      <alignment horizontal="right" vertical="center" wrapText="1"/>
    </xf>
    <xf numFmtId="38" fontId="62" fillId="0" borderId="8" xfId="16" applyFont="1" applyFill="1" applyBorder="1" applyAlignment="1">
      <alignment horizontal="right" vertical="center" wrapText="1"/>
    </xf>
    <xf numFmtId="38" fontId="64" fillId="0" borderId="90" xfId="16" applyFont="1" applyFill="1" applyBorder="1" applyAlignment="1">
      <alignment horizontal="right" vertical="center" wrapText="1"/>
    </xf>
    <xf numFmtId="38" fontId="64" fillId="0" borderId="91" xfId="16" applyFont="1" applyFill="1" applyBorder="1" applyAlignment="1">
      <alignment horizontal="right" vertical="center" wrapText="1"/>
    </xf>
    <xf numFmtId="38" fontId="63" fillId="0" borderId="92" xfId="16" applyFont="1" applyFill="1" applyBorder="1" applyAlignment="1">
      <alignment horizontal="right" vertical="center" wrapText="1"/>
    </xf>
    <xf numFmtId="38" fontId="59" fillId="0" borderId="90" xfId="16" applyFont="1" applyFill="1" applyBorder="1" applyAlignment="1">
      <alignment horizontal="right" vertical="center" wrapText="1"/>
    </xf>
    <xf numFmtId="38" fontId="59" fillId="0" borderId="91" xfId="16" applyFont="1" applyFill="1" applyBorder="1" applyAlignment="1">
      <alignment horizontal="right" vertical="center" wrapText="1"/>
    </xf>
    <xf numFmtId="38" fontId="63" fillId="0" borderId="93" xfId="16" applyFont="1" applyFill="1" applyBorder="1" applyAlignment="1">
      <alignment horizontal="right" vertical="center" wrapText="1"/>
    </xf>
    <xf numFmtId="0" fontId="63" fillId="0" borderId="94" xfId="0" applyNumberFormat="1" applyFont="1" applyFill="1" applyBorder="1" applyAlignment="1">
      <alignment horizontal="center" vertical="center" wrapText="1"/>
    </xf>
    <xf numFmtId="0" fontId="63" fillId="0" borderId="95" xfId="0" applyNumberFormat="1" applyFont="1" applyFill="1" applyBorder="1" applyAlignment="1">
      <alignment horizontal="center" vertical="center" wrapText="1"/>
    </xf>
    <xf numFmtId="0" fontId="63" fillId="0" borderId="96" xfId="0" applyFont="1" applyFill="1" applyBorder="1" applyAlignment="1">
      <alignment horizontal="center" vertical="center" wrapText="1"/>
    </xf>
    <xf numFmtId="0" fontId="63" fillId="0" borderId="97" xfId="0" applyFont="1" applyFill="1" applyBorder="1" applyAlignment="1">
      <alignment horizontal="center" vertical="center" wrapText="1"/>
    </xf>
    <xf numFmtId="0" fontId="63" fillId="0" borderId="98" xfId="0" applyFont="1" applyFill="1" applyBorder="1" applyAlignment="1">
      <alignment horizontal="center" vertical="center" wrapText="1"/>
    </xf>
    <xf numFmtId="38" fontId="63" fillId="0" borderId="99" xfId="16" applyFont="1" applyFill="1" applyBorder="1" applyAlignment="1">
      <alignment horizontal="right" vertical="center" wrapText="1"/>
    </xf>
    <xf numFmtId="38" fontId="63" fillId="0" borderId="100" xfId="16" applyFont="1" applyFill="1" applyBorder="1" applyAlignment="1">
      <alignment horizontal="right" vertical="center" wrapText="1"/>
    </xf>
    <xf numFmtId="38" fontId="63" fillId="0" borderId="98" xfId="16" applyFont="1" applyFill="1" applyBorder="1" applyAlignment="1">
      <alignment horizontal="right" vertical="center" wrapText="1"/>
    </xf>
    <xf numFmtId="38" fontId="63" fillId="0" borderId="101" xfId="16" applyFont="1" applyFill="1" applyBorder="1" applyAlignment="1">
      <alignment horizontal="right" vertical="center" wrapText="1"/>
    </xf>
    <xf numFmtId="38" fontId="63" fillId="0" borderId="102" xfId="16" applyFont="1" applyFill="1" applyBorder="1" applyAlignment="1">
      <alignment horizontal="right" vertical="center" wrapText="1"/>
    </xf>
    <xf numFmtId="38" fontId="62" fillId="0" borderId="33" xfId="16" applyFont="1" applyFill="1" applyBorder="1" applyAlignment="1">
      <alignment horizontal="right" vertical="center" wrapText="1"/>
    </xf>
    <xf numFmtId="0" fontId="62" fillId="0" borderId="103" xfId="0" applyNumberFormat="1" applyFont="1" applyFill="1" applyBorder="1" applyAlignment="1">
      <alignment horizontal="center" vertical="center" wrapText="1"/>
    </xf>
    <xf numFmtId="0" fontId="62" fillId="0" borderId="104" xfId="0" applyNumberFormat="1" applyFont="1" applyFill="1" applyBorder="1" applyAlignment="1">
      <alignment horizontal="center" vertical="center" wrapText="1"/>
    </xf>
    <xf numFmtId="0" fontId="66" fillId="0" borderId="105" xfId="0" applyFont="1" applyFill="1" applyBorder="1" applyAlignment="1">
      <alignment horizontal="center" vertical="center" wrapText="1"/>
    </xf>
    <xf numFmtId="0" fontId="66" fillId="0" borderId="106" xfId="0" applyFont="1" applyFill="1" applyBorder="1" applyAlignment="1">
      <alignment horizontal="center" vertical="center" wrapText="1"/>
    </xf>
    <xf numFmtId="0" fontId="66" fillId="0" borderId="84" xfId="0" applyFont="1" applyFill="1" applyBorder="1" applyAlignment="1">
      <alignment horizontal="center" vertical="center" wrapText="1"/>
    </xf>
    <xf numFmtId="38" fontId="63" fillId="0" borderId="107" xfId="16" applyFont="1" applyFill="1" applyBorder="1" applyAlignment="1">
      <alignment horizontal="right" vertical="center" wrapText="1"/>
    </xf>
    <xf numFmtId="38" fontId="64" fillId="0" borderId="83" xfId="16" applyFont="1" applyFill="1" applyBorder="1" applyAlignment="1">
      <alignment horizontal="right" vertical="center" wrapText="1"/>
    </xf>
    <xf numFmtId="38" fontId="64" fillId="0" borderId="32" xfId="16" applyFont="1" applyFill="1" applyBorder="1" applyAlignment="1">
      <alignment horizontal="right" vertical="center" wrapText="1"/>
    </xf>
    <xf numFmtId="0" fontId="64" fillId="0" borderId="27" xfId="0" applyNumberFormat="1" applyFont="1" applyFill="1" applyBorder="1" applyAlignment="1">
      <alignment horizontal="distributed" vertical="center" wrapText="1"/>
    </xf>
    <xf numFmtId="0" fontId="64" fillId="0" borderId="28" xfId="0" applyNumberFormat="1" applyFont="1" applyFill="1" applyBorder="1" applyAlignment="1">
      <alignment horizontal="distributed" vertical="center" wrapText="1"/>
    </xf>
    <xf numFmtId="0" fontId="59" fillId="0" borderId="33" xfId="0" applyNumberFormat="1" applyFont="1" applyFill="1" applyBorder="1" applyAlignment="1">
      <alignment horizontal="distributed" vertical="center" wrapText="1"/>
    </xf>
    <xf numFmtId="0" fontId="59" fillId="0" borderId="32" xfId="0" applyNumberFormat="1" applyFont="1" applyFill="1" applyBorder="1" applyAlignment="1">
      <alignment horizontal="distributed" vertical="center" wrapText="1"/>
    </xf>
    <xf numFmtId="0" fontId="62" fillId="0" borderId="27" xfId="0" applyNumberFormat="1" applyFont="1" applyFill="1" applyBorder="1" applyAlignment="1">
      <alignment horizontal="center" vertical="center"/>
    </xf>
    <xf numFmtId="0" fontId="62" fillId="0" borderId="28" xfId="0" applyNumberFormat="1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0" fontId="64" fillId="0" borderId="33" xfId="0" applyNumberFormat="1" applyFont="1" applyFill="1" applyBorder="1" applyAlignment="1">
      <alignment horizontal="distributed" vertical="center" wrapText="1"/>
    </xf>
    <xf numFmtId="0" fontId="64" fillId="0" borderId="32" xfId="0" applyNumberFormat="1" applyFont="1" applyFill="1" applyBorder="1" applyAlignment="1">
      <alignment horizontal="distributed" vertical="center" wrapText="1"/>
    </xf>
    <xf numFmtId="0" fontId="59" fillId="0" borderId="72" xfId="0" applyNumberFormat="1" applyFont="1" applyFill="1" applyBorder="1" applyAlignment="1">
      <alignment horizontal="center" wrapText="1"/>
    </xf>
    <xf numFmtId="0" fontId="59" fillId="0" borderId="34" xfId="0" applyNumberFormat="1" applyFont="1" applyFill="1" applyBorder="1" applyAlignment="1">
      <alignment horizontal="center" wrapText="1"/>
    </xf>
    <xf numFmtId="0" fontId="59" fillId="0" borderId="85" xfId="0" applyNumberFormat="1" applyFont="1" applyFill="1" applyBorder="1" applyAlignment="1">
      <alignment horizontal="center" wrapText="1"/>
    </xf>
    <xf numFmtId="0" fontId="59" fillId="0" borderId="27" xfId="0" applyNumberFormat="1" applyFont="1" applyFill="1" applyBorder="1" applyAlignment="1">
      <alignment horizontal="center" wrapText="1"/>
    </xf>
    <xf numFmtId="0" fontId="59" fillId="0" borderId="28" xfId="0" applyNumberFormat="1" applyFont="1" applyFill="1" applyBorder="1" applyAlignment="1">
      <alignment horizontal="center" wrapText="1"/>
    </xf>
    <xf numFmtId="0" fontId="59" fillId="0" borderId="9" xfId="0" applyNumberFormat="1" applyFont="1" applyFill="1" applyBorder="1" applyAlignment="1">
      <alignment horizontal="center" wrapText="1"/>
    </xf>
    <xf numFmtId="0" fontId="59" fillId="0" borderId="108" xfId="0" applyNumberFormat="1" applyFont="1" applyFill="1" applyBorder="1" applyAlignment="1">
      <alignment horizontal="center" wrapText="1"/>
    </xf>
    <xf numFmtId="0" fontId="59" fillId="0" borderId="88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 vertical="center"/>
    </xf>
    <xf numFmtId="0" fontId="63" fillId="0" borderId="58" xfId="0" applyFont="1" applyFill="1" applyBorder="1" applyAlignment="1">
      <alignment vertical="center"/>
    </xf>
    <xf numFmtId="0" fontId="59" fillId="0" borderId="59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59" fillId="0" borderId="60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59" fillId="0" borderId="61" xfId="0" applyNumberFormat="1" applyFont="1" applyFill="1" applyBorder="1" applyAlignment="1">
      <alignment horizontal="center" vertical="center" wrapText="1"/>
    </xf>
    <xf numFmtId="0" fontId="62" fillId="0" borderId="18" xfId="0" applyNumberFormat="1" applyFont="1" applyFill="1" applyBorder="1" applyAlignment="1">
      <alignment horizontal="center" vertical="center"/>
    </xf>
    <xf numFmtId="0" fontId="59" fillId="0" borderId="109" xfId="0" applyNumberFormat="1" applyFont="1" applyFill="1" applyBorder="1" applyAlignment="1">
      <alignment horizontal="center" vertical="center" wrapText="1"/>
    </xf>
    <xf numFmtId="0" fontId="63" fillId="0" borderId="110" xfId="0" applyFont="1" applyFill="1" applyBorder="1" applyAlignment="1">
      <alignment horizontal="center" vertical="center" wrapText="1"/>
    </xf>
    <xf numFmtId="0" fontId="63" fillId="0" borderId="111" xfId="0" applyFont="1" applyFill="1" applyBorder="1" applyAlignment="1">
      <alignment horizontal="center" vertical="center" wrapText="1"/>
    </xf>
    <xf numFmtId="0" fontId="63" fillId="0" borderId="112" xfId="0" applyFont="1" applyFill="1" applyBorder="1" applyAlignment="1">
      <alignment horizontal="center" vertical="center" wrapText="1"/>
    </xf>
    <xf numFmtId="0" fontId="59" fillId="0" borderId="72" xfId="0" applyNumberFormat="1" applyFont="1" applyFill="1" applyBorder="1" applyAlignment="1">
      <alignment horizontal="distributed" vertical="center" wrapText="1"/>
    </xf>
    <xf numFmtId="0" fontId="59" fillId="0" borderId="34" xfId="0" applyNumberFormat="1" applyFont="1" applyFill="1" applyBorder="1" applyAlignment="1">
      <alignment horizontal="distributed" vertical="center" wrapText="1"/>
    </xf>
    <xf numFmtId="0" fontId="59" fillId="0" borderId="34" xfId="0" applyNumberFormat="1" applyFont="1" applyFill="1" applyBorder="1" applyAlignment="1">
      <alignment horizontal="distributed" vertical="distributed" wrapText="1"/>
    </xf>
    <xf numFmtId="0" fontId="63" fillId="0" borderId="0" xfId="0" applyFont="1" applyFill="1" applyBorder="1" applyAlignment="1">
      <alignment horizontal="distributed" vertical="distributed"/>
    </xf>
    <xf numFmtId="0" fontId="63" fillId="0" borderId="28" xfId="0" applyFont="1" applyFill="1" applyBorder="1" applyAlignment="1">
      <alignment horizontal="distributed" vertical="distributed"/>
    </xf>
    <xf numFmtId="0" fontId="59" fillId="0" borderId="86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left" vertical="center" wrapText="1"/>
    </xf>
    <xf numFmtId="0" fontId="59" fillId="0" borderId="9" xfId="0" applyNumberFormat="1" applyFont="1" applyFill="1" applyBorder="1" applyAlignment="1">
      <alignment horizontal="left" vertical="center" wrapText="1"/>
    </xf>
    <xf numFmtId="0" fontId="59" fillId="0" borderId="113" xfId="0" applyNumberFormat="1" applyFont="1" applyFill="1" applyBorder="1" applyAlignment="1">
      <alignment horizontal="distributed" vertical="distributed" wrapText="1"/>
    </xf>
    <xf numFmtId="0" fontId="63" fillId="0" borderId="60" xfId="0" applyFont="1" applyFill="1" applyBorder="1" applyAlignment="1">
      <alignment horizontal="distributed" vertical="distributed"/>
    </xf>
    <xf numFmtId="0" fontId="63" fillId="0" borderId="61" xfId="0" applyFont="1" applyFill="1" applyBorder="1" applyAlignment="1">
      <alignment horizontal="distributed" vertical="distributed"/>
    </xf>
    <xf numFmtId="0" fontId="59" fillId="0" borderId="114" xfId="0" applyNumberFormat="1" applyFont="1" applyFill="1" applyBorder="1" applyAlignment="1">
      <alignment horizontal="center" vertical="center" wrapText="1"/>
    </xf>
    <xf numFmtId="0" fontId="63" fillId="0" borderId="115" xfId="0" applyFont="1" applyFill="1" applyBorder="1" applyAlignment="1">
      <alignment horizontal="center" vertical="center" wrapText="1"/>
    </xf>
    <xf numFmtId="0" fontId="59" fillId="0" borderId="19" xfId="0" applyNumberFormat="1" applyFont="1" applyFill="1" applyBorder="1" applyAlignment="1">
      <alignment horizontal="left" vertical="center" wrapText="1"/>
    </xf>
    <xf numFmtId="0" fontId="59" fillId="0" borderId="18" xfId="0" applyNumberFormat="1" applyFont="1" applyFill="1" applyBorder="1" applyAlignment="1">
      <alignment horizontal="left" vertical="center" wrapText="1"/>
    </xf>
    <xf numFmtId="0" fontId="59" fillId="0" borderId="116" xfId="0" applyNumberFormat="1" applyFont="1" applyFill="1" applyBorder="1" applyAlignment="1">
      <alignment horizontal="left" vertical="center" wrapText="1"/>
    </xf>
    <xf numFmtId="0" fontId="59" fillId="0" borderId="22" xfId="0" applyNumberFormat="1" applyFont="1" applyFill="1" applyBorder="1" applyAlignment="1">
      <alignment horizontal="left" vertical="center" wrapText="1"/>
    </xf>
    <xf numFmtId="0" fontId="59" fillId="0" borderId="117" xfId="0" applyNumberFormat="1" applyFont="1" applyFill="1" applyBorder="1" applyAlignment="1">
      <alignment horizontal="left" vertical="center" wrapText="1"/>
    </xf>
    <xf numFmtId="0" fontId="59" fillId="0" borderId="10" xfId="0" applyNumberFormat="1" applyFont="1" applyFill="1" applyBorder="1" applyAlignment="1">
      <alignment horizontal="left" vertical="center" wrapText="1"/>
    </xf>
    <xf numFmtId="0" fontId="59" fillId="0" borderId="11" xfId="0" applyNumberFormat="1" applyFont="1" applyFill="1" applyBorder="1" applyAlignment="1">
      <alignment horizontal="left" vertical="center" wrapText="1"/>
    </xf>
    <xf numFmtId="0" fontId="59" fillId="0" borderId="21" xfId="0" applyNumberFormat="1" applyFont="1" applyFill="1" applyBorder="1" applyAlignment="1">
      <alignment horizontal="left" vertical="center" wrapText="1"/>
    </xf>
    <xf numFmtId="0" fontId="59" fillId="0" borderId="116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59" fillId="0" borderId="117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21" xfId="0" applyNumberFormat="1" applyFont="1" applyFill="1" applyBorder="1" applyAlignment="1">
      <alignment horizontal="center" vertical="center" wrapText="1"/>
    </xf>
    <xf numFmtId="0" fontId="62" fillId="0" borderId="118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2" fillId="0" borderId="119" xfId="0" applyNumberFormat="1" applyFont="1" applyFill="1" applyBorder="1" applyAlignment="1">
      <alignment horizontal="center" vertical="center" wrapText="1"/>
    </xf>
    <xf numFmtId="0" fontId="62" fillId="0" borderId="76" xfId="0" applyNumberFormat="1" applyFont="1" applyFill="1" applyBorder="1" applyAlignment="1">
      <alignment horizontal="center" vertical="center" wrapText="1"/>
    </xf>
    <xf numFmtId="0" fontId="62" fillId="0" borderId="28" xfId="0" applyNumberFormat="1" applyFont="1" applyFill="1" applyBorder="1" applyAlignment="1">
      <alignment horizontal="center" vertical="center" wrapText="1"/>
    </xf>
    <xf numFmtId="0" fontId="62" fillId="0" borderId="120" xfId="0" applyNumberFormat="1" applyFont="1" applyFill="1" applyBorder="1" applyAlignment="1">
      <alignment horizontal="center" vertical="center" wrapText="1"/>
    </xf>
    <xf numFmtId="0" fontId="59" fillId="0" borderId="48" xfId="0" applyNumberFormat="1" applyFont="1" applyFill="1" applyBorder="1" applyAlignment="1">
      <alignment horizontal="center" vertical="center" wrapText="1"/>
    </xf>
    <xf numFmtId="0" fontId="59" fillId="0" borderId="48" xfId="0" applyNumberFormat="1" applyFont="1" applyFill="1" applyBorder="1" applyAlignment="1">
      <alignment horizontal="center" wrapText="1"/>
    </xf>
    <xf numFmtId="0" fontId="59" fillId="0" borderId="0" xfId="0" applyNumberFormat="1" applyFont="1" applyFill="1" applyBorder="1" applyAlignment="1">
      <alignment horizontal="center" wrapText="1"/>
    </xf>
    <xf numFmtId="0" fontId="59" fillId="0" borderId="14" xfId="0" applyNumberFormat="1" applyFont="1" applyFill="1" applyBorder="1" applyAlignment="1">
      <alignment horizontal="center" wrapText="1"/>
    </xf>
    <xf numFmtId="0" fontId="62" fillId="0" borderId="72" xfId="0" applyNumberFormat="1" applyFont="1" applyFill="1" applyBorder="1" applyAlignment="1">
      <alignment horizontal="center" vertical="center" wrapText="1"/>
    </xf>
    <xf numFmtId="0" fontId="62" fillId="0" borderId="34" xfId="0" applyNumberFormat="1" applyFont="1" applyFill="1" applyBorder="1" applyAlignment="1">
      <alignment horizontal="center" vertical="center" wrapText="1"/>
    </xf>
    <xf numFmtId="0" fontId="62" fillId="0" borderId="27" xfId="0" applyNumberFormat="1" applyFont="1" applyFill="1" applyBorder="1" applyAlignment="1">
      <alignment horizontal="center" vertical="center" wrapText="1"/>
    </xf>
    <xf numFmtId="0" fontId="62" fillId="0" borderId="72" xfId="0" applyNumberFormat="1" applyFont="1" applyFill="1" applyBorder="1" applyAlignment="1">
      <alignment horizontal="center" wrapText="1"/>
    </xf>
    <xf numFmtId="0" fontId="62" fillId="0" borderId="34" xfId="0" applyNumberFormat="1" applyFont="1" applyFill="1" applyBorder="1" applyAlignment="1">
      <alignment horizontal="center" wrapText="1"/>
    </xf>
    <xf numFmtId="0" fontId="62" fillId="0" borderId="121" xfId="0" applyNumberFormat="1" applyFont="1" applyFill="1" applyBorder="1" applyAlignment="1">
      <alignment horizontal="center" wrapText="1"/>
    </xf>
    <xf numFmtId="0" fontId="62" fillId="0" borderId="27" xfId="0" applyNumberFormat="1" applyFont="1" applyFill="1" applyBorder="1" applyAlignment="1">
      <alignment horizontal="center" wrapText="1"/>
    </xf>
    <xf numFmtId="0" fontId="62" fillId="0" borderId="28" xfId="0" applyNumberFormat="1" applyFont="1" applyFill="1" applyBorder="1" applyAlignment="1">
      <alignment horizontal="center" wrapText="1"/>
    </xf>
    <xf numFmtId="0" fontId="62" fillId="0" borderId="120" xfId="0" applyNumberFormat="1" applyFont="1" applyFill="1" applyBorder="1" applyAlignment="1">
      <alignment horizontal="center" wrapText="1"/>
    </xf>
    <xf numFmtId="38" fontId="62" fillId="0" borderId="122" xfId="16" applyFont="1" applyFill="1" applyBorder="1" applyAlignment="1">
      <alignment horizontal="right" vertical="center" wrapText="1"/>
    </xf>
    <xf numFmtId="38" fontId="65" fillId="0" borderId="33" xfId="16" applyFont="1" applyFill="1" applyBorder="1" applyAlignment="1">
      <alignment horizontal="right" vertical="center" wrapText="1"/>
    </xf>
    <xf numFmtId="38" fontId="65" fillId="0" borderId="32" xfId="16" applyFont="1" applyFill="1" applyBorder="1" applyAlignment="1">
      <alignment horizontal="right" vertical="center" wrapText="1"/>
    </xf>
    <xf numFmtId="38" fontId="65" fillId="0" borderId="8" xfId="16" applyFont="1" applyFill="1" applyBorder="1" applyAlignment="1">
      <alignment horizontal="right" vertical="center" wrapText="1"/>
    </xf>
    <xf numFmtId="38" fontId="63" fillId="0" borderId="123" xfId="16" applyFont="1" applyFill="1" applyBorder="1" applyAlignment="1">
      <alignment horizontal="right" vertical="center" wrapText="1"/>
    </xf>
    <xf numFmtId="38" fontId="63" fillId="0" borderId="124" xfId="16" applyFont="1" applyFill="1" applyBorder="1" applyAlignment="1">
      <alignment horizontal="right" vertical="center" wrapText="1"/>
    </xf>
    <xf numFmtId="38" fontId="30" fillId="0" borderId="45" xfId="16" applyFont="1" applyFill="1" applyBorder="1" applyAlignment="1">
      <alignment horizontal="right" vertical="center"/>
    </xf>
    <xf numFmtId="38" fontId="30" fillId="0" borderId="45" xfId="16" applyFont="1" applyFill="1" applyBorder="1" applyAlignment="1">
      <alignment horizontal="right" vertical="center" wrapText="1"/>
    </xf>
    <xf numFmtId="38" fontId="30" fillId="0" borderId="125" xfId="16" applyFont="1" applyFill="1" applyBorder="1" applyAlignment="1">
      <alignment horizontal="right" vertical="center" wrapText="1"/>
    </xf>
    <xf numFmtId="0" fontId="32" fillId="0" borderId="45" xfId="0" applyNumberFormat="1" applyFont="1" applyFill="1" applyBorder="1" applyAlignment="1">
      <alignment horizontal="distributed" vertical="center" wrapText="1"/>
    </xf>
    <xf numFmtId="38" fontId="9" fillId="0" borderId="55" xfId="16" applyFont="1" applyFill="1" applyBorder="1" applyAlignment="1">
      <alignment horizontal="right" vertical="center"/>
    </xf>
    <xf numFmtId="38" fontId="9" fillId="0" borderId="126" xfId="16" applyFont="1" applyFill="1" applyBorder="1" applyAlignment="1">
      <alignment horizontal="right" vertical="center"/>
    </xf>
    <xf numFmtId="38" fontId="30" fillId="0" borderId="18" xfId="16" applyFont="1" applyFill="1" applyBorder="1" applyAlignment="1">
      <alignment horizontal="right" vertical="center"/>
    </xf>
    <xf numFmtId="38" fontId="30" fillId="0" borderId="55" xfId="16" applyFont="1" applyFill="1" applyBorder="1" applyAlignment="1">
      <alignment horizontal="right" vertical="center" wrapText="1"/>
    </xf>
    <xf numFmtId="38" fontId="30" fillId="0" borderId="53" xfId="16" applyFont="1" applyFill="1" applyBorder="1" applyAlignment="1">
      <alignment horizontal="right" vertical="center" wrapText="1"/>
    </xf>
    <xf numFmtId="38" fontId="9" fillId="0" borderId="18" xfId="16" applyFont="1" applyFill="1" applyBorder="1" applyAlignment="1">
      <alignment horizontal="right" vertical="center"/>
    </xf>
    <xf numFmtId="38" fontId="9" fillId="0" borderId="50" xfId="16" applyFont="1" applyFill="1" applyBorder="1" applyAlignment="1">
      <alignment horizontal="right" vertical="center"/>
    </xf>
    <xf numFmtId="38" fontId="30" fillId="0" borderId="49" xfId="16" applyFont="1" applyFill="1" applyBorder="1" applyAlignment="1">
      <alignment horizontal="right" vertical="center" wrapText="1"/>
    </xf>
    <xf numFmtId="38" fontId="30" fillId="0" borderId="18" xfId="16" applyFont="1" applyFill="1" applyBorder="1" applyAlignment="1">
      <alignment horizontal="right" vertical="center" wrapText="1"/>
    </xf>
    <xf numFmtId="0" fontId="33" fillId="0" borderId="72" xfId="0" applyNumberFormat="1" applyFont="1" applyFill="1" applyBorder="1" applyAlignment="1">
      <alignment horizontal="left" vertical="center" wrapText="1"/>
    </xf>
    <xf numFmtId="0" fontId="33" fillId="0" borderId="34" xfId="0" applyNumberFormat="1" applyFont="1" applyFill="1" applyBorder="1" applyAlignment="1">
      <alignment horizontal="left" vertical="center" wrapText="1"/>
    </xf>
    <xf numFmtId="0" fontId="33" fillId="0" borderId="67" xfId="0" applyNumberFormat="1" applyFont="1" applyFill="1" applyBorder="1" applyAlignment="1">
      <alignment horizontal="left" vertical="center" wrapText="1"/>
    </xf>
    <xf numFmtId="0" fontId="33" fillId="0" borderId="27" xfId="0" applyNumberFormat="1" applyFont="1" applyFill="1" applyBorder="1" applyAlignment="1">
      <alignment horizontal="left" vertical="center" wrapText="1"/>
    </xf>
    <xf numFmtId="0" fontId="33" fillId="0" borderId="28" xfId="0" applyNumberFormat="1" applyFont="1" applyFill="1" applyBorder="1" applyAlignment="1">
      <alignment horizontal="left" vertical="center" wrapText="1"/>
    </xf>
    <xf numFmtId="0" fontId="33" fillId="0" borderId="77" xfId="0" applyNumberFormat="1" applyFont="1" applyFill="1" applyBorder="1" applyAlignment="1">
      <alignment horizontal="left" vertical="center" wrapText="1"/>
    </xf>
    <xf numFmtId="38" fontId="30" fillId="0" borderId="127" xfId="16" applyFont="1" applyFill="1" applyBorder="1" applyAlignment="1">
      <alignment horizontal="right" vertical="center" wrapText="1"/>
    </xf>
    <xf numFmtId="38" fontId="30" fillId="0" borderId="57" xfId="16" applyFont="1" applyFill="1" applyBorder="1" applyAlignment="1">
      <alignment horizontal="right" vertical="center" wrapText="1"/>
    </xf>
    <xf numFmtId="38" fontId="30" fillId="0" borderId="125" xfId="16" applyFont="1" applyFill="1" applyBorder="1" applyAlignment="1">
      <alignment horizontal="right" vertical="center"/>
    </xf>
    <xf numFmtId="0" fontId="32" fillId="0" borderId="127" xfId="0" applyNumberFormat="1" applyFont="1" applyFill="1" applyBorder="1" applyAlignment="1">
      <alignment horizontal="distributed" vertical="center" wrapText="1"/>
    </xf>
    <xf numFmtId="38" fontId="9" fillId="0" borderId="45" xfId="16" applyFont="1" applyFill="1" applyBorder="1" applyAlignment="1">
      <alignment horizontal="right" vertical="center"/>
    </xf>
    <xf numFmtId="38" fontId="9" fillId="0" borderId="128" xfId="16" applyFont="1" applyFill="1" applyBorder="1" applyAlignment="1">
      <alignment horizontal="right" vertical="center"/>
    </xf>
    <xf numFmtId="0" fontId="33" fillId="0" borderId="129" xfId="0" applyNumberFormat="1" applyFont="1" applyFill="1" applyBorder="1" applyAlignment="1">
      <alignment horizontal="center" vertical="center" textRotation="255" shrinkToFit="1"/>
    </xf>
    <xf numFmtId="0" fontId="33" fillId="0" borderId="16" xfId="0" applyNumberFormat="1" applyFont="1" applyFill="1" applyBorder="1" applyAlignment="1">
      <alignment horizontal="center" vertical="center" textRotation="255" shrinkToFit="1"/>
    </xf>
    <xf numFmtId="0" fontId="33" fillId="0" borderId="130" xfId="0" applyNumberFormat="1" applyFont="1" applyFill="1" applyBorder="1" applyAlignment="1">
      <alignment horizontal="center" vertical="center" textRotation="255" shrinkToFit="1"/>
    </xf>
    <xf numFmtId="0" fontId="33" fillId="0" borderId="0" xfId="0" applyNumberFormat="1" applyFont="1" applyFill="1" applyBorder="1" applyAlignment="1">
      <alignment horizontal="center" vertical="center" textRotation="255" shrinkToFit="1"/>
    </xf>
    <xf numFmtId="38" fontId="30" fillId="0" borderId="49" xfId="16" applyFont="1" applyFill="1" applyBorder="1" applyAlignment="1">
      <alignment horizontal="right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38" fontId="9" fillId="0" borderId="18" xfId="16" applyFont="1" applyFill="1" applyBorder="1" applyAlignment="1">
      <alignment horizontal="right" vertical="center" wrapText="1"/>
    </xf>
    <xf numFmtId="38" fontId="9" fillId="0" borderId="29" xfId="16" applyFont="1" applyFill="1" applyBorder="1" applyAlignment="1">
      <alignment horizontal="right" vertical="center" wrapText="1"/>
    </xf>
    <xf numFmtId="38" fontId="9" fillId="0" borderId="30" xfId="16" applyFont="1" applyFill="1" applyBorder="1" applyAlignment="1">
      <alignment horizontal="right" vertical="center" wrapText="1"/>
    </xf>
    <xf numFmtId="38" fontId="9" fillId="0" borderId="31" xfId="16" applyFont="1" applyFill="1" applyBorder="1" applyAlignment="1">
      <alignment horizontal="right" vertical="center" wrapText="1"/>
    </xf>
    <xf numFmtId="38" fontId="9" fillId="0" borderId="29" xfId="16" applyFont="1" applyFill="1" applyBorder="1" applyAlignment="1">
      <alignment horizontal="right" vertical="center"/>
    </xf>
    <xf numFmtId="38" fontId="9" fillId="0" borderId="30" xfId="16" applyFont="1" applyFill="1" applyBorder="1" applyAlignment="1">
      <alignment horizontal="right" vertical="center"/>
    </xf>
    <xf numFmtId="38" fontId="9" fillId="0" borderId="31" xfId="16" applyFont="1" applyFill="1" applyBorder="1" applyAlignment="1">
      <alignment horizontal="right" vertical="center"/>
    </xf>
    <xf numFmtId="38" fontId="9" fillId="0" borderId="39" xfId="16" applyFont="1" applyFill="1" applyBorder="1" applyAlignment="1">
      <alignment horizontal="right" vertical="center"/>
    </xf>
    <xf numFmtId="38" fontId="9" fillId="0" borderId="131" xfId="16" applyFont="1" applyFill="1" applyBorder="1" applyAlignment="1">
      <alignment horizontal="right" vertical="center"/>
    </xf>
    <xf numFmtId="38" fontId="9" fillId="0" borderId="132" xfId="16" applyFont="1" applyFill="1" applyBorder="1" applyAlignment="1">
      <alignment horizontal="right" vertical="center"/>
    </xf>
    <xf numFmtId="0" fontId="8" fillId="0" borderId="133" xfId="0" applyNumberFormat="1" applyFont="1" applyFill="1" applyBorder="1" applyAlignment="1">
      <alignment horizontal="center" vertical="center" wrapText="1"/>
    </xf>
    <xf numFmtId="0" fontId="8" fillId="0" borderId="131" xfId="0" applyNumberFormat="1" applyFont="1" applyFill="1" applyBorder="1" applyAlignment="1">
      <alignment horizontal="center" vertical="center" wrapText="1"/>
    </xf>
    <xf numFmtId="0" fontId="8" fillId="0" borderId="132" xfId="0" applyNumberFormat="1" applyFont="1" applyFill="1" applyBorder="1" applyAlignment="1">
      <alignment horizontal="center" vertical="center" wrapText="1"/>
    </xf>
    <xf numFmtId="38" fontId="9" fillId="0" borderId="41" xfId="16" applyFont="1" applyFill="1" applyBorder="1" applyAlignment="1">
      <alignment horizontal="right" vertical="center" wrapText="1"/>
    </xf>
    <xf numFmtId="38" fontId="9" fillId="0" borderId="39" xfId="16" applyFont="1" applyFill="1" applyBorder="1" applyAlignment="1">
      <alignment horizontal="right" vertical="center" wrapText="1"/>
    </xf>
    <xf numFmtId="38" fontId="9" fillId="0" borderId="131" xfId="16" applyFont="1" applyFill="1" applyBorder="1" applyAlignment="1">
      <alignment horizontal="right" vertical="center" wrapText="1"/>
    </xf>
    <xf numFmtId="38" fontId="9" fillId="0" borderId="132" xfId="16" applyFont="1" applyFill="1" applyBorder="1" applyAlignment="1">
      <alignment horizontal="right" vertical="center" wrapText="1"/>
    </xf>
    <xf numFmtId="38" fontId="30" fillId="0" borderId="57" xfId="16" applyFont="1" applyFill="1" applyBorder="1" applyAlignment="1">
      <alignment horizontal="right" vertical="center"/>
    </xf>
    <xf numFmtId="3" fontId="32" fillId="0" borderId="134" xfId="0" applyNumberFormat="1" applyFont="1" applyFill="1" applyBorder="1" applyAlignment="1">
      <alignment horizontal="right" vertical="center" wrapText="1"/>
    </xf>
    <xf numFmtId="3" fontId="32" fillId="0" borderId="135" xfId="0" applyNumberFormat="1" applyFont="1" applyFill="1" applyBorder="1" applyAlignment="1">
      <alignment horizontal="right" vertical="center" wrapText="1"/>
    </xf>
    <xf numFmtId="3" fontId="32" fillId="0" borderId="136" xfId="0" applyNumberFormat="1" applyFont="1" applyFill="1" applyBorder="1" applyAlignment="1">
      <alignment horizontal="right" vertical="center" wrapText="1"/>
    </xf>
    <xf numFmtId="38" fontId="9" fillId="0" borderId="137" xfId="16" applyFont="1" applyFill="1" applyBorder="1" applyAlignment="1">
      <alignment horizontal="right" vertical="center"/>
    </xf>
    <xf numFmtId="38" fontId="9" fillId="0" borderId="138" xfId="16" applyFont="1" applyFill="1" applyBorder="1" applyAlignment="1">
      <alignment horizontal="right" vertical="center"/>
    </xf>
    <xf numFmtId="0" fontId="32" fillId="0" borderId="55" xfId="0" applyNumberFormat="1" applyFont="1" applyFill="1" applyBorder="1" applyAlignment="1">
      <alignment horizontal="distributed" vertical="center" wrapText="1"/>
    </xf>
    <xf numFmtId="0" fontId="32" fillId="0" borderId="72" xfId="0" applyNumberFormat="1" applyFont="1" applyFill="1" applyBorder="1" applyAlignment="1">
      <alignment horizontal="center" vertical="center" wrapText="1"/>
    </xf>
    <xf numFmtId="0" fontId="32" fillId="0" borderId="34" xfId="0" applyNumberFormat="1" applyFont="1" applyFill="1" applyBorder="1" applyAlignment="1">
      <alignment horizontal="center" vertical="center" wrapText="1"/>
    </xf>
    <xf numFmtId="0" fontId="32" fillId="0" borderId="85" xfId="0" applyNumberFormat="1" applyFont="1" applyFill="1" applyBorder="1" applyAlignment="1">
      <alignment horizontal="center" vertical="center" wrapText="1"/>
    </xf>
    <xf numFmtId="38" fontId="9" fillId="0" borderId="127" xfId="16" applyFont="1" applyFill="1" applyBorder="1" applyAlignment="1">
      <alignment horizontal="right" vertical="center"/>
    </xf>
    <xf numFmtId="38" fontId="9" fillId="0" borderId="139" xfId="16" applyFont="1" applyFill="1" applyBorder="1" applyAlignment="1">
      <alignment horizontal="right" vertical="center"/>
    </xf>
    <xf numFmtId="38" fontId="30" fillId="0" borderId="127" xfId="16" applyFont="1" applyFill="1" applyBorder="1" applyAlignment="1">
      <alignment horizontal="right" vertical="center"/>
    </xf>
    <xf numFmtId="38" fontId="30" fillId="0" borderId="23" xfId="16" applyFont="1" applyFill="1" applyBorder="1" applyAlignment="1">
      <alignment horizontal="right" vertical="center" wrapText="1"/>
    </xf>
    <xf numFmtId="38" fontId="30" fillId="0" borderId="25" xfId="16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left" vertical="center"/>
    </xf>
    <xf numFmtId="0" fontId="29" fillId="0" borderId="140" xfId="0" applyFont="1" applyFill="1" applyBorder="1" applyAlignment="1">
      <alignment horizontal="left" vertical="center"/>
    </xf>
    <xf numFmtId="0" fontId="32" fillId="0" borderId="15" xfId="0" applyNumberFormat="1" applyFont="1" applyFill="1" applyBorder="1" applyAlignment="1">
      <alignment horizontal="center" vertical="top" wrapText="1"/>
    </xf>
    <xf numFmtId="0" fontId="32" fillId="0" borderId="16" xfId="0" applyNumberFormat="1" applyFont="1" applyFill="1" applyBorder="1" applyAlignment="1">
      <alignment horizontal="center" vertical="top" wrapText="1"/>
    </xf>
    <xf numFmtId="0" fontId="32" fillId="0" borderId="17" xfId="0" applyNumberFormat="1" applyFont="1" applyFill="1" applyBorder="1" applyAlignment="1">
      <alignment horizontal="center" vertical="top" wrapText="1"/>
    </xf>
    <xf numFmtId="0" fontId="32" fillId="0" borderId="4" xfId="0" applyNumberFormat="1" applyFont="1" applyFill="1" applyBorder="1" applyAlignment="1">
      <alignment horizontal="center" vertical="top" wrapText="1"/>
    </xf>
    <xf numFmtId="0" fontId="32" fillId="0" borderId="0" xfId="0" applyNumberFormat="1" applyFont="1" applyFill="1" applyBorder="1" applyAlignment="1">
      <alignment horizontal="center" vertical="top" wrapText="1"/>
    </xf>
    <xf numFmtId="0" fontId="32" fillId="0" borderId="5" xfId="0" applyNumberFormat="1" applyFont="1" applyFill="1" applyBorder="1" applyAlignment="1">
      <alignment horizontal="center" vertical="top" wrapText="1"/>
    </xf>
    <xf numFmtId="0" fontId="32" fillId="0" borderId="10" xfId="0" applyNumberFormat="1" applyFont="1" applyFill="1" applyBorder="1" applyAlignment="1">
      <alignment horizontal="center" vertical="top" wrapText="1"/>
    </xf>
    <xf numFmtId="0" fontId="32" fillId="0" borderId="11" xfId="0" applyNumberFormat="1" applyFont="1" applyFill="1" applyBorder="1" applyAlignment="1">
      <alignment horizontal="center" vertical="top" wrapText="1"/>
    </xf>
    <xf numFmtId="0" fontId="32" fillId="0" borderId="21" xfId="0" applyNumberFormat="1" applyFont="1" applyFill="1" applyBorder="1" applyAlignment="1">
      <alignment horizontal="center" vertical="top" wrapText="1"/>
    </xf>
    <xf numFmtId="0" fontId="32" fillId="0" borderId="31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center" wrapText="1"/>
    </xf>
    <xf numFmtId="0" fontId="32" fillId="0" borderId="141" xfId="0" applyNumberFormat="1" applyFont="1" applyFill="1" applyBorder="1" applyAlignment="1">
      <alignment horizontal="distributed" vertical="center" wrapText="1"/>
    </xf>
    <xf numFmtId="0" fontId="32" fillId="0" borderId="31" xfId="0" applyNumberFormat="1" applyFont="1" applyFill="1" applyBorder="1" applyAlignment="1">
      <alignment horizontal="distributed" vertical="center" wrapText="1"/>
    </xf>
    <xf numFmtId="0" fontId="32" fillId="0" borderId="129" xfId="0" applyNumberFormat="1" applyFont="1" applyFill="1" applyBorder="1" applyAlignment="1">
      <alignment horizontal="center" vertical="center" wrapText="1"/>
    </xf>
    <xf numFmtId="0" fontId="32" fillId="0" borderId="130" xfId="0" applyNumberFormat="1" applyFont="1" applyFill="1" applyBorder="1" applyAlignment="1">
      <alignment horizontal="center" vertical="center" wrapText="1"/>
    </xf>
    <xf numFmtId="0" fontId="32" fillId="0" borderId="142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distributed" vertical="center" wrapText="1"/>
    </xf>
    <xf numFmtId="0" fontId="32" fillId="0" borderId="18" xfId="0" applyNumberFormat="1" applyFont="1" applyFill="1" applyBorder="1" applyAlignment="1">
      <alignment horizontal="distributed" vertical="center" shrinkToFi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43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>
      <alignment horizontal="center" vertical="center" wrapText="1"/>
    </xf>
    <xf numFmtId="0" fontId="32" fillId="0" borderId="116" xfId="0" applyNumberFormat="1" applyFont="1" applyFill="1" applyBorder="1" applyAlignment="1">
      <alignment horizontal="center" vertical="center" wrapText="1"/>
    </xf>
    <xf numFmtId="0" fontId="32" fillId="0" borderId="117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4" xfId="0" applyNumberFormat="1" applyFont="1" applyFill="1" applyBorder="1" applyAlignment="1">
      <alignment horizontal="center" vertical="center" wrapText="1"/>
    </xf>
    <xf numFmtId="0" fontId="8" fillId="0" borderId="145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145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0" fontId="11" fillId="0" borderId="146" xfId="0" applyNumberFormat="1" applyFont="1" applyFill="1" applyBorder="1" applyAlignment="1">
      <alignment horizontal="center" wrapText="1"/>
    </xf>
    <xf numFmtId="3" fontId="32" fillId="0" borderId="15" xfId="0" applyNumberFormat="1" applyFont="1" applyFill="1" applyBorder="1" applyAlignment="1">
      <alignment horizontal="right" vertical="center" wrapText="1"/>
    </xf>
    <xf numFmtId="3" fontId="32" fillId="0" borderId="16" xfId="0" applyNumberFormat="1" applyFont="1" applyFill="1" applyBorder="1" applyAlignment="1">
      <alignment horizontal="right" vertical="center" wrapText="1"/>
    </xf>
    <xf numFmtId="3" fontId="32" fillId="0" borderId="17" xfId="0" applyNumberFormat="1" applyFont="1" applyFill="1" applyBorder="1" applyAlignment="1">
      <alignment horizontal="right" vertical="center" wrapText="1"/>
    </xf>
    <xf numFmtId="38" fontId="9" fillId="0" borderId="23" xfId="16" applyFont="1" applyFill="1" applyBorder="1" applyAlignment="1">
      <alignment horizontal="right" vertical="center"/>
    </xf>
    <xf numFmtId="38" fontId="9" fillId="0" borderId="147" xfId="16" applyFont="1" applyFill="1" applyBorder="1" applyAlignment="1">
      <alignment horizontal="right" vertical="center"/>
    </xf>
    <xf numFmtId="0" fontId="30" fillId="0" borderId="148" xfId="0" applyFont="1" applyFill="1" applyBorder="1" applyAlignment="1">
      <alignment horizontal="center" vertical="center" wrapText="1"/>
    </xf>
    <xf numFmtId="0" fontId="30" fillId="0" borderId="149" xfId="0" applyFont="1" applyFill="1" applyBorder="1" applyAlignment="1">
      <alignment horizontal="center" vertical="center" wrapText="1"/>
    </xf>
    <xf numFmtId="0" fontId="30" fillId="0" borderId="15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Fill="1" applyBorder="1" applyAlignment="1">
      <alignment horizontal="right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138" xfId="0" applyNumberFormat="1" applyFont="1" applyFill="1" applyBorder="1" applyAlignment="1">
      <alignment horizontal="center" vertical="center" wrapText="1"/>
    </xf>
    <xf numFmtId="38" fontId="9" fillId="0" borderId="29" xfId="0" applyNumberFormat="1" applyFont="1" applyFill="1" applyBorder="1" applyAlignment="1">
      <alignment horizontal="right" vertical="center" wrapText="1"/>
    </xf>
    <xf numFmtId="38" fontId="9" fillId="0" borderId="30" xfId="0" applyNumberFormat="1" applyFont="1" applyFill="1" applyBorder="1" applyAlignment="1">
      <alignment horizontal="right" vertical="center" wrapText="1"/>
    </xf>
    <xf numFmtId="38" fontId="9" fillId="0" borderId="138" xfId="0" applyNumberFormat="1" applyFont="1" applyFill="1" applyBorder="1" applyAlignment="1">
      <alignment horizontal="right" vertical="center" wrapText="1"/>
    </xf>
    <xf numFmtId="38" fontId="9" fillId="0" borderId="39" xfId="0" applyNumberFormat="1" applyFont="1" applyFill="1" applyBorder="1" applyAlignment="1">
      <alignment horizontal="right" vertical="center" wrapText="1"/>
    </xf>
    <xf numFmtId="38" fontId="9" fillId="0" borderId="131" xfId="0" applyNumberFormat="1" applyFont="1" applyFill="1" applyBorder="1" applyAlignment="1">
      <alignment horizontal="right" vertical="center" wrapText="1"/>
    </xf>
    <xf numFmtId="38" fontId="9" fillId="0" borderId="137" xfId="0" applyNumberFormat="1" applyFont="1" applyFill="1" applyBorder="1" applyAlignment="1">
      <alignment horizontal="right" vertical="center" wrapText="1"/>
    </xf>
    <xf numFmtId="38" fontId="9" fillId="0" borderId="31" xfId="0" applyNumberFormat="1" applyFont="1" applyFill="1" applyBorder="1" applyAlignment="1">
      <alignment horizontal="right" vertical="center" wrapText="1"/>
    </xf>
    <xf numFmtId="38" fontId="9" fillId="0" borderId="132" xfId="0" applyNumberFormat="1" applyFont="1" applyFill="1" applyBorder="1" applyAlignment="1">
      <alignment horizontal="right" vertical="center" wrapText="1"/>
    </xf>
    <xf numFmtId="3" fontId="32" fillId="0" borderId="151" xfId="0" applyNumberFormat="1" applyFont="1" applyFill="1" applyBorder="1" applyAlignment="1">
      <alignment horizontal="right" vertical="center" wrapText="1"/>
    </xf>
    <xf numFmtId="3" fontId="32" fillId="0" borderId="152" xfId="0" applyNumberFormat="1" applyFont="1" applyFill="1" applyBorder="1" applyAlignment="1">
      <alignment horizontal="right" vertical="center" wrapText="1"/>
    </xf>
    <xf numFmtId="3" fontId="32" fillId="0" borderId="153" xfId="0" applyNumberFormat="1" applyFont="1" applyFill="1" applyBorder="1" applyAlignment="1">
      <alignment horizontal="right" vertical="center" wrapText="1"/>
    </xf>
    <xf numFmtId="0" fontId="32" fillId="0" borderId="10" xfId="0" applyNumberFormat="1" applyFont="1" applyFill="1" applyBorder="1" applyAlignment="1">
      <alignment horizontal="right" vertical="center" wrapText="1"/>
    </xf>
    <xf numFmtId="0" fontId="32" fillId="0" borderId="11" xfId="0" applyNumberFormat="1" applyFont="1" applyFill="1" applyBorder="1" applyAlignment="1">
      <alignment horizontal="right" vertical="center" wrapText="1"/>
    </xf>
    <xf numFmtId="0" fontId="32" fillId="0" borderId="21" xfId="0" applyNumberFormat="1" applyFont="1" applyFill="1" applyBorder="1" applyAlignment="1">
      <alignment horizontal="right" vertical="center" wrapText="1"/>
    </xf>
    <xf numFmtId="3" fontId="8" fillId="0" borderId="131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33" fillId="0" borderId="15" xfId="0" applyNumberFormat="1" applyFont="1" applyFill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horizontal="right" vertical="center" wrapText="1"/>
    </xf>
    <xf numFmtId="3" fontId="11" fillId="0" borderId="131" xfId="0" applyNumberFormat="1" applyFont="1" applyFill="1" applyBorder="1" applyAlignment="1">
      <alignment horizontal="right" vertical="center" wrapText="1"/>
    </xf>
    <xf numFmtId="3" fontId="11" fillId="0" borderId="132" xfId="0" applyNumberFormat="1" applyFont="1" applyFill="1" applyBorder="1" applyAlignment="1">
      <alignment horizontal="right" vertical="center" wrapText="1"/>
    </xf>
    <xf numFmtId="0" fontId="32" fillId="0" borderId="18" xfId="0" applyNumberFormat="1" applyFont="1" applyFill="1" applyBorder="1" applyAlignment="1">
      <alignment horizontal="center" wrapText="1"/>
    </xf>
    <xf numFmtId="0" fontId="32" fillId="0" borderId="45" xfId="0" applyNumberFormat="1" applyFont="1" applyFill="1" applyBorder="1" applyAlignment="1">
      <alignment horizontal="right" vertical="center" wrapText="1"/>
    </xf>
    <xf numFmtId="0" fontId="33" fillId="0" borderId="18" xfId="0" applyNumberFormat="1" applyFont="1" applyFill="1" applyBorder="1" applyAlignment="1">
      <alignment horizontal="center" wrapText="1"/>
    </xf>
    <xf numFmtId="0" fontId="32" fillId="0" borderId="20" xfId="0" applyNumberFormat="1" applyFont="1" applyFill="1" applyBorder="1" applyAlignment="1">
      <alignment horizontal="distributed" vertical="distributed" wrapText="1"/>
    </xf>
    <xf numFmtId="0" fontId="32" fillId="0" borderId="18" xfId="0" applyNumberFormat="1" applyFont="1" applyFill="1" applyBorder="1" applyAlignment="1">
      <alignment horizontal="distributed" vertical="distributed" wrapText="1"/>
    </xf>
    <xf numFmtId="0" fontId="30" fillId="0" borderId="18" xfId="0" applyFont="1" applyFill="1" applyBorder="1" applyAlignment="1">
      <alignment horizontal="distributed" vertical="distributed" wrapText="1"/>
    </xf>
    <xf numFmtId="0" fontId="30" fillId="0" borderId="20" xfId="0" applyFont="1" applyFill="1" applyBorder="1" applyAlignment="1">
      <alignment horizontal="distributed" vertical="distributed" wrapText="1"/>
    </xf>
    <xf numFmtId="0" fontId="33" fillId="0" borderId="154" xfId="0" applyNumberFormat="1" applyFont="1" applyFill="1" applyBorder="1" applyAlignment="1">
      <alignment horizontal="distributed" vertical="distributed" wrapText="1" shrinkToFit="1"/>
    </xf>
    <xf numFmtId="0" fontId="33" fillId="0" borderId="45" xfId="0" applyNumberFormat="1" applyFont="1" applyFill="1" applyBorder="1" applyAlignment="1">
      <alignment horizontal="distributed" vertical="distributed" wrapText="1" shrinkToFit="1"/>
    </xf>
    <xf numFmtId="0" fontId="32" fillId="0" borderId="155" xfId="0" applyNumberFormat="1" applyFont="1" applyFill="1" applyBorder="1" applyAlignment="1">
      <alignment horizontal="distributed" vertical="distributed" wrapText="1"/>
    </xf>
    <xf numFmtId="0" fontId="32" fillId="0" borderId="23" xfId="0" applyNumberFormat="1" applyFont="1" applyFill="1" applyBorder="1" applyAlignment="1">
      <alignment horizontal="distributed" vertical="distributed" wrapText="1"/>
    </xf>
    <xf numFmtId="0" fontId="32" fillId="0" borderId="154" xfId="0" applyNumberFormat="1" applyFont="1" applyFill="1" applyBorder="1" applyAlignment="1">
      <alignment horizontal="distributed" vertical="distributed" wrapText="1"/>
    </xf>
    <xf numFmtId="0" fontId="32" fillId="0" borderId="45" xfId="0" applyNumberFormat="1" applyFont="1" applyFill="1" applyBorder="1" applyAlignment="1">
      <alignment horizontal="distributed" vertical="distributed" wrapText="1"/>
    </xf>
    <xf numFmtId="0" fontId="35" fillId="0" borderId="155" xfId="0" applyNumberFormat="1" applyFont="1" applyFill="1" applyBorder="1" applyAlignment="1">
      <alignment horizontal="distributed" vertical="distributed" wrapText="1"/>
    </xf>
    <xf numFmtId="0" fontId="35" fillId="0" borderId="23" xfId="0" applyNumberFormat="1" applyFont="1" applyFill="1" applyBorder="1" applyAlignment="1">
      <alignment horizontal="distributed" vertical="distributed" wrapText="1"/>
    </xf>
    <xf numFmtId="0" fontId="32" fillId="0" borderId="155" xfId="0" applyNumberFormat="1" applyFont="1" applyFill="1" applyBorder="1" applyAlignment="1">
      <alignment horizontal="distributed" vertical="distributed" wrapText="1" shrinkToFit="1"/>
    </xf>
    <xf numFmtId="0" fontId="32" fillId="0" borderId="23" xfId="0" applyNumberFormat="1" applyFont="1" applyFill="1" applyBorder="1" applyAlignment="1">
      <alignment horizontal="distributed" vertical="distributed" wrapText="1" shrinkToFit="1"/>
    </xf>
    <xf numFmtId="38" fontId="21" fillId="0" borderId="41" xfId="16" applyFont="1" applyFill="1" applyBorder="1" applyAlignment="1">
      <alignment horizontal="right" vertical="center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8" fillId="0" borderId="146" xfId="0" applyNumberFormat="1" applyFont="1" applyFill="1" applyBorder="1" applyAlignment="1">
      <alignment horizontal="right" vertical="center" wrapText="1"/>
    </xf>
    <xf numFmtId="0" fontId="30" fillId="0" borderId="140" xfId="0" applyFont="1" applyBorder="1" applyAlignment="1">
      <alignment horizontal="left" vertical="center"/>
    </xf>
    <xf numFmtId="0" fontId="44" fillId="0" borderId="156" xfId="0" applyNumberFormat="1" applyFont="1" applyFill="1" applyBorder="1" applyAlignment="1">
      <alignment horizontal="center" vertical="center" wrapText="1"/>
    </xf>
    <xf numFmtId="0" fontId="44" fillId="0" borderId="157" xfId="0" applyNumberFormat="1" applyFont="1" applyFill="1" applyBorder="1" applyAlignment="1">
      <alignment horizontal="center" vertical="center" wrapText="1"/>
    </xf>
    <xf numFmtId="0" fontId="44" fillId="0" borderId="158" xfId="0" applyNumberFormat="1" applyFont="1" applyFill="1" applyBorder="1" applyAlignment="1">
      <alignment horizontal="center" vertical="center" wrapText="1"/>
    </xf>
    <xf numFmtId="3" fontId="44" fillId="0" borderId="36" xfId="0" applyNumberFormat="1" applyFont="1" applyFill="1" applyBorder="1" applyAlignment="1">
      <alignment horizontal="right" vertical="center" wrapText="1"/>
    </xf>
    <xf numFmtId="177" fontId="44" fillId="0" borderId="36" xfId="0" applyNumberFormat="1" applyFont="1" applyFill="1" applyBorder="1" applyAlignment="1">
      <alignment horizontal="right" vertical="center" wrapText="1"/>
    </xf>
    <xf numFmtId="38" fontId="25" fillId="0" borderId="159" xfId="16" applyFont="1" applyFill="1" applyBorder="1" applyAlignment="1">
      <alignment horizontal="right" vertical="center" wrapText="1"/>
    </xf>
    <xf numFmtId="3" fontId="46" fillId="0" borderId="36" xfId="0" applyNumberFormat="1" applyFont="1" applyFill="1" applyBorder="1" applyAlignment="1">
      <alignment horizontal="right" vertical="center" wrapText="1"/>
    </xf>
    <xf numFmtId="38" fontId="27" fillId="0" borderId="159" xfId="16" applyFont="1" applyFill="1" applyBorder="1" applyAlignment="1">
      <alignment horizontal="right" vertical="center" wrapText="1"/>
    </xf>
    <xf numFmtId="0" fontId="46" fillId="0" borderId="36" xfId="0" applyNumberFormat="1" applyFont="1" applyFill="1" applyBorder="1" applyAlignment="1">
      <alignment horizontal="right" vertical="center" wrapText="1"/>
    </xf>
    <xf numFmtId="38" fontId="46" fillId="0" borderId="36" xfId="16" applyFont="1" applyFill="1" applyBorder="1" applyAlignment="1">
      <alignment horizontal="right" vertical="center" wrapText="1"/>
    </xf>
    <xf numFmtId="38" fontId="36" fillId="0" borderId="18" xfId="16" applyFont="1" applyFill="1" applyBorder="1" applyAlignment="1">
      <alignment horizontal="right" vertical="center" wrapText="1"/>
    </xf>
    <xf numFmtId="38" fontId="26" fillId="0" borderId="160" xfId="16" applyFont="1" applyFill="1" applyBorder="1" applyAlignment="1">
      <alignment horizontal="right" vertical="center" wrapText="1"/>
    </xf>
    <xf numFmtId="0" fontId="46" fillId="0" borderId="36" xfId="0" applyNumberFormat="1" applyFont="1" applyFill="1" applyBorder="1" applyAlignment="1">
      <alignment horizontal="center" vertical="center" wrapText="1"/>
    </xf>
    <xf numFmtId="0" fontId="44" fillId="0" borderId="161" xfId="0" applyNumberFormat="1" applyFont="1" applyFill="1" applyBorder="1" applyAlignment="1">
      <alignment horizontal="center" vertical="center" wrapText="1"/>
    </xf>
    <xf numFmtId="0" fontId="46" fillId="0" borderId="62" xfId="0" applyNumberFormat="1" applyFont="1" applyFill="1" applyBorder="1" applyAlignment="1">
      <alignment horizontal="center" vertical="center" wrapText="1"/>
    </xf>
    <xf numFmtId="0" fontId="46" fillId="0" borderId="35" xfId="0" applyNumberFormat="1" applyFont="1" applyFill="1" applyBorder="1" applyAlignment="1">
      <alignment horizontal="center" vertical="center" wrapText="1"/>
    </xf>
    <xf numFmtId="0" fontId="49" fillId="0" borderId="161" xfId="0" applyNumberFormat="1" applyFont="1" applyFill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distributed" vertical="center" wrapText="1"/>
    </xf>
    <xf numFmtId="0" fontId="44" fillId="0" borderId="36" xfId="0" applyNumberFormat="1" applyFont="1" applyFill="1" applyBorder="1" applyAlignment="1">
      <alignment horizontal="distributed" vertical="center" wrapText="1"/>
    </xf>
    <xf numFmtId="0" fontId="44" fillId="0" borderId="162" xfId="0" applyNumberFormat="1" applyFont="1" applyFill="1" applyBorder="1" applyAlignment="1">
      <alignment horizontal="left" vertical="center" wrapText="1"/>
    </xf>
    <xf numFmtId="0" fontId="44" fillId="0" borderId="29" xfId="0" applyNumberFormat="1" applyFont="1" applyFill="1" applyBorder="1" applyAlignment="1">
      <alignment horizontal="left" vertical="center" wrapText="1"/>
    </xf>
    <xf numFmtId="0" fontId="44" fillId="0" borderId="163" xfId="0" applyNumberFormat="1" applyFont="1" applyFill="1" applyBorder="1" applyAlignment="1">
      <alignment horizontal="left" vertical="center" wrapText="1"/>
    </xf>
    <xf numFmtId="0" fontId="44" fillId="0" borderId="33" xfId="0" applyNumberFormat="1" applyFont="1" applyFill="1" applyBorder="1" applyAlignment="1">
      <alignment horizontal="left" vertical="center" wrapText="1"/>
    </xf>
    <xf numFmtId="38" fontId="44" fillId="0" borderId="163" xfId="16" applyFont="1" applyFill="1" applyBorder="1" applyAlignment="1">
      <alignment horizontal="left" vertical="center" wrapText="1"/>
    </xf>
    <xf numFmtId="38" fontId="44" fillId="0" borderId="33" xfId="16" applyFont="1" applyFill="1" applyBorder="1" applyAlignment="1">
      <alignment horizontal="left" vertical="center" wrapText="1"/>
    </xf>
    <xf numFmtId="0" fontId="46" fillId="0" borderId="8" xfId="0" applyNumberFormat="1" applyFont="1" applyFill="1" applyBorder="1" applyAlignment="1">
      <alignment horizontal="distributed" vertical="center" wrapText="1"/>
    </xf>
    <xf numFmtId="0" fontId="46" fillId="0" borderId="36" xfId="0" applyNumberFormat="1" applyFont="1" applyFill="1" applyBorder="1" applyAlignment="1">
      <alignment horizontal="distributed" vertical="center" wrapText="1"/>
    </xf>
    <xf numFmtId="49" fontId="46" fillId="0" borderId="163" xfId="0" applyNumberFormat="1" applyFont="1" applyFill="1" applyBorder="1" applyAlignment="1">
      <alignment horizontal="left" vertical="center"/>
    </xf>
    <xf numFmtId="49" fontId="46" fillId="0" borderId="33" xfId="0" applyNumberFormat="1" applyFont="1" applyFill="1" applyBorder="1" applyAlignment="1">
      <alignment horizontal="left" vertical="center"/>
    </xf>
    <xf numFmtId="0" fontId="44" fillId="0" borderId="36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top"/>
    </xf>
    <xf numFmtId="0" fontId="43" fillId="0" borderId="0" xfId="0" applyFont="1" applyBorder="1" applyAlignment="1">
      <alignment vertical="top"/>
    </xf>
    <xf numFmtId="0" fontId="44" fillId="0" borderId="18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right" vertical="center" wrapText="1"/>
    </xf>
    <xf numFmtId="0" fontId="44" fillId="0" borderId="31" xfId="0" applyNumberFormat="1" applyFont="1" applyFill="1" applyBorder="1" applyAlignment="1">
      <alignment horizontal="distributed" vertical="center" wrapText="1"/>
    </xf>
    <xf numFmtId="0" fontId="36" fillId="0" borderId="18" xfId="0" applyFont="1" applyBorder="1" applyAlignment="1">
      <alignment vertical="center"/>
    </xf>
    <xf numFmtId="0" fontId="25" fillId="0" borderId="164" xfId="0" applyNumberFormat="1" applyFont="1" applyFill="1" applyBorder="1" applyAlignment="1">
      <alignment horizontal="center" vertical="center" wrapText="1"/>
    </xf>
    <xf numFmtId="0" fontId="25" fillId="0" borderId="159" xfId="0" applyNumberFormat="1" applyFont="1" applyFill="1" applyBorder="1" applyAlignment="1">
      <alignment horizontal="center" vertical="center" wrapText="1"/>
    </xf>
    <xf numFmtId="0" fontId="46" fillId="0" borderId="8" xfId="0" applyNumberFormat="1" applyFont="1" applyFill="1" applyBorder="1" applyAlignment="1">
      <alignment horizontal="center" vertical="center" wrapText="1"/>
    </xf>
    <xf numFmtId="0" fontId="36" fillId="0" borderId="36" xfId="0" applyFont="1" applyBorder="1" applyAlignment="1">
      <alignment horizontal="left" vertical="center"/>
    </xf>
    <xf numFmtId="38" fontId="44" fillId="0" borderId="162" xfId="16" applyFont="1" applyFill="1" applyBorder="1" applyAlignment="1">
      <alignment horizontal="left" vertical="distributed"/>
    </xf>
    <xf numFmtId="38" fontId="44" fillId="0" borderId="29" xfId="16" applyFont="1" applyFill="1" applyBorder="1" applyAlignment="1">
      <alignment horizontal="left" vertical="distributed"/>
    </xf>
    <xf numFmtId="0" fontId="44" fillId="0" borderId="162" xfId="0" applyNumberFormat="1" applyFont="1" applyFill="1" applyBorder="1" applyAlignment="1">
      <alignment horizontal="distributed" vertical="center" shrinkToFit="1"/>
    </xf>
    <xf numFmtId="0" fontId="44" fillId="0" borderId="18" xfId="0" applyNumberFormat="1" applyFont="1" applyFill="1" applyBorder="1" applyAlignment="1">
      <alignment horizontal="distributed" vertical="center" shrinkToFit="1"/>
    </xf>
    <xf numFmtId="38" fontId="36" fillId="0" borderId="31" xfId="16" applyFont="1" applyBorder="1" applyAlignment="1">
      <alignment horizontal="distributed" vertical="center"/>
    </xf>
    <xf numFmtId="38" fontId="36" fillId="0" borderId="18" xfId="16" applyFont="1" applyBorder="1" applyAlignment="1">
      <alignment horizontal="distributed" vertical="center"/>
    </xf>
    <xf numFmtId="0" fontId="44" fillId="0" borderId="162" xfId="0" applyNumberFormat="1" applyFont="1" applyFill="1" applyBorder="1" applyAlignment="1">
      <alignment horizontal="distributed" vertical="center"/>
    </xf>
    <xf numFmtId="0" fontId="44" fillId="0" borderId="18" xfId="0" applyNumberFormat="1" applyFont="1" applyFill="1" applyBorder="1" applyAlignment="1">
      <alignment horizontal="distributed" vertical="center"/>
    </xf>
    <xf numFmtId="0" fontId="46" fillId="0" borderId="162" xfId="0" applyNumberFormat="1" applyFont="1" applyFill="1" applyBorder="1" applyAlignment="1">
      <alignment horizontal="distributed" vertical="center"/>
    </xf>
    <xf numFmtId="0" fontId="46" fillId="0" borderId="18" xfId="0" applyNumberFormat="1" applyFont="1" applyFill="1" applyBorder="1" applyAlignment="1">
      <alignment horizontal="distributed" vertical="center"/>
    </xf>
    <xf numFmtId="0" fontId="46" fillId="0" borderId="31" xfId="0" applyNumberFormat="1" applyFont="1" applyFill="1" applyBorder="1" applyAlignment="1">
      <alignment horizontal="distributed" vertical="center" wrapText="1"/>
    </xf>
    <xf numFmtId="0" fontId="46" fillId="0" borderId="18" xfId="0" applyNumberFormat="1" applyFont="1" applyFill="1" applyBorder="1" applyAlignment="1">
      <alignment horizontal="distributed" vertical="center" wrapText="1"/>
    </xf>
    <xf numFmtId="0" fontId="49" fillId="0" borderId="165" xfId="0" applyNumberFormat="1" applyFont="1" applyFill="1" applyBorder="1" applyAlignment="1">
      <alignment horizontal="center" vertical="center" wrapText="1"/>
    </xf>
    <xf numFmtId="0" fontId="49" fillId="0" borderId="163" xfId="0" applyNumberFormat="1" applyFont="1" applyFill="1" applyBorder="1" applyAlignment="1">
      <alignment horizontal="center" vertical="center" wrapText="1"/>
    </xf>
    <xf numFmtId="0" fontId="49" fillId="0" borderId="36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4" fillId="0" borderId="15" xfId="0" applyNumberFormat="1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wrapText="1"/>
    </xf>
    <xf numFmtId="0" fontId="44" fillId="0" borderId="4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4" fillId="0" borderId="5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21" xfId="0" applyNumberFormat="1" applyFont="1" applyFill="1" applyBorder="1" applyAlignment="1">
      <alignment horizontal="center" vertical="center" wrapText="1"/>
    </xf>
    <xf numFmtId="0" fontId="44" fillId="0" borderId="166" xfId="0" applyNumberFormat="1" applyFont="1" applyFill="1" applyBorder="1" applyAlignment="1">
      <alignment horizontal="center" vertical="center" wrapText="1"/>
    </xf>
    <xf numFmtId="0" fontId="25" fillId="0" borderId="167" xfId="0" applyNumberFormat="1" applyFont="1" applyFill="1" applyBorder="1" applyAlignment="1">
      <alignment horizontal="center" vertical="center" wrapText="1"/>
    </xf>
    <xf numFmtId="0" fontId="25" fillId="0" borderId="160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distributed" vertical="center" wrapText="1"/>
    </xf>
    <xf numFmtId="0" fontId="44" fillId="0" borderId="18" xfId="0" applyNumberFormat="1" applyFont="1" applyFill="1" applyBorder="1" applyAlignment="1">
      <alignment horizontal="left" vertical="center" wrapText="1"/>
    </xf>
    <xf numFmtId="0" fontId="44" fillId="0" borderId="162" xfId="0" applyNumberFormat="1" applyFont="1" applyFill="1" applyBorder="1" applyAlignment="1">
      <alignment horizontal="left" vertical="center"/>
    </xf>
    <xf numFmtId="0" fontId="44" fillId="0" borderId="18" xfId="0" applyNumberFormat="1" applyFont="1" applyFill="1" applyBorder="1" applyAlignment="1">
      <alignment horizontal="left" vertical="center"/>
    </xf>
    <xf numFmtId="0" fontId="44" fillId="0" borderId="29" xfId="0" applyNumberFormat="1" applyFont="1" applyFill="1" applyBorder="1" applyAlignment="1">
      <alignment horizontal="left" vertical="center"/>
    </xf>
    <xf numFmtId="0" fontId="46" fillId="0" borderId="162" xfId="0" applyNumberFormat="1" applyFont="1" applyFill="1" applyBorder="1" applyAlignment="1">
      <alignment horizontal="left" vertical="center" wrapText="1"/>
    </xf>
    <xf numFmtId="0" fontId="46" fillId="0" borderId="18" xfId="0" applyNumberFormat="1" applyFont="1" applyFill="1" applyBorder="1" applyAlignment="1">
      <alignment horizontal="left" vertical="center" wrapText="1"/>
    </xf>
    <xf numFmtId="0" fontId="46" fillId="0" borderId="29" xfId="0" applyNumberFormat="1" applyFont="1" applyFill="1" applyBorder="1" applyAlignment="1">
      <alignment horizontal="left" vertical="center" wrapText="1"/>
    </xf>
    <xf numFmtId="0" fontId="44" fillId="0" borderId="168" xfId="0" applyNumberFormat="1" applyFont="1" applyFill="1" applyBorder="1" applyAlignment="1">
      <alignment horizontal="center" vertical="center" wrapText="1"/>
    </xf>
    <xf numFmtId="0" fontId="44" fillId="0" borderId="162" xfId="0" applyNumberFormat="1" applyFont="1" applyFill="1" applyBorder="1" applyAlignment="1">
      <alignment horizontal="center" vertical="center" wrapText="1"/>
    </xf>
    <xf numFmtId="0" fontId="46" fillId="0" borderId="166" xfId="0" applyNumberFormat="1" applyFont="1" applyFill="1" applyBorder="1" applyAlignment="1">
      <alignment horizontal="center" vertical="center" wrapText="1"/>
    </xf>
    <xf numFmtId="0" fontId="46" fillId="0" borderId="169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23" xfId="0" applyNumberFormat="1" applyFont="1" applyFill="1" applyBorder="1" applyAlignment="1">
      <alignment horizontal="center" vertical="center" wrapText="1"/>
    </xf>
    <xf numFmtId="0" fontId="46" fillId="0" borderId="170" xfId="0" applyNumberFormat="1" applyFont="1" applyFill="1" applyBorder="1" applyAlignment="1">
      <alignment horizontal="center" vertical="center" wrapText="1"/>
    </xf>
    <xf numFmtId="0" fontId="46" fillId="0" borderId="171" xfId="0" applyNumberFormat="1" applyFont="1" applyFill="1" applyBorder="1" applyAlignment="1">
      <alignment horizontal="center" vertical="center" wrapText="1"/>
    </xf>
    <xf numFmtId="0" fontId="46" fillId="0" borderId="45" xfId="0" applyNumberFormat="1" applyFont="1" applyFill="1" applyBorder="1" applyAlignment="1">
      <alignment horizontal="right" wrapText="1"/>
    </xf>
    <xf numFmtId="0" fontId="46" fillId="0" borderId="45" xfId="0" applyNumberFormat="1" applyFont="1" applyFill="1" applyBorder="1" applyAlignment="1">
      <alignment horizontal="center" vertical="top" wrapText="1"/>
    </xf>
    <xf numFmtId="0" fontId="36" fillId="0" borderId="45" xfId="0" applyFont="1" applyFill="1" applyBorder="1" applyAlignment="1">
      <alignment horizontal="center" vertical="top" wrapText="1"/>
    </xf>
    <xf numFmtId="0" fontId="36" fillId="0" borderId="172" xfId="0" applyFont="1" applyFill="1" applyBorder="1" applyAlignment="1">
      <alignment horizontal="center" vertical="top" wrapText="1"/>
    </xf>
    <xf numFmtId="38" fontId="46" fillId="0" borderId="18" xfId="16" applyFont="1" applyFill="1" applyBorder="1" applyAlignment="1">
      <alignment horizontal="right" vertical="center" wrapText="1"/>
    </xf>
    <xf numFmtId="38" fontId="46" fillId="0" borderId="170" xfId="16" applyFont="1" applyFill="1" applyBorder="1" applyAlignment="1">
      <alignment horizontal="right" vertical="center" wrapText="1"/>
    </xf>
    <xf numFmtId="38" fontId="27" fillId="0" borderId="160" xfId="16" applyFont="1" applyFill="1" applyBorder="1" applyAlignment="1">
      <alignment horizontal="right" vertical="center" wrapText="1"/>
    </xf>
    <xf numFmtId="38" fontId="27" fillId="0" borderId="173" xfId="16" applyFont="1" applyFill="1" applyBorder="1" applyAlignment="1">
      <alignment horizontal="right" vertical="center" wrapText="1"/>
    </xf>
    <xf numFmtId="0" fontId="49" fillId="0" borderId="166" xfId="0" applyNumberFormat="1" applyFont="1" applyFill="1" applyBorder="1" applyAlignment="1">
      <alignment horizontal="center" vertical="center" wrapText="1"/>
    </xf>
    <xf numFmtId="0" fontId="44" fillId="0" borderId="169" xfId="0" applyNumberFormat="1" applyFont="1" applyFill="1" applyBorder="1" applyAlignment="1">
      <alignment horizontal="center" vertical="center" wrapText="1"/>
    </xf>
    <xf numFmtId="0" fontId="44" fillId="0" borderId="170" xfId="0" applyNumberFormat="1" applyFont="1" applyFill="1" applyBorder="1" applyAlignment="1">
      <alignment horizontal="center" vertical="center" wrapText="1"/>
    </xf>
    <xf numFmtId="38" fontId="36" fillId="0" borderId="170" xfId="16" applyFont="1" applyFill="1" applyBorder="1" applyAlignment="1">
      <alignment horizontal="right" vertical="center" wrapText="1"/>
    </xf>
    <xf numFmtId="38" fontId="26" fillId="0" borderId="173" xfId="16" applyFont="1" applyFill="1" applyBorder="1" applyAlignment="1">
      <alignment horizontal="right" vertical="center" wrapText="1"/>
    </xf>
    <xf numFmtId="0" fontId="32" fillId="0" borderId="174" xfId="0" applyNumberFormat="1" applyFont="1" applyFill="1" applyBorder="1" applyAlignment="1">
      <alignment horizontal="distributed" vertical="center" wrapText="1"/>
    </xf>
    <xf numFmtId="0" fontId="32" fillId="0" borderId="175" xfId="0" applyNumberFormat="1" applyFont="1" applyFill="1" applyBorder="1" applyAlignment="1">
      <alignment horizontal="distributed" vertical="center" wrapText="1"/>
    </xf>
    <xf numFmtId="0" fontId="34" fillId="0" borderId="1" xfId="0" applyNumberFormat="1" applyFont="1" applyFill="1" applyBorder="1" applyAlignment="1">
      <alignment horizontal="left" vertical="center" wrapText="1"/>
    </xf>
    <xf numFmtId="0" fontId="32" fillId="0" borderId="32" xfId="0" applyNumberFormat="1" applyFont="1" applyFill="1" applyBorder="1" applyAlignment="1">
      <alignment horizontal="left" vertical="center" wrapText="1"/>
    </xf>
    <xf numFmtId="0" fontId="32" fillId="0" borderId="176" xfId="0" applyNumberFormat="1" applyFont="1" applyFill="1" applyBorder="1" applyAlignment="1">
      <alignment horizontal="left" vertical="center" wrapText="1"/>
    </xf>
    <xf numFmtId="0" fontId="32" fillId="0" borderId="177" xfId="0" applyNumberFormat="1" applyFont="1" applyFill="1" applyBorder="1" applyAlignment="1">
      <alignment horizontal="center" vertical="center" wrapText="1"/>
    </xf>
    <xf numFmtId="0" fontId="32" fillId="0" borderId="91" xfId="0" applyNumberFormat="1" applyFont="1" applyFill="1" applyBorder="1" applyAlignment="1">
      <alignment horizontal="center" vertical="center" wrapText="1"/>
    </xf>
    <xf numFmtId="0" fontId="32" fillId="0" borderId="178" xfId="0" applyNumberFormat="1" applyFont="1" applyFill="1" applyBorder="1" applyAlignment="1">
      <alignment horizontal="center" vertical="center" wrapText="1"/>
    </xf>
    <xf numFmtId="0" fontId="8" fillId="0" borderId="179" xfId="0" applyNumberFormat="1" applyFont="1" applyFill="1" applyBorder="1" applyAlignment="1">
      <alignment horizontal="center" vertical="center" wrapText="1"/>
    </xf>
    <xf numFmtId="0" fontId="8" fillId="0" borderId="180" xfId="0" applyNumberFormat="1" applyFont="1" applyFill="1" applyBorder="1" applyAlignment="1">
      <alignment horizontal="center" vertical="center" wrapText="1"/>
    </xf>
    <xf numFmtId="0" fontId="8" fillId="0" borderId="181" xfId="0" applyNumberFormat="1" applyFont="1" applyFill="1" applyBorder="1" applyAlignment="1">
      <alignment horizontal="center" vertical="center" wrapText="1"/>
    </xf>
    <xf numFmtId="0" fontId="32" fillId="0" borderId="32" xfId="0" applyNumberFormat="1" applyFont="1" applyFill="1" applyBorder="1" applyAlignment="1">
      <alignment horizontal="distributed" vertical="center" wrapText="1"/>
    </xf>
    <xf numFmtId="0" fontId="32" fillId="0" borderId="176" xfId="0" applyNumberFormat="1" applyFont="1" applyFill="1" applyBorder="1" applyAlignment="1">
      <alignment horizontal="distributed" vertical="center" wrapText="1"/>
    </xf>
    <xf numFmtId="38" fontId="29" fillId="0" borderId="31" xfId="16" applyFont="1" applyFill="1" applyBorder="1" applyAlignment="1">
      <alignment horizontal="right" vertical="center" wrapText="1"/>
    </xf>
    <xf numFmtId="38" fontId="29" fillId="0" borderId="18" xfId="16" applyFont="1" applyFill="1" applyBorder="1" applyAlignment="1">
      <alignment horizontal="right" vertical="center" wrapText="1"/>
    </xf>
    <xf numFmtId="0" fontId="50" fillId="0" borderId="182" xfId="0" applyNumberFormat="1" applyFont="1" applyFill="1" applyBorder="1" applyAlignment="1">
      <alignment horizontal="left" vertical="center" wrapText="1"/>
    </xf>
    <xf numFmtId="0" fontId="50" fillId="0" borderId="183" xfId="0" applyNumberFormat="1" applyFont="1" applyFill="1" applyBorder="1" applyAlignment="1">
      <alignment horizontal="left" vertical="center" wrapText="1"/>
    </xf>
    <xf numFmtId="0" fontId="50" fillId="0" borderId="184" xfId="0" applyNumberFormat="1" applyFont="1" applyFill="1" applyBorder="1" applyAlignment="1">
      <alignment horizontal="left" vertical="center" wrapText="1"/>
    </xf>
    <xf numFmtId="38" fontId="50" fillId="0" borderId="18" xfId="16" applyFont="1" applyFill="1" applyBorder="1" applyAlignment="1">
      <alignment horizontal="right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50" fillId="0" borderId="17" xfId="0" applyNumberFormat="1" applyFont="1" applyFill="1" applyBorder="1" applyAlignment="1">
      <alignment horizontal="center" vertical="center" wrapText="1"/>
    </xf>
    <xf numFmtId="0" fontId="50" fillId="0" borderId="4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0" fillId="0" borderId="5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horizontal="distributed" vertical="center" wrapText="1"/>
    </xf>
    <xf numFmtId="0" fontId="31" fillId="0" borderId="176" xfId="0" applyNumberFormat="1" applyFont="1" applyFill="1" applyBorder="1" applyAlignment="1">
      <alignment horizontal="distributed" vertical="center" wrapText="1"/>
    </xf>
    <xf numFmtId="0" fontId="32" fillId="0" borderId="185" xfId="0" applyNumberFormat="1" applyFont="1" applyFill="1" applyBorder="1" applyAlignment="1">
      <alignment horizontal="center" vertical="center" wrapText="1"/>
    </xf>
    <xf numFmtId="0" fontId="32" fillId="0" borderId="186" xfId="0" applyNumberFormat="1" applyFont="1" applyFill="1" applyBorder="1" applyAlignment="1">
      <alignment horizontal="center" vertical="center" wrapText="1"/>
    </xf>
    <xf numFmtId="0" fontId="32" fillId="0" borderId="7" xfId="0" applyNumberFormat="1" applyFont="1" applyFill="1" applyBorder="1" applyAlignment="1">
      <alignment horizontal="center" vertical="center" wrapText="1"/>
    </xf>
    <xf numFmtId="0" fontId="32" fillId="0" borderId="187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right" wrapText="1"/>
    </xf>
    <xf numFmtId="0" fontId="50" fillId="0" borderId="10" xfId="0" applyNumberFormat="1" applyFont="1" applyFill="1" applyBorder="1" applyAlignment="1">
      <alignment horizontal="right" wrapText="1"/>
    </xf>
    <xf numFmtId="0" fontId="50" fillId="0" borderId="188" xfId="0" applyNumberFormat="1" applyFont="1" applyFill="1" applyBorder="1" applyAlignment="1">
      <alignment horizontal="right" wrapText="1"/>
    </xf>
    <xf numFmtId="0" fontId="50" fillId="0" borderId="10" xfId="0" applyNumberFormat="1" applyFont="1" applyFill="1" applyBorder="1" applyAlignment="1">
      <alignment horizontal="center" vertical="top" wrapText="1"/>
    </xf>
    <xf numFmtId="0" fontId="50" fillId="0" borderId="11" xfId="0" applyNumberFormat="1" applyFont="1" applyFill="1" applyBorder="1" applyAlignment="1">
      <alignment horizontal="center" vertical="top" wrapText="1"/>
    </xf>
    <xf numFmtId="0" fontId="50" fillId="0" borderId="21" xfId="0" applyNumberFormat="1" applyFont="1" applyFill="1" applyBorder="1" applyAlignment="1">
      <alignment horizontal="center" vertical="top" wrapText="1"/>
    </xf>
    <xf numFmtId="0" fontId="50" fillId="0" borderId="21" xfId="0" applyNumberFormat="1" applyFont="1" applyFill="1" applyBorder="1" applyAlignment="1">
      <alignment horizontal="right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32" fillId="0" borderId="189" xfId="0" applyNumberFormat="1" applyFont="1" applyFill="1" applyBorder="1" applyAlignment="1">
      <alignment horizontal="center" vertical="center" wrapText="1"/>
    </xf>
    <xf numFmtId="0" fontId="32" fillId="0" borderId="67" xfId="0" applyNumberFormat="1" applyFont="1" applyFill="1" applyBorder="1" applyAlignment="1">
      <alignment horizontal="center" vertical="center" wrapText="1"/>
    </xf>
    <xf numFmtId="0" fontId="8" fillId="0" borderId="167" xfId="0" applyNumberFormat="1" applyFont="1" applyFill="1" applyBorder="1" applyAlignment="1">
      <alignment horizontal="center" vertical="center" wrapText="1"/>
    </xf>
    <xf numFmtId="0" fontId="8" fillId="0" borderId="160" xfId="0" applyNumberFormat="1" applyFont="1" applyFill="1" applyBorder="1" applyAlignment="1">
      <alignment horizontal="center" vertical="center" wrapText="1"/>
    </xf>
    <xf numFmtId="177" fontId="51" fillId="0" borderId="29" xfId="0" applyNumberFormat="1" applyFont="1" applyFill="1" applyBorder="1" applyAlignment="1">
      <alignment horizontal="right" vertical="center" wrapText="1"/>
    </xf>
    <xf numFmtId="177" fontId="51" fillId="0" borderId="30" xfId="0" applyNumberFormat="1" applyFont="1" applyFill="1" applyBorder="1" applyAlignment="1">
      <alignment horizontal="right" vertical="center" wrapText="1"/>
    </xf>
    <xf numFmtId="177" fontId="51" fillId="0" borderId="31" xfId="0" applyNumberFormat="1" applyFont="1" applyFill="1" applyBorder="1" applyAlignment="1">
      <alignment horizontal="right" vertical="center" wrapText="1"/>
    </xf>
    <xf numFmtId="177" fontId="19" fillId="0" borderId="190" xfId="0" applyNumberFormat="1" applyFont="1" applyFill="1" applyBorder="1" applyAlignment="1">
      <alignment horizontal="right" vertical="center" wrapText="1"/>
    </xf>
    <xf numFmtId="177" fontId="19" fillId="0" borderId="191" xfId="0" applyNumberFormat="1" applyFont="1" applyFill="1" applyBorder="1" applyAlignment="1">
      <alignment horizontal="right" vertical="center" wrapText="1"/>
    </xf>
    <xf numFmtId="177" fontId="19" fillId="0" borderId="192" xfId="0" applyNumberFormat="1" applyFont="1" applyFill="1" applyBorder="1" applyAlignment="1">
      <alignment horizontal="right" vertical="center" wrapText="1"/>
    </xf>
    <xf numFmtId="0" fontId="50" fillId="0" borderId="34" xfId="0" applyNumberFormat="1" applyFont="1" applyFill="1" applyBorder="1" applyAlignment="1">
      <alignment horizontal="center" wrapText="1"/>
    </xf>
    <xf numFmtId="0" fontId="50" fillId="0" borderId="85" xfId="0" applyNumberFormat="1" applyFont="1" applyFill="1" applyBorder="1" applyAlignment="1">
      <alignment horizontal="center" wrapText="1"/>
    </xf>
    <xf numFmtId="0" fontId="50" fillId="0" borderId="0" xfId="0" applyNumberFormat="1" applyFont="1" applyFill="1" applyBorder="1" applyAlignment="1">
      <alignment horizontal="center" wrapText="1"/>
    </xf>
    <xf numFmtId="0" fontId="50" fillId="0" borderId="14" xfId="0" applyNumberFormat="1" applyFont="1" applyFill="1" applyBorder="1" applyAlignment="1">
      <alignment horizontal="center" wrapText="1"/>
    </xf>
    <xf numFmtId="38" fontId="30" fillId="0" borderId="193" xfId="16" applyFont="1" applyFill="1" applyBorder="1" applyAlignment="1">
      <alignment horizontal="right" vertical="center"/>
    </xf>
    <xf numFmtId="0" fontId="50" fillId="0" borderId="66" xfId="0" applyNumberFormat="1" applyFont="1" applyFill="1" applyBorder="1" applyAlignment="1">
      <alignment horizontal="center" wrapText="1"/>
    </xf>
    <xf numFmtId="0" fontId="50" fillId="0" borderId="194" xfId="0" applyNumberFormat="1" applyFont="1" applyFill="1" applyBorder="1" applyAlignment="1">
      <alignment horizontal="center" wrapText="1"/>
    </xf>
    <xf numFmtId="0" fontId="50" fillId="0" borderId="4" xfId="0" applyNumberFormat="1" applyFont="1" applyFill="1" applyBorder="1" applyAlignment="1">
      <alignment horizontal="center" wrapText="1"/>
    </xf>
    <xf numFmtId="0" fontId="50" fillId="0" borderId="145" xfId="0" applyNumberFormat="1" applyFont="1" applyFill="1" applyBorder="1" applyAlignment="1">
      <alignment horizontal="center" wrapText="1"/>
    </xf>
    <xf numFmtId="0" fontId="50" fillId="0" borderId="0" xfId="0" applyNumberFormat="1" applyFont="1" applyFill="1" applyBorder="1" applyAlignment="1">
      <alignment horizontal="right" vertical="center" wrapText="1"/>
    </xf>
    <xf numFmtId="0" fontId="50" fillId="0" borderId="10" xfId="0" applyNumberFormat="1" applyFont="1" applyFill="1" applyBorder="1" applyAlignment="1">
      <alignment horizontal="right" vertical="center" wrapText="1"/>
    </xf>
    <xf numFmtId="0" fontId="50" fillId="0" borderId="11" xfId="0" applyNumberFormat="1" applyFont="1" applyFill="1" applyBorder="1" applyAlignment="1">
      <alignment horizontal="right" vertical="center" wrapText="1"/>
    </xf>
    <xf numFmtId="0" fontId="50" fillId="0" borderId="21" xfId="0" applyNumberFormat="1" applyFont="1" applyFill="1" applyBorder="1" applyAlignment="1">
      <alignment horizontal="right" vertical="center" wrapText="1"/>
    </xf>
    <xf numFmtId="0" fontId="50" fillId="0" borderId="195" xfId="0" applyNumberFormat="1" applyFont="1" applyFill="1" applyBorder="1" applyAlignment="1">
      <alignment horizontal="right" vertical="center" wrapText="1"/>
    </xf>
    <xf numFmtId="38" fontId="29" fillId="0" borderId="193" xfId="16" applyFont="1" applyFill="1" applyBorder="1" applyAlignment="1">
      <alignment horizontal="right" vertical="center" wrapText="1"/>
    </xf>
    <xf numFmtId="38" fontId="20" fillId="0" borderId="196" xfId="16" applyFont="1" applyFill="1" applyBorder="1" applyAlignment="1">
      <alignment horizontal="right" vertical="center" wrapText="1"/>
    </xf>
    <xf numFmtId="38" fontId="20" fillId="0" borderId="197" xfId="16" applyFont="1" applyFill="1" applyBorder="1" applyAlignment="1">
      <alignment horizontal="right" vertical="center" wrapText="1"/>
    </xf>
    <xf numFmtId="0" fontId="50" fillId="0" borderId="198" xfId="0" applyNumberFormat="1" applyFont="1" applyFill="1" applyBorder="1" applyAlignment="1">
      <alignment horizontal="center" vertical="center" wrapText="1"/>
    </xf>
    <xf numFmtId="0" fontId="50" fillId="0" borderId="199" xfId="0" applyNumberFormat="1" applyFont="1" applyFill="1" applyBorder="1" applyAlignment="1">
      <alignment horizontal="center" vertical="center" wrapText="1"/>
    </xf>
    <xf numFmtId="0" fontId="29" fillId="0" borderId="200" xfId="0" applyFont="1" applyFill="1" applyBorder="1" applyAlignment="1">
      <alignment horizontal="center" vertical="center" wrapText="1"/>
    </xf>
    <xf numFmtId="38" fontId="18" fillId="0" borderId="196" xfId="16" applyFont="1" applyFill="1" applyBorder="1" applyAlignment="1">
      <alignment horizontal="right" vertical="center" wrapText="1"/>
    </xf>
    <xf numFmtId="0" fontId="32" fillId="0" borderId="201" xfId="0" applyNumberFormat="1" applyFont="1" applyFill="1" applyBorder="1" applyAlignment="1">
      <alignment horizontal="center" vertical="center" wrapText="1"/>
    </xf>
    <xf numFmtId="0" fontId="32" fillId="0" borderId="202" xfId="0" applyNumberFormat="1" applyFont="1" applyFill="1" applyBorder="1" applyAlignment="1">
      <alignment horizontal="center" vertical="center" wrapText="1"/>
    </xf>
    <xf numFmtId="0" fontId="32" fillId="0" borderId="203" xfId="0" applyNumberFormat="1" applyFont="1" applyFill="1" applyBorder="1" applyAlignment="1">
      <alignment horizontal="center" vertical="center" wrapText="1"/>
    </xf>
    <xf numFmtId="0" fontId="32" fillId="0" borderId="204" xfId="0" applyNumberFormat="1" applyFont="1" applyFill="1" applyBorder="1" applyAlignment="1">
      <alignment horizontal="center" vertical="center" wrapText="1"/>
    </xf>
    <xf numFmtId="0" fontId="32" fillId="0" borderId="205" xfId="0" applyNumberFormat="1" applyFont="1" applyFill="1" applyBorder="1" applyAlignment="1">
      <alignment horizontal="center" vertical="center" wrapText="1"/>
    </xf>
    <xf numFmtId="0" fontId="32" fillId="0" borderId="206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50" fillId="0" borderId="207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0" fontId="34" fillId="0" borderId="208" xfId="0" applyNumberFormat="1" applyFont="1" applyFill="1" applyBorder="1" applyAlignment="1">
      <alignment horizontal="left" vertical="center" wrapText="1"/>
    </xf>
    <xf numFmtId="3" fontId="51" fillId="0" borderId="18" xfId="0" applyNumberFormat="1" applyFont="1" applyFill="1" applyBorder="1" applyAlignment="1">
      <alignment horizontal="right" vertical="center" wrapText="1"/>
    </xf>
    <xf numFmtId="38" fontId="11" fillId="0" borderId="196" xfId="16" applyFont="1" applyFill="1" applyBorder="1" applyAlignment="1">
      <alignment horizontal="right" vertical="center" wrapText="1"/>
    </xf>
    <xf numFmtId="0" fontId="50" fillId="0" borderId="209" xfId="0" applyNumberFormat="1" applyFont="1" applyFill="1" applyBorder="1" applyAlignment="1">
      <alignment horizontal="center" vertical="center" wrapText="1"/>
    </xf>
    <xf numFmtId="0" fontId="50" fillId="0" borderId="210" xfId="0" applyNumberFormat="1" applyFont="1" applyFill="1" applyBorder="1" applyAlignment="1">
      <alignment horizontal="center" vertical="center" wrapText="1"/>
    </xf>
    <xf numFmtId="0" fontId="50" fillId="0" borderId="186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wrapText="1"/>
    </xf>
    <xf numFmtId="0" fontId="50" fillId="0" borderId="17" xfId="0" applyNumberFormat="1" applyFont="1" applyFill="1" applyBorder="1" applyAlignment="1">
      <alignment horizontal="center" wrapText="1"/>
    </xf>
    <xf numFmtId="0" fontId="50" fillId="0" borderId="5" xfId="0" applyNumberFormat="1" applyFont="1" applyFill="1" applyBorder="1" applyAlignment="1">
      <alignment horizontal="center" wrapText="1"/>
    </xf>
    <xf numFmtId="38" fontId="9" fillId="0" borderId="196" xfId="16" applyFont="1" applyFill="1" applyBorder="1" applyAlignment="1">
      <alignment horizontal="right" vertical="center" wrapText="1"/>
    </xf>
    <xf numFmtId="0" fontId="29" fillId="0" borderId="211" xfId="0" applyFont="1" applyFill="1" applyBorder="1" applyAlignment="1">
      <alignment horizontal="center" vertical="center" wrapText="1"/>
    </xf>
    <xf numFmtId="0" fontId="29" fillId="0" borderId="186" xfId="0" applyFont="1" applyFill="1" applyBorder="1" applyAlignment="1">
      <alignment horizontal="center" vertical="center" wrapText="1"/>
    </xf>
    <xf numFmtId="0" fontId="29" fillId="0" borderId="212" xfId="0" applyFont="1" applyFill="1" applyBorder="1" applyAlignment="1">
      <alignment horizontal="center" vertical="center" wrapText="1"/>
    </xf>
    <xf numFmtId="0" fontId="50" fillId="0" borderId="213" xfId="0" applyNumberFormat="1" applyFont="1" applyFill="1" applyBorder="1" applyAlignment="1">
      <alignment horizontal="center" vertical="center" wrapText="1"/>
    </xf>
    <xf numFmtId="0" fontId="50" fillId="0" borderId="214" xfId="0" applyNumberFormat="1" applyFont="1" applyFill="1" applyBorder="1" applyAlignment="1">
      <alignment horizontal="center" vertical="center" wrapText="1"/>
    </xf>
    <xf numFmtId="0" fontId="29" fillId="0" borderId="215" xfId="0" applyFont="1" applyFill="1" applyBorder="1" applyAlignment="1">
      <alignment horizontal="center" vertical="center" wrapText="1"/>
    </xf>
    <xf numFmtId="0" fontId="29" fillId="0" borderId="216" xfId="0" applyFont="1" applyFill="1" applyBorder="1" applyAlignment="1">
      <alignment horizontal="center" vertical="center" wrapText="1"/>
    </xf>
    <xf numFmtId="0" fontId="29" fillId="0" borderId="217" xfId="0" applyFont="1" applyFill="1" applyBorder="1" applyAlignment="1">
      <alignment horizontal="center" vertical="center" wrapText="1"/>
    </xf>
    <xf numFmtId="0" fontId="29" fillId="0" borderId="218" xfId="0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wrapText="1"/>
    </xf>
    <xf numFmtId="0" fontId="50" fillId="0" borderId="47" xfId="0" applyNumberFormat="1" applyFont="1" applyFill="1" applyBorder="1" applyAlignment="1">
      <alignment horizontal="center" vertical="top" wrapText="1"/>
    </xf>
    <xf numFmtId="3" fontId="19" fillId="0" borderId="160" xfId="0" applyNumberFormat="1" applyFont="1" applyFill="1" applyBorder="1" applyAlignment="1">
      <alignment horizontal="right" vertical="center" wrapText="1"/>
    </xf>
    <xf numFmtId="0" fontId="50" fillId="0" borderId="219" xfId="0" applyNumberFormat="1" applyFont="1" applyFill="1" applyBorder="1" applyAlignment="1">
      <alignment horizontal="center" vertical="center" wrapText="1"/>
    </xf>
    <xf numFmtId="38" fontId="8" fillId="0" borderId="196" xfId="16" applyFont="1" applyFill="1" applyBorder="1" applyAlignment="1">
      <alignment horizontal="right" vertical="center" wrapText="1"/>
    </xf>
    <xf numFmtId="38" fontId="20" fillId="0" borderId="160" xfId="16" applyFont="1" applyFill="1" applyBorder="1" applyAlignment="1">
      <alignment horizontal="right" vertical="center" wrapText="1"/>
    </xf>
    <xf numFmtId="3" fontId="29" fillId="0" borderId="18" xfId="0" applyFont="1" applyFill="1" applyBorder="1" applyAlignment="1">
      <alignment horizontal="right" vertical="center" wrapText="1"/>
    </xf>
    <xf numFmtId="3" fontId="20" fillId="0" borderId="160" xfId="0" applyFont="1" applyFill="1" applyBorder="1" applyAlignment="1">
      <alignment horizontal="right" vertical="center" wrapText="1"/>
    </xf>
    <xf numFmtId="177" fontId="29" fillId="0" borderId="18" xfId="0" applyFont="1" applyFill="1" applyBorder="1" applyAlignment="1">
      <alignment horizontal="right" vertical="center" wrapText="1"/>
    </xf>
    <xf numFmtId="38" fontId="29" fillId="0" borderId="170" xfId="16" applyFont="1" applyFill="1" applyBorder="1" applyAlignment="1">
      <alignment horizontal="right" vertical="center" wrapText="1"/>
    </xf>
    <xf numFmtId="38" fontId="20" fillId="0" borderId="173" xfId="16" applyFont="1" applyFill="1" applyBorder="1" applyAlignment="1">
      <alignment horizontal="right" vertical="center" wrapText="1"/>
    </xf>
    <xf numFmtId="3" fontId="18" fillId="0" borderId="190" xfId="0" applyNumberFormat="1" applyFont="1" applyFill="1" applyBorder="1" applyAlignment="1">
      <alignment horizontal="right" vertical="center" wrapText="1"/>
    </xf>
    <xf numFmtId="3" fontId="18" fillId="0" borderId="191" xfId="0" applyNumberFormat="1" applyFont="1" applyFill="1" applyBorder="1" applyAlignment="1">
      <alignment horizontal="right" vertical="center" wrapText="1"/>
    </xf>
    <xf numFmtId="3" fontId="18" fillId="0" borderId="192" xfId="0" applyNumberFormat="1" applyFont="1" applyFill="1" applyBorder="1" applyAlignment="1">
      <alignment horizontal="right" vertical="center" wrapText="1"/>
    </xf>
    <xf numFmtId="3" fontId="50" fillId="0" borderId="29" xfId="0" applyNumberFormat="1" applyFont="1" applyFill="1" applyBorder="1" applyAlignment="1">
      <alignment horizontal="right" vertical="center" wrapText="1"/>
    </xf>
    <xf numFmtId="3" fontId="50" fillId="0" borderId="30" xfId="0" applyNumberFormat="1" applyFont="1" applyFill="1" applyBorder="1" applyAlignment="1">
      <alignment horizontal="right" vertical="center" wrapText="1"/>
    </xf>
    <xf numFmtId="3" fontId="50" fillId="0" borderId="31" xfId="0" applyNumberFormat="1" applyFont="1" applyFill="1" applyBorder="1" applyAlignment="1">
      <alignment horizontal="right" vertical="center" wrapText="1"/>
    </xf>
    <xf numFmtId="177" fontId="50" fillId="0" borderId="18" xfId="0" applyNumberFormat="1" applyFont="1" applyFill="1" applyBorder="1" applyAlignment="1">
      <alignment horizontal="right" vertical="center" wrapText="1"/>
    </xf>
    <xf numFmtId="177" fontId="18" fillId="0" borderId="160" xfId="0" applyNumberFormat="1" applyFont="1" applyFill="1" applyBorder="1" applyAlignment="1">
      <alignment horizontal="right" vertical="center" wrapText="1"/>
    </xf>
    <xf numFmtId="0" fontId="50" fillId="0" borderId="34" xfId="0" applyNumberFormat="1" applyFont="1" applyFill="1" applyBorder="1" applyAlignment="1">
      <alignment horizontal="center" vertical="center" wrapText="1"/>
    </xf>
    <xf numFmtId="0" fontId="50" fillId="0" borderId="156" xfId="0" applyNumberFormat="1" applyFont="1" applyFill="1" applyBorder="1" applyAlignment="1">
      <alignment horizontal="left" vertical="center" wrapText="1"/>
    </xf>
    <xf numFmtId="0" fontId="0" fillId="0" borderId="157" xfId="0" applyFill="1" applyBorder="1" applyAlignment="1">
      <alignment horizontal="left" vertical="center"/>
    </xf>
    <xf numFmtId="0" fontId="0" fillId="0" borderId="220" xfId="0" applyFill="1" applyBorder="1" applyAlignment="1">
      <alignment horizontal="left" vertical="center"/>
    </xf>
    <xf numFmtId="0" fontId="50" fillId="0" borderId="221" xfId="0" applyNumberFormat="1" applyFont="1" applyFill="1" applyBorder="1" applyAlignment="1">
      <alignment horizontal="center" vertical="center" wrapText="1"/>
    </xf>
    <xf numFmtId="0" fontId="50" fillId="0" borderId="195" xfId="0" applyNumberFormat="1" applyFont="1" applyFill="1" applyBorder="1" applyAlignment="1">
      <alignment horizontal="center" vertical="center" wrapText="1"/>
    </xf>
    <xf numFmtId="0" fontId="50" fillId="0" borderId="222" xfId="0" applyNumberFormat="1" applyFont="1" applyFill="1" applyBorder="1" applyAlignment="1">
      <alignment horizontal="right" vertical="center" wrapText="1"/>
    </xf>
    <xf numFmtId="0" fontId="50" fillId="0" borderId="223" xfId="0" applyNumberFormat="1" applyFont="1" applyFill="1" applyBorder="1" applyAlignment="1">
      <alignment horizontal="center" vertical="center" wrapText="1"/>
    </xf>
    <xf numFmtId="0" fontId="50" fillId="0" borderId="224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32" fillId="0" borderId="212" xfId="0" applyNumberFormat="1" applyFont="1" applyFill="1" applyBorder="1" applyAlignment="1">
      <alignment horizontal="center" vertical="center" wrapText="1"/>
    </xf>
    <xf numFmtId="0" fontId="50" fillId="0" borderId="225" xfId="0" applyNumberFormat="1" applyFont="1" applyFill="1" applyBorder="1" applyAlignment="1">
      <alignment horizontal="center" vertical="center" wrapText="1"/>
    </xf>
    <xf numFmtId="38" fontId="21" fillId="0" borderId="196" xfId="16" applyFont="1" applyFill="1" applyBorder="1" applyAlignment="1">
      <alignment horizontal="right" vertical="center" wrapText="1"/>
    </xf>
    <xf numFmtId="38" fontId="21" fillId="0" borderId="197" xfId="16" applyFont="1" applyFill="1" applyBorder="1" applyAlignment="1">
      <alignment horizontal="right" vertical="center" wrapText="1"/>
    </xf>
    <xf numFmtId="0" fontId="55" fillId="0" borderId="167" xfId="0" applyNumberFormat="1" applyFont="1" applyFill="1" applyBorder="1" applyAlignment="1">
      <alignment horizontal="center" vertical="center" wrapText="1"/>
    </xf>
    <xf numFmtId="0" fontId="55" fillId="0" borderId="160" xfId="0" applyNumberFormat="1" applyFont="1" applyFill="1" applyBorder="1" applyAlignment="1">
      <alignment horizontal="center" vertical="center" wrapText="1"/>
    </xf>
    <xf numFmtId="0" fontId="58" fillId="0" borderId="162" xfId="0" applyNumberFormat="1" applyFont="1" applyFill="1" applyBorder="1" applyAlignment="1">
      <alignment horizontal="center" vertical="center" wrapText="1"/>
    </xf>
    <xf numFmtId="0" fontId="58" fillId="0" borderId="18" xfId="0" applyNumberFormat="1" applyFont="1" applyFill="1" applyBorder="1" applyAlignment="1">
      <alignment horizontal="center" vertical="center" wrapText="1"/>
    </xf>
    <xf numFmtId="0" fontId="49" fillId="0" borderId="162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right" vertical="center" wrapText="1"/>
    </xf>
    <xf numFmtId="177" fontId="45" fillId="0" borderId="49" xfId="0" applyFont="1" applyFill="1" applyBorder="1" applyAlignment="1">
      <alignment horizontal="right" vertical="center" wrapText="1"/>
    </xf>
    <xf numFmtId="177" fontId="45" fillId="0" borderId="18" xfId="0" applyFont="1" applyFill="1" applyBorder="1" applyAlignment="1">
      <alignment horizontal="right" vertical="center" wrapText="1"/>
    </xf>
    <xf numFmtId="0" fontId="49" fillId="0" borderId="15" xfId="0" applyNumberFormat="1" applyFont="1" applyFill="1" applyBorder="1" applyAlignment="1">
      <alignment horizontal="center" wrapText="1"/>
    </xf>
    <xf numFmtId="0" fontId="49" fillId="0" borderId="16" xfId="0" applyNumberFormat="1" applyFont="1" applyFill="1" applyBorder="1" applyAlignment="1">
      <alignment horizontal="center" wrapText="1"/>
    </xf>
    <xf numFmtId="0" fontId="49" fillId="0" borderId="17" xfId="0" applyNumberFormat="1" applyFont="1" applyFill="1" applyBorder="1" applyAlignment="1">
      <alignment horizontal="center" wrapText="1"/>
    </xf>
    <xf numFmtId="0" fontId="49" fillId="0" borderId="169" xfId="0" applyNumberFormat="1" applyFont="1" applyFill="1" applyBorder="1" applyAlignment="1">
      <alignment horizontal="center" vertical="center" wrapText="1"/>
    </xf>
    <xf numFmtId="0" fontId="49" fillId="0" borderId="226" xfId="0" applyNumberFormat="1" applyFont="1" applyFill="1" applyBorder="1" applyAlignment="1">
      <alignment horizontal="center" vertical="center" wrapText="1"/>
    </xf>
    <xf numFmtId="0" fontId="49" fillId="0" borderId="224" xfId="0" applyNumberFormat="1" applyFont="1" applyFill="1" applyBorder="1" applyAlignment="1">
      <alignment horizontal="center" vertical="center" wrapText="1"/>
    </xf>
    <xf numFmtId="0" fontId="49" fillId="0" borderId="227" xfId="0" applyNumberFormat="1" applyFont="1" applyFill="1" applyBorder="1" applyAlignment="1">
      <alignment horizontal="center" vertical="center" wrapText="1"/>
    </xf>
    <xf numFmtId="0" fontId="49" fillId="0" borderId="6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9" fillId="0" borderId="5" xfId="0" applyNumberFormat="1" applyFont="1" applyFill="1" applyBorder="1" applyAlignment="1">
      <alignment horizontal="center" vertical="center" wrapText="1"/>
    </xf>
    <xf numFmtId="0" fontId="49" fillId="0" borderId="228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21" xfId="0" applyNumberFormat="1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8" fillId="0" borderId="15" xfId="0" applyNumberFormat="1" applyFont="1" applyFill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center" vertical="center" wrapText="1"/>
    </xf>
    <xf numFmtId="0" fontId="58" fillId="0" borderId="17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right" vertical="center" wrapText="1"/>
    </xf>
    <xf numFmtId="0" fontId="49" fillId="0" borderId="11" xfId="0" applyNumberFormat="1" applyFont="1" applyFill="1" applyBorder="1" applyAlignment="1">
      <alignment horizontal="right" vertical="center" wrapText="1"/>
    </xf>
    <xf numFmtId="0" fontId="49" fillId="0" borderId="21" xfId="0" applyNumberFormat="1" applyFont="1" applyFill="1" applyBorder="1" applyAlignment="1">
      <alignment horizontal="right" vertical="center" wrapText="1"/>
    </xf>
    <xf numFmtId="0" fontId="49" fillId="0" borderId="188" xfId="0" applyNumberFormat="1" applyFont="1" applyFill="1" applyBorder="1" applyAlignment="1">
      <alignment horizontal="right" vertical="center" wrapText="1"/>
    </xf>
    <xf numFmtId="0" fontId="49" fillId="0" borderId="221" xfId="0" applyNumberFormat="1" applyFont="1" applyFill="1" applyBorder="1" applyAlignment="1">
      <alignment horizontal="center" wrapText="1"/>
    </xf>
    <xf numFmtId="0" fontId="52" fillId="0" borderId="229" xfId="0" applyNumberFormat="1" applyFont="1" applyFill="1" applyBorder="1" applyAlignment="1">
      <alignment horizontal="distributed" vertical="center" wrapText="1"/>
    </xf>
    <xf numFmtId="0" fontId="52" fillId="0" borderId="32" xfId="0" applyNumberFormat="1" applyFont="1" applyFill="1" applyBorder="1" applyAlignment="1">
      <alignment horizontal="distributed" vertical="center" wrapText="1"/>
    </xf>
    <xf numFmtId="0" fontId="23" fillId="0" borderId="230" xfId="0" applyNumberFormat="1" applyFont="1" applyFill="1" applyBorder="1" applyAlignment="1">
      <alignment horizontal="center" vertical="center" wrapText="1"/>
    </xf>
    <xf numFmtId="0" fontId="23" fillId="0" borderId="100" xfId="0" applyNumberFormat="1" applyFont="1" applyFill="1" applyBorder="1" applyAlignment="1">
      <alignment horizontal="center" vertical="center" wrapText="1"/>
    </xf>
    <xf numFmtId="38" fontId="52" fillId="0" borderId="18" xfId="16" applyFont="1" applyFill="1" applyBorder="1" applyAlignment="1">
      <alignment horizontal="right" vertical="center" wrapText="1"/>
    </xf>
    <xf numFmtId="38" fontId="28" fillId="0" borderId="18" xfId="16" applyFont="1" applyFill="1" applyBorder="1" applyAlignment="1">
      <alignment horizontal="right" vertical="center" wrapText="1"/>
    </xf>
    <xf numFmtId="38" fontId="23" fillId="0" borderId="231" xfId="16" applyFont="1" applyFill="1" applyBorder="1" applyAlignment="1">
      <alignment horizontal="right" vertical="center" wrapText="1"/>
    </xf>
    <xf numFmtId="38" fontId="54" fillId="0" borderId="18" xfId="16" applyFont="1" applyFill="1" applyBorder="1" applyAlignment="1">
      <alignment horizontal="right" vertical="center" wrapText="1"/>
    </xf>
    <xf numFmtId="38" fontId="37" fillId="0" borderId="18" xfId="16" applyFont="1" applyFill="1" applyBorder="1" applyAlignment="1">
      <alignment horizontal="right" vertical="center" wrapText="1"/>
    </xf>
    <xf numFmtId="0" fontId="52" fillId="0" borderId="232" xfId="0" applyNumberFormat="1" applyFont="1" applyFill="1" applyBorder="1" applyAlignment="1">
      <alignment horizontal="center" vertical="center" wrapText="1"/>
    </xf>
    <xf numFmtId="0" fontId="52" fillId="0" borderId="233" xfId="0" applyNumberFormat="1" applyFont="1" applyFill="1" applyBorder="1" applyAlignment="1">
      <alignment horizontal="center" vertical="center" wrapText="1"/>
    </xf>
    <xf numFmtId="0" fontId="52" fillId="0" borderId="23" xfId="0" applyNumberFormat="1" applyFont="1" applyFill="1" applyBorder="1" applyAlignment="1">
      <alignment horizontal="center" vertical="center" wrapText="1"/>
    </xf>
    <xf numFmtId="0" fontId="52" fillId="0" borderId="234" xfId="0" applyNumberFormat="1" applyFont="1" applyFill="1" applyBorder="1" applyAlignment="1">
      <alignment horizontal="center" vertical="center" wrapText="1"/>
    </xf>
    <xf numFmtId="0" fontId="52" fillId="0" borderId="45" xfId="0" applyNumberFormat="1" applyFont="1" applyFill="1" applyBorder="1" applyAlignment="1">
      <alignment horizontal="center" vertical="center" wrapText="1"/>
    </xf>
    <xf numFmtId="0" fontId="52" fillId="0" borderId="18" xfId="0" applyNumberFormat="1" applyFont="1" applyFill="1" applyBorder="1" applyAlignment="1">
      <alignment horizontal="center" vertical="center" wrapText="1"/>
    </xf>
    <xf numFmtId="0" fontId="52" fillId="0" borderId="86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2" fillId="0" borderId="48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wrapText="1"/>
    </xf>
    <xf numFmtId="0" fontId="52" fillId="0" borderId="16" xfId="0" applyNumberFormat="1" applyFont="1" applyFill="1" applyBorder="1" applyAlignment="1">
      <alignment horizontal="center" wrapText="1"/>
    </xf>
    <xf numFmtId="0" fontId="52" fillId="0" borderId="17" xfId="0" applyNumberFormat="1" applyFont="1" applyFill="1" applyBorder="1" applyAlignment="1">
      <alignment horizontal="center" wrapText="1"/>
    </xf>
    <xf numFmtId="0" fontId="52" fillId="0" borderId="4" xfId="0" applyNumberFormat="1" applyFont="1" applyFill="1" applyBorder="1" applyAlignment="1">
      <alignment horizontal="center" wrapText="1"/>
    </xf>
    <xf numFmtId="0" fontId="52" fillId="0" borderId="0" xfId="0" applyNumberFormat="1" applyFont="1" applyFill="1" applyBorder="1" applyAlignment="1">
      <alignment horizontal="center" wrapText="1"/>
    </xf>
    <xf numFmtId="0" fontId="52" fillId="0" borderId="5" xfId="0" applyNumberFormat="1" applyFont="1" applyFill="1" applyBorder="1" applyAlignment="1">
      <alignment horizontal="center" wrapText="1"/>
    </xf>
    <xf numFmtId="0" fontId="28" fillId="0" borderId="4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5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0" fontId="52" fillId="0" borderId="4" xfId="0" applyNumberFormat="1" applyFont="1" applyFill="1" applyBorder="1" applyAlignment="1">
      <alignment horizontal="right" wrapText="1"/>
    </xf>
    <xf numFmtId="0" fontId="52" fillId="0" borderId="0" xfId="0" applyNumberFormat="1" applyFont="1" applyFill="1" applyBorder="1" applyAlignment="1">
      <alignment horizontal="right" wrapText="1"/>
    </xf>
    <xf numFmtId="0" fontId="52" fillId="0" borderId="5" xfId="0" applyNumberFormat="1" applyFont="1" applyFill="1" applyBorder="1" applyAlignment="1">
      <alignment horizontal="right" wrapText="1"/>
    </xf>
    <xf numFmtId="0" fontId="52" fillId="0" borderId="10" xfId="0" applyNumberFormat="1" applyFont="1" applyFill="1" applyBorder="1" applyAlignment="1">
      <alignment horizontal="right" wrapText="1"/>
    </xf>
    <xf numFmtId="0" fontId="52" fillId="0" borderId="11" xfId="0" applyNumberFormat="1" applyFont="1" applyFill="1" applyBorder="1" applyAlignment="1">
      <alignment horizontal="right" wrapText="1"/>
    </xf>
    <xf numFmtId="0" fontId="52" fillId="0" borderId="21" xfId="0" applyNumberFormat="1" applyFont="1" applyFill="1" applyBorder="1" applyAlignment="1">
      <alignment horizontal="right" wrapText="1"/>
    </xf>
    <xf numFmtId="0" fontId="52" fillId="0" borderId="235" xfId="0" applyNumberFormat="1" applyFont="1" applyFill="1" applyBorder="1" applyAlignment="1">
      <alignment horizontal="right" wrapText="1"/>
    </xf>
    <xf numFmtId="0" fontId="52" fillId="0" borderId="236" xfId="0" applyNumberFormat="1" applyFont="1" applyFill="1" applyBorder="1" applyAlignment="1">
      <alignment horizontal="right" wrapText="1"/>
    </xf>
    <xf numFmtId="38" fontId="14" fillId="0" borderId="231" xfId="16" applyFont="1" applyFill="1" applyBorder="1" applyAlignment="1">
      <alignment horizontal="right" vertical="center" wrapText="1"/>
    </xf>
    <xf numFmtId="38" fontId="24" fillId="0" borderId="231" xfId="16" applyFont="1" applyFill="1" applyBorder="1" applyAlignment="1">
      <alignment horizontal="right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5" fillId="0" borderId="0" xfId="0" applyFont="1" applyBorder="1" applyAlignment="1">
      <alignment vertical="top"/>
    </xf>
    <xf numFmtId="0" fontId="56" fillId="0" borderId="160" xfId="0" applyFont="1" applyFill="1" applyBorder="1" applyAlignment="1">
      <alignment horizontal="right" vertical="center" wrapText="1"/>
    </xf>
    <xf numFmtId="38" fontId="52" fillId="0" borderId="237" xfId="16" applyFont="1" applyFill="1" applyBorder="1" applyAlignment="1">
      <alignment horizontal="right" vertical="center" wrapText="1"/>
    </xf>
    <xf numFmtId="38" fontId="54" fillId="0" borderId="237" xfId="16" applyFont="1" applyFill="1" applyBorder="1" applyAlignment="1">
      <alignment horizontal="right" vertical="center" wrapText="1"/>
    </xf>
    <xf numFmtId="38" fontId="14" fillId="0" borderId="238" xfId="16" applyFont="1" applyFill="1" applyBorder="1" applyAlignment="1">
      <alignment horizontal="right" vertical="center" wrapText="1"/>
    </xf>
    <xf numFmtId="0" fontId="28" fillId="0" borderId="239" xfId="0" applyFont="1" applyFill="1" applyBorder="1" applyAlignment="1">
      <alignment horizontal="distributed" vertical="center" wrapText="1"/>
    </xf>
    <xf numFmtId="0" fontId="28" fillId="0" borderId="174" xfId="0" applyFont="1" applyFill="1" applyBorder="1" applyAlignment="1">
      <alignment horizontal="distributed" vertical="center" wrapText="1"/>
    </xf>
    <xf numFmtId="0" fontId="28" fillId="0" borderId="175" xfId="0" applyFont="1" applyFill="1" applyBorder="1" applyAlignment="1">
      <alignment horizontal="distributed" vertical="center" wrapText="1"/>
    </xf>
    <xf numFmtId="177" fontId="56" fillId="0" borderId="160" xfId="0" applyFont="1" applyFill="1" applyBorder="1" applyAlignment="1">
      <alignment horizontal="right" vertical="center" wrapText="1"/>
    </xf>
    <xf numFmtId="177" fontId="45" fillId="0" borderId="240" xfId="0" applyFont="1" applyFill="1" applyBorder="1" applyAlignment="1">
      <alignment horizontal="right" vertical="center" wrapText="1"/>
    </xf>
    <xf numFmtId="177" fontId="45" fillId="0" borderId="170" xfId="0" applyFont="1" applyFill="1" applyBorder="1" applyAlignment="1">
      <alignment horizontal="right" vertical="center" wrapText="1"/>
    </xf>
    <xf numFmtId="177" fontId="56" fillId="0" borderId="173" xfId="0" applyFont="1" applyFill="1" applyBorder="1" applyAlignment="1">
      <alignment horizontal="right" vertical="center" wrapText="1"/>
    </xf>
    <xf numFmtId="0" fontId="52" fillId="0" borderId="59" xfId="0" applyNumberFormat="1" applyFont="1" applyFill="1" applyBorder="1" applyAlignment="1">
      <alignment horizontal="center" vertical="center" wrapText="1"/>
    </xf>
    <xf numFmtId="0" fontId="52" fillId="0" borderId="60" xfId="0" applyNumberFormat="1" applyFont="1" applyFill="1" applyBorder="1" applyAlignment="1">
      <alignment horizontal="center" vertical="center" wrapText="1"/>
    </xf>
    <xf numFmtId="0" fontId="52" fillId="0" borderId="241" xfId="0" applyNumberFormat="1" applyFont="1" applyFill="1" applyBorder="1" applyAlignment="1">
      <alignment horizontal="center" vertical="center" wrapText="1"/>
    </xf>
    <xf numFmtId="0" fontId="52" fillId="0" borderId="242" xfId="0" applyNumberFormat="1" applyFont="1" applyFill="1" applyBorder="1" applyAlignment="1">
      <alignment horizontal="center" vertical="center" wrapText="1"/>
    </xf>
    <xf numFmtId="0" fontId="52" fillId="0" borderId="15" xfId="0" applyNumberFormat="1" applyFont="1" applyFill="1" applyBorder="1" applyAlignment="1">
      <alignment horizontal="center" vertical="center" wrapText="1"/>
    </xf>
    <xf numFmtId="0" fontId="52" fillId="0" borderId="16" xfId="0" applyNumberFormat="1" applyFont="1" applyFill="1" applyBorder="1" applyAlignment="1">
      <alignment horizontal="center" vertical="center" wrapText="1"/>
    </xf>
    <xf numFmtId="0" fontId="52" fillId="0" borderId="17" xfId="0" applyNumberFormat="1" applyFont="1" applyFill="1" applyBorder="1" applyAlignment="1">
      <alignment horizontal="center" vertical="center" wrapText="1"/>
    </xf>
    <xf numFmtId="0" fontId="52" fillId="0" borderId="4" xfId="0" applyNumberFormat="1" applyFont="1" applyFill="1" applyBorder="1" applyAlignment="1">
      <alignment horizontal="center" vertical="center" wrapText="1"/>
    </xf>
    <xf numFmtId="0" fontId="52" fillId="0" borderId="5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21" xfId="0" applyNumberFormat="1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left" wrapText="1"/>
    </xf>
    <xf numFmtId="0" fontId="53" fillId="0" borderId="16" xfId="0" applyNumberFormat="1" applyFont="1" applyFill="1" applyBorder="1" applyAlignment="1">
      <alignment horizontal="left" wrapText="1"/>
    </xf>
    <xf numFmtId="0" fontId="53" fillId="0" borderId="243" xfId="0" applyNumberFormat="1" applyFont="1" applyFill="1" applyBorder="1" applyAlignment="1">
      <alignment horizontal="left" wrapText="1"/>
    </xf>
    <xf numFmtId="0" fontId="53" fillId="0" borderId="4" xfId="0" applyNumberFormat="1" applyFont="1" applyFill="1" applyBorder="1" applyAlignment="1">
      <alignment horizontal="left" wrapText="1"/>
    </xf>
    <xf numFmtId="0" fontId="53" fillId="0" borderId="0" xfId="0" applyNumberFormat="1" applyFont="1" applyFill="1" applyBorder="1" applyAlignment="1">
      <alignment horizontal="left" wrapText="1"/>
    </xf>
    <xf numFmtId="0" fontId="53" fillId="0" borderId="235" xfId="0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D7D7D"/>
      <rgbColor rgb="007C7C7C"/>
      <rgbColor rgb="007B7B7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66675</xdr:colOff>
      <xdr:row>11</xdr:row>
      <xdr:rowOff>123825</xdr:rowOff>
    </xdr:from>
    <xdr:to>
      <xdr:col>60</xdr:col>
      <xdr:colOff>142875</xdr:colOff>
      <xdr:row>12</xdr:row>
      <xdr:rowOff>266700</xdr:rowOff>
    </xdr:to>
    <xdr:sp>
      <xdr:nvSpPr>
        <xdr:cNvPr id="1" name="AutoShape 204"/>
        <xdr:cNvSpPr>
          <a:spLocks/>
        </xdr:cNvSpPr>
      </xdr:nvSpPr>
      <xdr:spPr>
        <a:xfrm>
          <a:off x="12534900" y="2695575"/>
          <a:ext cx="10763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352425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（２）所得階層別に関する調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23</xdr:col>
      <xdr:colOff>285750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3468350"/>
          <a:ext cx="556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（３）業種別及び分割基準別に関する調（外形対象外法人分）</a:t>
          </a:r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47</xdr:col>
      <xdr:colOff>276225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906000" y="1346835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（３）業種別及び分割基準別に関する調（外形対象外法人分）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11</xdr:col>
      <xdr:colOff>295275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143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（２）所得階層別に関する調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23</xdr:col>
      <xdr:colOff>238125</xdr:colOff>
      <xdr:row>4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47725"/>
          <a:ext cx="5000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（３）業種別及び分割基準別に関する調（外形対象外法人分）</a:t>
          </a:r>
        </a:p>
      </xdr:txBody>
    </xdr:sp>
    <xdr:clientData/>
  </xdr:twoCellAnchor>
  <xdr:twoCellAnchor>
    <xdr:from>
      <xdr:col>40</xdr:col>
      <xdr:colOff>0</xdr:colOff>
      <xdr:row>4</xdr:row>
      <xdr:rowOff>161925</xdr:rowOff>
    </xdr:from>
    <xdr:to>
      <xdr:col>47</xdr:col>
      <xdr:colOff>247650</xdr:colOff>
      <xdr:row>4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810625" y="847725"/>
          <a:ext cx="1790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（３）業種別及び分割基準別に関する調（外形対象外法人分）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3</xdr:col>
      <xdr:colOff>66675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68580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0</xdr:col>
      <xdr:colOff>0</xdr:colOff>
      <xdr:row>4</xdr:row>
      <xdr:rowOff>171450</xdr:rowOff>
    </xdr:from>
    <xdr:to>
      <xdr:col>20</xdr:col>
      <xdr:colOff>85725</xdr:colOff>
      <xdr:row>4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572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（４）業種別及び分割基準に関する調（外形対象法人分）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76200</xdr:rowOff>
    </xdr:from>
    <xdr:to>
      <xdr:col>7</xdr:col>
      <xdr:colOff>571500</xdr:colOff>
      <xdr:row>12</xdr:row>
      <xdr:rowOff>19050</xdr:rowOff>
    </xdr:to>
    <xdr:sp>
      <xdr:nvSpPr>
        <xdr:cNvPr id="1" name="Line 4"/>
        <xdr:cNvSpPr>
          <a:spLocks/>
        </xdr:cNvSpPr>
      </xdr:nvSpPr>
      <xdr:spPr>
        <a:xfrm>
          <a:off x="76200" y="1447800"/>
          <a:ext cx="539115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266700</xdr:rowOff>
    </xdr:from>
    <xdr:to>
      <xdr:col>7</xdr:col>
      <xdr:colOff>390525</xdr:colOff>
      <xdr:row>7</xdr:row>
      <xdr:rowOff>381000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743200" y="1638300"/>
          <a:ext cx="25431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　　区　　分</a:t>
          </a:r>
        </a:p>
      </xdr:txBody>
    </xdr:sp>
    <xdr:clientData/>
  </xdr:twoCellAnchor>
  <xdr:twoCellAnchor>
    <xdr:from>
      <xdr:col>0</xdr:col>
      <xdr:colOff>209550</xdr:colOff>
      <xdr:row>10</xdr:row>
      <xdr:rowOff>57150</xdr:rowOff>
    </xdr:from>
    <xdr:to>
      <xdr:col>4</xdr:col>
      <xdr:colOff>257175</xdr:colOff>
      <xdr:row>11</xdr:row>
      <xdr:rowOff>66675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09550" y="3209925"/>
          <a:ext cx="3019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2400" b="0" i="0" u="none" baseline="0">
              <a:latin typeface="ＭＳ 明朝"/>
              <a:ea typeface="ＭＳ 明朝"/>
              <a:cs typeface="ＭＳ 明朝"/>
            </a:rPr>
            <a:t>資 本 金 別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4</xdr:col>
      <xdr:colOff>723900</xdr:colOff>
      <xdr:row>31</xdr:row>
      <xdr:rowOff>552450</xdr:rowOff>
    </xdr:to>
    <xdr:sp>
      <xdr:nvSpPr>
        <xdr:cNvPr id="4" name="Line 7"/>
        <xdr:cNvSpPr>
          <a:spLocks/>
        </xdr:cNvSpPr>
      </xdr:nvSpPr>
      <xdr:spPr>
        <a:xfrm>
          <a:off x="0" y="19640550"/>
          <a:ext cx="36957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29</xdr:row>
      <xdr:rowOff>133350</xdr:rowOff>
    </xdr:from>
    <xdr:to>
      <xdr:col>4</xdr:col>
      <xdr:colOff>666750</xdr:colOff>
      <xdr:row>30</xdr:row>
      <xdr:rowOff>152400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581150" y="19773900"/>
          <a:ext cx="2057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2600" b="0" i="0" u="none" baseline="0">
              <a:latin typeface="ＭＳ 明朝"/>
              <a:ea typeface="ＭＳ 明朝"/>
              <a:cs typeface="ＭＳ 明朝"/>
            </a:rPr>
            <a:t>所得階層別</a:t>
          </a:r>
        </a:p>
      </xdr:txBody>
    </xdr:sp>
    <xdr:clientData/>
  </xdr:twoCellAnchor>
  <xdr:twoCellAnchor>
    <xdr:from>
      <xdr:col>0</xdr:col>
      <xdr:colOff>190500</xdr:colOff>
      <xdr:row>30</xdr:row>
      <xdr:rowOff>495300</xdr:rowOff>
    </xdr:from>
    <xdr:to>
      <xdr:col>2</xdr:col>
      <xdr:colOff>685800</xdr:colOff>
      <xdr:row>31</xdr:row>
      <xdr:rowOff>381000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90500" y="20593050"/>
          <a:ext cx="1981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/>
            <a:t>資本金別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25</xdr:col>
      <xdr:colOff>57150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62050"/>
          <a:ext cx="7439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（７）資本金及び所得階層別に関する調（外形対象法人分）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285750</xdr:rowOff>
    </xdr:from>
    <xdr:to>
      <xdr:col>12</xdr:col>
      <xdr:colOff>114300</xdr:colOff>
      <xdr:row>22</xdr:row>
      <xdr:rowOff>285750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1182350"/>
          <a:ext cx="472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（９）非課税事業に関する調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0"/>
  <sheetViews>
    <sheetView view="pageBreakPreview" zoomScaleNormal="75" zoomScaleSheetLayoutView="100" workbookViewId="0" topLeftCell="A1">
      <selection activeCell="A6" sqref="A6:Y7"/>
    </sheetView>
  </sheetViews>
  <sheetFormatPr defaultColWidth="9.00390625" defaultRowHeight="13.5"/>
  <cols>
    <col min="1" max="1" width="3.125" style="0" customWidth="1"/>
    <col min="2" max="2" width="3.875" style="0" customWidth="1"/>
    <col min="3" max="3" width="3.00390625" style="0" customWidth="1"/>
    <col min="4" max="4" width="3.75390625" style="0" customWidth="1"/>
    <col min="5" max="5" width="3.375" style="0" customWidth="1"/>
    <col min="6" max="6" width="3.00390625" style="0" customWidth="1"/>
    <col min="7" max="8" width="2.625" style="0" customWidth="1"/>
    <col min="9" max="9" width="2.875" style="0" customWidth="1"/>
    <col min="10" max="10" width="3.125" style="0" customWidth="1"/>
    <col min="11" max="11" width="2.875" style="0" customWidth="1"/>
    <col min="12" max="26" width="2.625" style="0" customWidth="1"/>
    <col min="27" max="28" width="3.25390625" style="0" customWidth="1"/>
    <col min="29" max="31" width="3.75390625" style="0" customWidth="1"/>
    <col min="32" max="38" width="3.125" style="0" customWidth="1"/>
    <col min="39" max="41" width="2.875" style="0" customWidth="1"/>
    <col min="42" max="45" width="3.125" style="0" customWidth="1"/>
    <col min="46" max="50" width="2.625" style="0" customWidth="1"/>
    <col min="51" max="53" width="3.625" style="0" customWidth="1"/>
    <col min="54" max="61" width="2.625" style="0" customWidth="1"/>
    <col min="62" max="66" width="3.125" style="0" customWidth="1"/>
    <col min="67" max="69" width="3.375" style="0" customWidth="1"/>
    <col min="70" max="16384" width="2.625" style="0" customWidth="1"/>
  </cols>
  <sheetData>
    <row r="1" spans="1:85" ht="34.5" customHeight="1">
      <c r="A1" s="277" t="s">
        <v>251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</row>
    <row r="2" spans="1:45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</row>
    <row r="3" spans="1:45" ht="13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</row>
    <row r="4" spans="1:45" ht="13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</row>
    <row r="5" spans="1:45" ht="13.5" customHeight="1">
      <c r="A5" s="19"/>
      <c r="B5" s="19"/>
      <c r="C5" s="19"/>
      <c r="D5" s="19"/>
      <c r="E5" s="19"/>
      <c r="F5" s="19"/>
      <c r="G5" s="19"/>
      <c r="H5" s="19"/>
      <c r="I5" s="19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ht="13.5" customHeight="1">
      <c r="A6" s="127" t="s">
        <v>335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8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4.25" customHeight="1" thickBot="1">
      <c r="A7" s="212"/>
      <c r="B7" s="212"/>
      <c r="C7" s="212"/>
      <c r="D7" s="212"/>
      <c r="E7" s="212"/>
      <c r="F7" s="212"/>
      <c r="G7" s="212"/>
      <c r="H7" s="212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20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85" ht="25.5" customHeight="1">
      <c r="A8" s="214" t="s">
        <v>114</v>
      </c>
      <c r="B8" s="79"/>
      <c r="C8" s="79"/>
      <c r="D8" s="79"/>
      <c r="E8" s="79"/>
      <c r="F8" s="79"/>
      <c r="G8" s="79"/>
      <c r="H8" s="80"/>
      <c r="I8" s="278" t="s">
        <v>252</v>
      </c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80"/>
      <c r="BJ8" s="89" t="s">
        <v>250</v>
      </c>
      <c r="BK8" s="89"/>
      <c r="BL8" s="89"/>
      <c r="BM8" s="89"/>
      <c r="BN8" s="89"/>
      <c r="BO8" s="89"/>
      <c r="BP8" s="89"/>
      <c r="BQ8" s="89"/>
      <c r="BR8" s="189" t="s">
        <v>253</v>
      </c>
      <c r="BS8" s="189"/>
      <c r="BT8" s="189"/>
      <c r="BU8" s="189"/>
      <c r="BV8" s="189"/>
      <c r="BW8" s="191" t="s">
        <v>140</v>
      </c>
      <c r="BX8" s="191"/>
      <c r="BY8" s="191"/>
      <c r="BZ8" s="189" t="s">
        <v>254</v>
      </c>
      <c r="CA8" s="189"/>
      <c r="CB8" s="189"/>
      <c r="CC8" s="189"/>
      <c r="CD8" s="189"/>
      <c r="CE8" s="193" t="s">
        <v>81</v>
      </c>
      <c r="CF8" s="193"/>
      <c r="CG8" s="194"/>
    </row>
    <row r="9" spans="1:85" ht="20.25" customHeight="1">
      <c r="A9" s="215"/>
      <c r="B9" s="81"/>
      <c r="C9" s="81"/>
      <c r="D9" s="81"/>
      <c r="E9" s="81"/>
      <c r="F9" s="81"/>
      <c r="G9" s="81"/>
      <c r="H9" s="81"/>
      <c r="I9" s="100" t="s">
        <v>115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65" t="s">
        <v>245</v>
      </c>
      <c r="AG9" s="166"/>
      <c r="AH9" s="166"/>
      <c r="AI9" s="166"/>
      <c r="AJ9" s="166"/>
      <c r="AK9" s="166"/>
      <c r="AL9" s="167"/>
      <c r="AM9" s="165" t="s">
        <v>246</v>
      </c>
      <c r="AN9" s="166"/>
      <c r="AO9" s="166"/>
      <c r="AP9" s="166"/>
      <c r="AQ9" s="166"/>
      <c r="AR9" s="166"/>
      <c r="AS9" s="281"/>
      <c r="AT9" s="159" t="s">
        <v>243</v>
      </c>
      <c r="AU9" s="160"/>
      <c r="AV9" s="160"/>
      <c r="AW9" s="160"/>
      <c r="AX9" s="161"/>
      <c r="AY9" s="165" t="s">
        <v>244</v>
      </c>
      <c r="AZ9" s="166"/>
      <c r="BA9" s="166"/>
      <c r="BB9" s="166"/>
      <c r="BC9" s="167"/>
      <c r="BD9" s="153" t="s">
        <v>79</v>
      </c>
      <c r="BE9" s="153"/>
      <c r="BF9" s="153"/>
      <c r="BG9" s="153"/>
      <c r="BH9" s="153"/>
      <c r="BI9" s="153"/>
      <c r="BJ9" s="271" t="s">
        <v>1</v>
      </c>
      <c r="BK9" s="272"/>
      <c r="BL9" s="272"/>
      <c r="BM9" s="272"/>
      <c r="BN9" s="273"/>
      <c r="BO9" s="111" t="s">
        <v>110</v>
      </c>
      <c r="BP9" s="107"/>
      <c r="BQ9" s="112"/>
      <c r="BR9" s="190"/>
      <c r="BS9" s="190"/>
      <c r="BT9" s="190"/>
      <c r="BU9" s="190"/>
      <c r="BV9" s="190"/>
      <c r="BW9" s="192"/>
      <c r="BX9" s="192"/>
      <c r="BY9" s="192"/>
      <c r="BZ9" s="190"/>
      <c r="CA9" s="190"/>
      <c r="CB9" s="190"/>
      <c r="CC9" s="190"/>
      <c r="CD9" s="190"/>
      <c r="CE9" s="153"/>
      <c r="CF9" s="153"/>
      <c r="CG9" s="154"/>
    </row>
    <row r="10" spans="1:85" ht="20.25" customHeight="1">
      <c r="A10" s="215"/>
      <c r="B10" s="81"/>
      <c r="C10" s="81"/>
      <c r="D10" s="81"/>
      <c r="E10" s="81"/>
      <c r="F10" s="81"/>
      <c r="G10" s="81"/>
      <c r="H10" s="81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68"/>
      <c r="AG10" s="169"/>
      <c r="AH10" s="169"/>
      <c r="AI10" s="169"/>
      <c r="AJ10" s="169"/>
      <c r="AK10" s="169"/>
      <c r="AL10" s="170"/>
      <c r="AM10" s="168"/>
      <c r="AN10" s="169"/>
      <c r="AO10" s="169"/>
      <c r="AP10" s="169"/>
      <c r="AQ10" s="169"/>
      <c r="AR10" s="169"/>
      <c r="AS10" s="282"/>
      <c r="AT10" s="162"/>
      <c r="AU10" s="163"/>
      <c r="AV10" s="163"/>
      <c r="AW10" s="163"/>
      <c r="AX10" s="164"/>
      <c r="AY10" s="168"/>
      <c r="AZ10" s="169"/>
      <c r="BA10" s="169"/>
      <c r="BB10" s="169"/>
      <c r="BC10" s="170"/>
      <c r="BD10" s="153"/>
      <c r="BE10" s="153"/>
      <c r="BF10" s="153"/>
      <c r="BG10" s="153"/>
      <c r="BH10" s="153"/>
      <c r="BI10" s="153"/>
      <c r="BJ10" s="274"/>
      <c r="BK10" s="275"/>
      <c r="BL10" s="275"/>
      <c r="BM10" s="275"/>
      <c r="BN10" s="276"/>
      <c r="BO10" s="118"/>
      <c r="BP10" s="81"/>
      <c r="BQ10" s="132"/>
      <c r="BR10" s="190"/>
      <c r="BS10" s="190"/>
      <c r="BT10" s="190"/>
      <c r="BU10" s="190"/>
      <c r="BV10" s="190"/>
      <c r="BW10" s="192"/>
      <c r="BX10" s="192"/>
      <c r="BY10" s="192"/>
      <c r="BZ10" s="190"/>
      <c r="CA10" s="190"/>
      <c r="CB10" s="190"/>
      <c r="CC10" s="190"/>
      <c r="CD10" s="190"/>
      <c r="CE10" s="153"/>
      <c r="CF10" s="153"/>
      <c r="CG10" s="154"/>
    </row>
    <row r="11" spans="1:85" ht="20.25" customHeight="1">
      <c r="A11" s="215"/>
      <c r="B11" s="81"/>
      <c r="C11" s="81"/>
      <c r="D11" s="81"/>
      <c r="E11" s="81"/>
      <c r="F11" s="81"/>
      <c r="G11" s="81"/>
      <c r="H11" s="81"/>
      <c r="I11" s="100" t="s">
        <v>116</v>
      </c>
      <c r="J11" s="100"/>
      <c r="K11" s="100"/>
      <c r="L11" s="100"/>
      <c r="M11" s="100"/>
      <c r="N11" s="283" t="s">
        <v>241</v>
      </c>
      <c r="O11" s="283"/>
      <c r="P11" s="283"/>
      <c r="Q11" s="283"/>
      <c r="R11" s="283"/>
      <c r="S11" s="113" t="s">
        <v>221</v>
      </c>
      <c r="T11" s="113"/>
      <c r="U11" s="113"/>
      <c r="V11" s="113"/>
      <c r="W11" s="113"/>
      <c r="X11" s="113"/>
      <c r="Y11" s="113"/>
      <c r="Z11" s="113"/>
      <c r="AA11" s="266" t="s">
        <v>222</v>
      </c>
      <c r="AB11" s="224"/>
      <c r="AC11" s="224"/>
      <c r="AD11" s="224"/>
      <c r="AE11" s="180"/>
      <c r="AF11" s="263" t="s">
        <v>247</v>
      </c>
      <c r="AG11" s="263"/>
      <c r="AH11" s="263"/>
      <c r="AI11" s="118" t="s">
        <v>117</v>
      </c>
      <c r="AJ11" s="81"/>
      <c r="AK11" s="81"/>
      <c r="AL11" s="132"/>
      <c r="AM11" s="263" t="s">
        <v>247</v>
      </c>
      <c r="AN11" s="263"/>
      <c r="AO11" s="263"/>
      <c r="AP11" s="118" t="s">
        <v>117</v>
      </c>
      <c r="AQ11" s="81"/>
      <c r="AR11" s="81"/>
      <c r="AS11" s="82"/>
      <c r="AT11" s="179" t="s">
        <v>249</v>
      </c>
      <c r="AU11" s="180"/>
      <c r="AV11" s="171" t="s">
        <v>109</v>
      </c>
      <c r="AW11" s="171"/>
      <c r="AX11" s="171"/>
      <c r="AY11" s="171" t="s">
        <v>109</v>
      </c>
      <c r="AZ11" s="171"/>
      <c r="BA11" s="171"/>
      <c r="BB11" s="173" t="s">
        <v>141</v>
      </c>
      <c r="BC11" s="125"/>
      <c r="BD11" s="153"/>
      <c r="BE11" s="153"/>
      <c r="BF11" s="153"/>
      <c r="BG11" s="153"/>
      <c r="BH11" s="153"/>
      <c r="BI11" s="153"/>
      <c r="BJ11" s="274"/>
      <c r="BK11" s="275"/>
      <c r="BL11" s="275"/>
      <c r="BM11" s="275"/>
      <c r="BN11" s="276"/>
      <c r="BO11" s="118"/>
      <c r="BP11" s="81"/>
      <c r="BQ11" s="132"/>
      <c r="BR11" s="190"/>
      <c r="BS11" s="190"/>
      <c r="BT11" s="190"/>
      <c r="BU11" s="190"/>
      <c r="BV11" s="190"/>
      <c r="BW11" s="192"/>
      <c r="BX11" s="192"/>
      <c r="BY11" s="192"/>
      <c r="BZ11" s="190"/>
      <c r="CA11" s="190"/>
      <c r="CB11" s="190"/>
      <c r="CC11" s="190"/>
      <c r="CD11" s="190"/>
      <c r="CE11" s="153"/>
      <c r="CF11" s="153"/>
      <c r="CG11" s="154"/>
    </row>
    <row r="12" spans="1:85" ht="23.25" customHeight="1">
      <c r="A12" s="215"/>
      <c r="B12" s="81"/>
      <c r="C12" s="81"/>
      <c r="D12" s="81"/>
      <c r="E12" s="81"/>
      <c r="F12" s="81"/>
      <c r="G12" s="81"/>
      <c r="H12" s="81"/>
      <c r="I12" s="100"/>
      <c r="J12" s="100"/>
      <c r="K12" s="100"/>
      <c r="L12" s="100"/>
      <c r="M12" s="100"/>
      <c r="N12" s="283"/>
      <c r="O12" s="283"/>
      <c r="P12" s="283"/>
      <c r="Q12" s="283"/>
      <c r="R12" s="283"/>
      <c r="S12" s="233"/>
      <c r="T12" s="233"/>
      <c r="U12" s="233"/>
      <c r="V12" s="233"/>
      <c r="W12" s="233"/>
      <c r="X12" s="113"/>
      <c r="Y12" s="113"/>
      <c r="Z12" s="113"/>
      <c r="AA12" s="267"/>
      <c r="AB12" s="268"/>
      <c r="AC12" s="268"/>
      <c r="AD12" s="268"/>
      <c r="AE12" s="184"/>
      <c r="AF12" s="264"/>
      <c r="AG12" s="264"/>
      <c r="AH12" s="264"/>
      <c r="AI12" s="118"/>
      <c r="AJ12" s="81"/>
      <c r="AK12" s="81"/>
      <c r="AL12" s="132"/>
      <c r="AM12" s="264"/>
      <c r="AN12" s="264"/>
      <c r="AO12" s="264"/>
      <c r="AP12" s="118"/>
      <c r="AQ12" s="81"/>
      <c r="AR12" s="81"/>
      <c r="AS12" s="82"/>
      <c r="AT12" s="181"/>
      <c r="AU12" s="182"/>
      <c r="AV12" s="172"/>
      <c r="AW12" s="172"/>
      <c r="AX12" s="172"/>
      <c r="AY12" s="172"/>
      <c r="AZ12" s="172"/>
      <c r="BA12" s="172"/>
      <c r="BB12" s="174"/>
      <c r="BC12" s="174"/>
      <c r="BD12" s="176" t="s">
        <v>248</v>
      </c>
      <c r="BE12" s="177"/>
      <c r="BF12" s="177"/>
      <c r="BG12" s="177"/>
      <c r="BH12" s="177"/>
      <c r="BI12" s="177"/>
      <c r="BJ12" s="274"/>
      <c r="BK12" s="275"/>
      <c r="BL12" s="275"/>
      <c r="BM12" s="275"/>
      <c r="BN12" s="276"/>
      <c r="BO12" s="118"/>
      <c r="BP12" s="81"/>
      <c r="BQ12" s="132"/>
      <c r="BR12" s="153" t="s">
        <v>142</v>
      </c>
      <c r="BS12" s="153"/>
      <c r="BT12" s="153"/>
      <c r="BU12" s="153"/>
      <c r="BV12" s="153"/>
      <c r="BW12" s="192"/>
      <c r="BX12" s="192"/>
      <c r="BY12" s="192"/>
      <c r="BZ12" s="152"/>
      <c r="CA12" s="152"/>
      <c r="CB12" s="152"/>
      <c r="CC12" s="152"/>
      <c r="CD12" s="152"/>
      <c r="CE12" s="153" t="s">
        <v>143</v>
      </c>
      <c r="CF12" s="153"/>
      <c r="CG12" s="154"/>
    </row>
    <row r="13" spans="1:85" ht="24" customHeight="1">
      <c r="A13" s="215"/>
      <c r="B13" s="81"/>
      <c r="C13" s="81"/>
      <c r="D13" s="81"/>
      <c r="E13" s="81"/>
      <c r="F13" s="81"/>
      <c r="G13" s="81"/>
      <c r="H13" s="81"/>
      <c r="I13" s="228" t="s">
        <v>75</v>
      </c>
      <c r="J13" s="228"/>
      <c r="K13" s="228"/>
      <c r="L13" s="90" t="s">
        <v>4</v>
      </c>
      <c r="M13" s="90"/>
      <c r="N13" s="283"/>
      <c r="O13" s="283"/>
      <c r="P13" s="283"/>
      <c r="Q13" s="283"/>
      <c r="R13" s="283"/>
      <c r="S13" s="234" t="s">
        <v>118</v>
      </c>
      <c r="T13" s="235"/>
      <c r="U13" s="235"/>
      <c r="V13" s="235"/>
      <c r="W13" s="236"/>
      <c r="X13" s="241" t="s">
        <v>119</v>
      </c>
      <c r="Y13" s="137"/>
      <c r="Z13" s="138"/>
      <c r="AA13" s="140" t="s">
        <v>120</v>
      </c>
      <c r="AB13" s="138"/>
      <c r="AC13" s="84" t="s">
        <v>121</v>
      </c>
      <c r="AD13" s="85"/>
      <c r="AE13" s="86"/>
      <c r="AF13" s="264"/>
      <c r="AG13" s="264"/>
      <c r="AH13" s="264"/>
      <c r="AI13" s="118"/>
      <c r="AJ13" s="81"/>
      <c r="AK13" s="81"/>
      <c r="AL13" s="132"/>
      <c r="AM13" s="264"/>
      <c r="AN13" s="264"/>
      <c r="AO13" s="264"/>
      <c r="AP13" s="118"/>
      <c r="AQ13" s="81"/>
      <c r="AR13" s="81"/>
      <c r="AS13" s="82"/>
      <c r="AT13" s="181"/>
      <c r="AU13" s="182"/>
      <c r="AV13" s="172"/>
      <c r="AW13" s="172"/>
      <c r="AX13" s="172"/>
      <c r="AY13" s="172"/>
      <c r="AZ13" s="172"/>
      <c r="BA13" s="172"/>
      <c r="BB13" s="174"/>
      <c r="BC13" s="174"/>
      <c r="BD13" s="177"/>
      <c r="BE13" s="177"/>
      <c r="BF13" s="177"/>
      <c r="BG13" s="177"/>
      <c r="BH13" s="177"/>
      <c r="BI13" s="177"/>
      <c r="BJ13" s="274"/>
      <c r="BK13" s="275"/>
      <c r="BL13" s="275"/>
      <c r="BM13" s="275"/>
      <c r="BN13" s="276"/>
      <c r="BO13" s="118"/>
      <c r="BP13" s="81"/>
      <c r="BQ13" s="132"/>
      <c r="BR13" s="153"/>
      <c r="BS13" s="153"/>
      <c r="BT13" s="153"/>
      <c r="BU13" s="153"/>
      <c r="BV13" s="153"/>
      <c r="BW13" s="192"/>
      <c r="BX13" s="192"/>
      <c r="BY13" s="192"/>
      <c r="BZ13" s="152"/>
      <c r="CA13" s="152"/>
      <c r="CB13" s="152"/>
      <c r="CC13" s="152"/>
      <c r="CD13" s="152"/>
      <c r="CE13" s="153"/>
      <c r="CF13" s="153"/>
      <c r="CG13" s="154"/>
    </row>
    <row r="14" spans="1:85" ht="18.75" customHeight="1">
      <c r="A14" s="215"/>
      <c r="B14" s="81"/>
      <c r="C14" s="81"/>
      <c r="D14" s="81"/>
      <c r="E14" s="81"/>
      <c r="F14" s="81"/>
      <c r="G14" s="81"/>
      <c r="H14" s="81"/>
      <c r="I14" s="228"/>
      <c r="J14" s="228"/>
      <c r="K14" s="228"/>
      <c r="L14" s="90"/>
      <c r="M14" s="90"/>
      <c r="N14" s="283"/>
      <c r="O14" s="283"/>
      <c r="P14" s="283"/>
      <c r="Q14" s="283"/>
      <c r="R14" s="283"/>
      <c r="S14" s="237"/>
      <c r="T14" s="238"/>
      <c r="U14" s="238"/>
      <c r="V14" s="238"/>
      <c r="W14" s="239"/>
      <c r="X14" s="139"/>
      <c r="Y14" s="140"/>
      <c r="Z14" s="141"/>
      <c r="AA14" s="139"/>
      <c r="AB14" s="141"/>
      <c r="AC14" s="95" t="s">
        <v>122</v>
      </c>
      <c r="AD14" s="83"/>
      <c r="AE14" s="262"/>
      <c r="AF14" s="264"/>
      <c r="AG14" s="264"/>
      <c r="AH14" s="264"/>
      <c r="AI14" s="95" t="s">
        <v>123</v>
      </c>
      <c r="AJ14" s="83"/>
      <c r="AK14" s="83"/>
      <c r="AL14" s="262"/>
      <c r="AM14" s="264"/>
      <c r="AN14" s="264"/>
      <c r="AO14" s="264"/>
      <c r="AP14" s="95" t="s">
        <v>124</v>
      </c>
      <c r="AQ14" s="83"/>
      <c r="AR14" s="83"/>
      <c r="AS14" s="96"/>
      <c r="AT14" s="181"/>
      <c r="AU14" s="182"/>
      <c r="AV14" s="209" t="s">
        <v>144</v>
      </c>
      <c r="AW14" s="209"/>
      <c r="AX14" s="209"/>
      <c r="AY14" s="209" t="s">
        <v>240</v>
      </c>
      <c r="AZ14" s="209"/>
      <c r="BA14" s="209"/>
      <c r="BB14" s="174"/>
      <c r="BC14" s="174"/>
      <c r="BD14" s="153" t="s">
        <v>0</v>
      </c>
      <c r="BE14" s="153"/>
      <c r="BF14" s="153"/>
      <c r="BG14" s="153"/>
      <c r="BH14" s="153"/>
      <c r="BI14" s="153"/>
      <c r="BJ14" s="57"/>
      <c r="BK14" s="58"/>
      <c r="BL14" s="58"/>
      <c r="BM14" s="58"/>
      <c r="BN14" s="59"/>
      <c r="BO14" s="151" t="s">
        <v>145</v>
      </c>
      <c r="BP14" s="151"/>
      <c r="BQ14" s="151"/>
      <c r="BR14" s="151" t="s">
        <v>146</v>
      </c>
      <c r="BS14" s="151"/>
      <c r="BT14" s="151"/>
      <c r="BU14" s="151"/>
      <c r="BV14" s="151"/>
      <c r="BW14" s="155"/>
      <c r="BX14" s="155"/>
      <c r="BY14" s="155"/>
      <c r="BZ14" s="118" t="s">
        <v>147</v>
      </c>
      <c r="CA14" s="81"/>
      <c r="CB14" s="81"/>
      <c r="CC14" s="81"/>
      <c r="CD14" s="132"/>
      <c r="CE14" s="102"/>
      <c r="CF14" s="102"/>
      <c r="CG14" s="103"/>
    </row>
    <row r="15" spans="1:85" ht="21.75" customHeight="1">
      <c r="A15" s="216"/>
      <c r="B15" s="105"/>
      <c r="C15" s="105"/>
      <c r="D15" s="105"/>
      <c r="E15" s="105"/>
      <c r="F15" s="105"/>
      <c r="G15" s="105"/>
      <c r="H15" s="105"/>
      <c r="I15" s="229"/>
      <c r="J15" s="229"/>
      <c r="K15" s="229"/>
      <c r="L15" s="171"/>
      <c r="M15" s="171"/>
      <c r="N15" s="284"/>
      <c r="O15" s="284"/>
      <c r="P15" s="284"/>
      <c r="Q15" s="284"/>
      <c r="R15" s="284"/>
      <c r="S15" s="240" t="s">
        <v>73</v>
      </c>
      <c r="T15" s="240"/>
      <c r="U15" s="240"/>
      <c r="V15" s="240"/>
      <c r="W15" s="240"/>
      <c r="X15" s="230" t="s">
        <v>73</v>
      </c>
      <c r="Y15" s="231"/>
      <c r="Z15" s="232"/>
      <c r="AA15" s="269"/>
      <c r="AB15" s="270"/>
      <c r="AC15" s="230" t="s">
        <v>73</v>
      </c>
      <c r="AD15" s="231"/>
      <c r="AE15" s="232"/>
      <c r="AF15" s="265"/>
      <c r="AG15" s="265"/>
      <c r="AH15" s="265"/>
      <c r="AI15" s="230" t="s">
        <v>73</v>
      </c>
      <c r="AJ15" s="231"/>
      <c r="AK15" s="231"/>
      <c r="AL15" s="232"/>
      <c r="AM15" s="265"/>
      <c r="AN15" s="265"/>
      <c r="AO15" s="265"/>
      <c r="AP15" s="230" t="s">
        <v>73</v>
      </c>
      <c r="AQ15" s="231"/>
      <c r="AR15" s="231"/>
      <c r="AS15" s="261"/>
      <c r="AT15" s="183"/>
      <c r="AU15" s="184"/>
      <c r="AV15" s="178" t="s">
        <v>73</v>
      </c>
      <c r="AW15" s="178"/>
      <c r="AX15" s="178"/>
      <c r="AY15" s="178" t="s">
        <v>73</v>
      </c>
      <c r="AZ15" s="178"/>
      <c r="BA15" s="178"/>
      <c r="BB15" s="175"/>
      <c r="BC15" s="175"/>
      <c r="BD15" s="208" t="s">
        <v>73</v>
      </c>
      <c r="BE15" s="208"/>
      <c r="BF15" s="208"/>
      <c r="BG15" s="208"/>
      <c r="BH15" s="208"/>
      <c r="BI15" s="208"/>
      <c r="BJ15" s="157" t="s">
        <v>73</v>
      </c>
      <c r="BK15" s="157"/>
      <c r="BL15" s="157"/>
      <c r="BM15" s="157"/>
      <c r="BN15" s="157"/>
      <c r="BO15" s="150" t="s">
        <v>73</v>
      </c>
      <c r="BP15" s="150"/>
      <c r="BQ15" s="150"/>
      <c r="BR15" s="150" t="s">
        <v>73</v>
      </c>
      <c r="BS15" s="150"/>
      <c r="BT15" s="150"/>
      <c r="BU15" s="150"/>
      <c r="BV15" s="150"/>
      <c r="BW15" s="156"/>
      <c r="BX15" s="156"/>
      <c r="BY15" s="156"/>
      <c r="BZ15" s="150" t="s">
        <v>73</v>
      </c>
      <c r="CA15" s="150"/>
      <c r="CB15" s="150"/>
      <c r="CC15" s="150"/>
      <c r="CD15" s="150"/>
      <c r="CE15" s="157" t="s">
        <v>148</v>
      </c>
      <c r="CF15" s="157"/>
      <c r="CG15" s="158"/>
    </row>
    <row r="16" spans="1:85" ht="39" customHeight="1">
      <c r="A16" s="252" t="s">
        <v>74</v>
      </c>
      <c r="B16" s="244" t="s">
        <v>223</v>
      </c>
      <c r="C16" s="244" t="s">
        <v>5</v>
      </c>
      <c r="D16" s="122" t="s">
        <v>6</v>
      </c>
      <c r="E16" s="121"/>
      <c r="F16" s="121"/>
      <c r="G16" s="121"/>
      <c r="H16" s="121"/>
      <c r="I16" s="210">
        <v>996</v>
      </c>
      <c r="J16" s="210"/>
      <c r="K16" s="210"/>
      <c r="L16" s="210">
        <v>0</v>
      </c>
      <c r="M16" s="210"/>
      <c r="N16" s="210">
        <v>17112278</v>
      </c>
      <c r="O16" s="210"/>
      <c r="P16" s="210"/>
      <c r="Q16" s="210"/>
      <c r="R16" s="210"/>
      <c r="S16" s="210">
        <v>1585134</v>
      </c>
      <c r="T16" s="210"/>
      <c r="U16" s="210"/>
      <c r="V16" s="210"/>
      <c r="W16" s="210"/>
      <c r="X16" s="210">
        <v>0</v>
      </c>
      <c r="Y16" s="210"/>
      <c r="Z16" s="210"/>
      <c r="AA16" s="210">
        <v>15</v>
      </c>
      <c r="AB16" s="210"/>
      <c r="AC16" s="210">
        <v>14452</v>
      </c>
      <c r="AD16" s="210"/>
      <c r="AE16" s="210"/>
      <c r="AF16" s="210">
        <v>271</v>
      </c>
      <c r="AG16" s="210"/>
      <c r="AH16" s="210"/>
      <c r="AI16" s="210">
        <v>670112</v>
      </c>
      <c r="AJ16" s="210"/>
      <c r="AK16" s="210"/>
      <c r="AL16" s="210"/>
      <c r="AM16" s="210">
        <v>236</v>
      </c>
      <c r="AN16" s="210"/>
      <c r="AO16" s="210"/>
      <c r="AP16" s="210">
        <v>599706</v>
      </c>
      <c r="AQ16" s="210"/>
      <c r="AR16" s="210"/>
      <c r="AS16" s="210"/>
      <c r="AT16" s="197">
        <v>0</v>
      </c>
      <c r="AU16" s="197"/>
      <c r="AV16" s="197">
        <v>0</v>
      </c>
      <c r="AW16" s="197"/>
      <c r="AX16" s="197"/>
      <c r="AY16" s="197">
        <v>52505</v>
      </c>
      <c r="AZ16" s="197"/>
      <c r="BA16" s="197"/>
      <c r="BB16" s="197">
        <v>0</v>
      </c>
      <c r="BC16" s="197"/>
      <c r="BD16" s="207">
        <f>S16+AC16-AI16+AP16+AV16+AY16</f>
        <v>1581685</v>
      </c>
      <c r="BE16" s="207"/>
      <c r="BF16" s="207"/>
      <c r="BG16" s="207"/>
      <c r="BH16" s="207"/>
      <c r="BI16" s="207"/>
      <c r="BJ16" s="207">
        <v>8308478</v>
      </c>
      <c r="BK16" s="207"/>
      <c r="BL16" s="207"/>
      <c r="BM16" s="207"/>
      <c r="BN16" s="207"/>
      <c r="BO16" s="197">
        <v>38956</v>
      </c>
      <c r="BP16" s="197"/>
      <c r="BQ16" s="197"/>
      <c r="BR16" s="197">
        <f>SUM(BD16+BO16)</f>
        <v>1620641</v>
      </c>
      <c r="BS16" s="197"/>
      <c r="BT16" s="197"/>
      <c r="BU16" s="197"/>
      <c r="BV16" s="197"/>
      <c r="BW16" s="198"/>
      <c r="BX16" s="198"/>
      <c r="BY16" s="198"/>
      <c r="BZ16" s="186">
        <v>2141300</v>
      </c>
      <c r="CA16" s="186"/>
      <c r="CB16" s="186"/>
      <c r="CC16" s="186"/>
      <c r="CD16" s="186"/>
      <c r="CE16" s="187">
        <f aca="true" t="shared" si="0" ref="CE16:CE22">BR16/BZ16</f>
        <v>0.7568491103535235</v>
      </c>
      <c r="CF16" s="187"/>
      <c r="CG16" s="188"/>
    </row>
    <row r="17" spans="1:85" ht="39" customHeight="1">
      <c r="A17" s="253"/>
      <c r="B17" s="245"/>
      <c r="C17" s="248"/>
      <c r="D17" s="122" t="s">
        <v>7</v>
      </c>
      <c r="E17" s="121"/>
      <c r="F17" s="121"/>
      <c r="G17" s="121"/>
      <c r="H17" s="121"/>
      <c r="I17" s="210">
        <v>2019</v>
      </c>
      <c r="J17" s="210"/>
      <c r="K17" s="210"/>
      <c r="L17" s="210">
        <v>1</v>
      </c>
      <c r="M17" s="210"/>
      <c r="N17" s="210">
        <v>19065014</v>
      </c>
      <c r="O17" s="210"/>
      <c r="P17" s="210"/>
      <c r="Q17" s="210"/>
      <c r="R17" s="210"/>
      <c r="S17" s="213">
        <v>1765516</v>
      </c>
      <c r="T17" s="213"/>
      <c r="U17" s="213"/>
      <c r="V17" s="213"/>
      <c r="W17" s="213"/>
      <c r="X17" s="213">
        <v>0</v>
      </c>
      <c r="Y17" s="213"/>
      <c r="Z17" s="213"/>
      <c r="AA17" s="213">
        <v>46</v>
      </c>
      <c r="AB17" s="213"/>
      <c r="AC17" s="213">
        <v>37055</v>
      </c>
      <c r="AD17" s="213"/>
      <c r="AE17" s="213"/>
      <c r="AF17" s="213">
        <v>663</v>
      </c>
      <c r="AG17" s="213"/>
      <c r="AH17" s="213"/>
      <c r="AI17" s="213">
        <v>555639</v>
      </c>
      <c r="AJ17" s="213"/>
      <c r="AK17" s="213"/>
      <c r="AL17" s="213"/>
      <c r="AM17" s="213">
        <v>603</v>
      </c>
      <c r="AN17" s="213"/>
      <c r="AO17" s="213"/>
      <c r="AP17" s="213">
        <v>528002</v>
      </c>
      <c r="AQ17" s="213"/>
      <c r="AR17" s="213"/>
      <c r="AS17" s="213"/>
      <c r="AT17" s="197">
        <v>0</v>
      </c>
      <c r="AU17" s="197"/>
      <c r="AV17" s="197">
        <v>0</v>
      </c>
      <c r="AW17" s="197"/>
      <c r="AX17" s="197"/>
      <c r="AY17" s="197">
        <v>86680</v>
      </c>
      <c r="AZ17" s="197"/>
      <c r="BA17" s="197"/>
      <c r="BB17" s="197">
        <v>0</v>
      </c>
      <c r="BC17" s="197"/>
      <c r="BD17" s="207">
        <f aca="true" t="shared" si="1" ref="BD17:BD30">S17+AC17-AI17+AP17+AV17+AY17</f>
        <v>1861614</v>
      </c>
      <c r="BE17" s="207"/>
      <c r="BF17" s="207"/>
      <c r="BG17" s="207"/>
      <c r="BH17" s="207"/>
      <c r="BI17" s="207"/>
      <c r="BJ17" s="195">
        <v>81882402</v>
      </c>
      <c r="BK17" s="195"/>
      <c r="BL17" s="195"/>
      <c r="BM17" s="195"/>
      <c r="BN17" s="195"/>
      <c r="BO17" s="197">
        <v>87346</v>
      </c>
      <c r="BP17" s="197"/>
      <c r="BQ17" s="197"/>
      <c r="BR17" s="197">
        <f>SUM(BD17+BO17)</f>
        <v>1948960</v>
      </c>
      <c r="BS17" s="197"/>
      <c r="BT17" s="197"/>
      <c r="BU17" s="197"/>
      <c r="BV17" s="197"/>
      <c r="BW17" s="198"/>
      <c r="BX17" s="198"/>
      <c r="BY17" s="198"/>
      <c r="BZ17" s="186">
        <v>2069099</v>
      </c>
      <c r="CA17" s="186"/>
      <c r="CB17" s="186"/>
      <c r="CC17" s="186"/>
      <c r="CD17" s="186"/>
      <c r="CE17" s="187">
        <f t="shared" si="0"/>
        <v>0.9419365627260948</v>
      </c>
      <c r="CF17" s="187"/>
      <c r="CG17" s="188"/>
    </row>
    <row r="18" spans="1:85" ht="39" customHeight="1">
      <c r="A18" s="253"/>
      <c r="B18" s="245"/>
      <c r="C18" s="249" t="s">
        <v>125</v>
      </c>
      <c r="D18" s="124"/>
      <c r="E18" s="124"/>
      <c r="F18" s="124"/>
      <c r="G18" s="124"/>
      <c r="H18" s="124"/>
      <c r="I18" s="213">
        <v>14859</v>
      </c>
      <c r="J18" s="213"/>
      <c r="K18" s="213"/>
      <c r="L18" s="210">
        <v>16</v>
      </c>
      <c r="M18" s="210"/>
      <c r="N18" s="222">
        <v>44815229</v>
      </c>
      <c r="O18" s="222"/>
      <c r="P18" s="222"/>
      <c r="Q18" s="222"/>
      <c r="R18" s="222"/>
      <c r="S18" s="222">
        <v>3753362</v>
      </c>
      <c r="T18" s="222"/>
      <c r="U18" s="222"/>
      <c r="V18" s="222"/>
      <c r="W18" s="222"/>
      <c r="X18" s="222">
        <v>41</v>
      </c>
      <c r="Y18" s="222"/>
      <c r="Z18" s="222"/>
      <c r="AA18" s="222">
        <v>190</v>
      </c>
      <c r="AB18" s="222"/>
      <c r="AC18" s="222">
        <v>113640</v>
      </c>
      <c r="AD18" s="222"/>
      <c r="AE18" s="222"/>
      <c r="AF18" s="222">
        <v>1792</v>
      </c>
      <c r="AG18" s="222"/>
      <c r="AH18" s="222"/>
      <c r="AI18" s="222">
        <v>1180136</v>
      </c>
      <c r="AJ18" s="222"/>
      <c r="AK18" s="222"/>
      <c r="AL18" s="222"/>
      <c r="AM18" s="222">
        <v>1443</v>
      </c>
      <c r="AN18" s="222"/>
      <c r="AO18" s="222"/>
      <c r="AP18" s="222">
        <v>938713</v>
      </c>
      <c r="AQ18" s="222"/>
      <c r="AR18" s="222"/>
      <c r="AS18" s="222"/>
      <c r="AT18" s="197">
        <v>0</v>
      </c>
      <c r="AU18" s="197"/>
      <c r="AV18" s="197">
        <v>0</v>
      </c>
      <c r="AW18" s="197"/>
      <c r="AX18" s="197"/>
      <c r="AY18" s="197">
        <v>240810</v>
      </c>
      <c r="AZ18" s="197"/>
      <c r="BA18" s="197"/>
      <c r="BB18" s="197">
        <v>0</v>
      </c>
      <c r="BC18" s="197"/>
      <c r="BD18" s="207">
        <f t="shared" si="1"/>
        <v>3866389</v>
      </c>
      <c r="BE18" s="207"/>
      <c r="BF18" s="207"/>
      <c r="BG18" s="207"/>
      <c r="BH18" s="207"/>
      <c r="BI18" s="207"/>
      <c r="BJ18" s="195">
        <v>10817178</v>
      </c>
      <c r="BK18" s="195"/>
      <c r="BL18" s="195"/>
      <c r="BM18" s="195"/>
      <c r="BN18" s="195"/>
      <c r="BO18" s="197">
        <v>193118</v>
      </c>
      <c r="BP18" s="197"/>
      <c r="BQ18" s="197"/>
      <c r="BR18" s="197">
        <f>SUM(BD18+BO18)</f>
        <v>4059507</v>
      </c>
      <c r="BS18" s="197"/>
      <c r="BT18" s="197"/>
      <c r="BU18" s="197"/>
      <c r="BV18" s="197"/>
      <c r="BW18" s="198"/>
      <c r="BX18" s="198"/>
      <c r="BY18" s="198"/>
      <c r="BZ18" s="186">
        <v>4609471</v>
      </c>
      <c r="CA18" s="186"/>
      <c r="CB18" s="186"/>
      <c r="CC18" s="186"/>
      <c r="CD18" s="186"/>
      <c r="CE18" s="187">
        <f t="shared" si="0"/>
        <v>0.8806882611909262</v>
      </c>
      <c r="CF18" s="187"/>
      <c r="CG18" s="188"/>
    </row>
    <row r="19" spans="1:85" ht="39" customHeight="1">
      <c r="A19" s="253"/>
      <c r="B19" s="246"/>
      <c r="C19" s="101" t="s">
        <v>139</v>
      </c>
      <c r="D19" s="101"/>
      <c r="E19" s="101"/>
      <c r="F19" s="101"/>
      <c r="G19" s="101"/>
      <c r="H19" s="247"/>
      <c r="I19" s="211">
        <f>SUM(I18+I17+I16)</f>
        <v>17874</v>
      </c>
      <c r="J19" s="211"/>
      <c r="K19" s="211"/>
      <c r="L19" s="211">
        <f>SUM(L16:M18)</f>
        <v>17</v>
      </c>
      <c r="M19" s="211"/>
      <c r="N19" s="211">
        <f>SUM(N16:R18)</f>
        <v>80992521</v>
      </c>
      <c r="O19" s="211"/>
      <c r="P19" s="211"/>
      <c r="Q19" s="211"/>
      <c r="R19" s="211"/>
      <c r="S19" s="211">
        <f>SUM(S16:W18)</f>
        <v>7104012</v>
      </c>
      <c r="T19" s="211"/>
      <c r="U19" s="211"/>
      <c r="V19" s="211"/>
      <c r="W19" s="211"/>
      <c r="X19" s="211">
        <f>SUM(X16:Z18)</f>
        <v>41</v>
      </c>
      <c r="Y19" s="211"/>
      <c r="Z19" s="211"/>
      <c r="AA19" s="211">
        <f>SUM(AA16:AB18)</f>
        <v>251</v>
      </c>
      <c r="AB19" s="211"/>
      <c r="AC19" s="217">
        <f>SUM(AC16:AE18)</f>
        <v>165147</v>
      </c>
      <c r="AD19" s="217"/>
      <c r="AE19" s="217"/>
      <c r="AF19" s="217">
        <f>SUM(AF16:AH18)</f>
        <v>2726</v>
      </c>
      <c r="AG19" s="217"/>
      <c r="AH19" s="217"/>
      <c r="AI19" s="217">
        <f>SUM(AI16:AL18)</f>
        <v>2405887</v>
      </c>
      <c r="AJ19" s="217"/>
      <c r="AK19" s="217"/>
      <c r="AL19" s="217"/>
      <c r="AM19" s="217">
        <f>SUM(AM16:AO18)</f>
        <v>2282</v>
      </c>
      <c r="AN19" s="217"/>
      <c r="AO19" s="217"/>
      <c r="AP19" s="217">
        <f>SUM(AP16:AS18)</f>
        <v>2066421</v>
      </c>
      <c r="AQ19" s="217"/>
      <c r="AR19" s="217"/>
      <c r="AS19" s="217"/>
      <c r="AT19" s="199">
        <f>SUM(AT16:AU18)</f>
        <v>0</v>
      </c>
      <c r="AU19" s="199"/>
      <c r="AV19" s="199">
        <f>SUM(AV16:AX18)</f>
        <v>0</v>
      </c>
      <c r="AW19" s="199"/>
      <c r="AX19" s="199"/>
      <c r="AY19" s="204">
        <f>SUM(AY16:BA18)</f>
        <v>379995</v>
      </c>
      <c r="AZ19" s="204"/>
      <c r="BA19" s="204"/>
      <c r="BB19" s="199">
        <f>SUM(BB16:BC18)</f>
        <v>0</v>
      </c>
      <c r="BC19" s="199"/>
      <c r="BD19" s="205">
        <f t="shared" si="1"/>
        <v>7309688</v>
      </c>
      <c r="BE19" s="205"/>
      <c r="BF19" s="205"/>
      <c r="BG19" s="205"/>
      <c r="BH19" s="205"/>
      <c r="BI19" s="205"/>
      <c r="BJ19" s="205">
        <f>SUM(BJ16:BN18)</f>
        <v>101008058</v>
      </c>
      <c r="BK19" s="205"/>
      <c r="BL19" s="205"/>
      <c r="BM19" s="205"/>
      <c r="BN19" s="205"/>
      <c r="BO19" s="199">
        <f>SUM(BO16:BQ18)</f>
        <v>319420</v>
      </c>
      <c r="BP19" s="199"/>
      <c r="BQ19" s="199"/>
      <c r="BR19" s="199">
        <f>SUM(BR16:BV18)</f>
        <v>7629108</v>
      </c>
      <c r="BS19" s="199"/>
      <c r="BT19" s="199"/>
      <c r="BU19" s="199"/>
      <c r="BV19" s="199"/>
      <c r="BW19" s="200"/>
      <c r="BX19" s="200"/>
      <c r="BY19" s="200"/>
      <c r="BZ19" s="201">
        <f>SUM(BZ16:CD18)</f>
        <v>8819870</v>
      </c>
      <c r="CA19" s="201"/>
      <c r="CB19" s="201"/>
      <c r="CC19" s="201"/>
      <c r="CD19" s="201"/>
      <c r="CE19" s="202">
        <f t="shared" si="0"/>
        <v>0.8649909805926844</v>
      </c>
      <c r="CF19" s="202"/>
      <c r="CG19" s="203"/>
    </row>
    <row r="20" spans="1:85" ht="39" customHeight="1">
      <c r="A20" s="253"/>
      <c r="B20" s="259" t="s">
        <v>126</v>
      </c>
      <c r="C20" s="251"/>
      <c r="D20" s="251"/>
      <c r="E20" s="251"/>
      <c r="F20" s="251"/>
      <c r="G20" s="81" t="s">
        <v>127</v>
      </c>
      <c r="H20" s="81"/>
      <c r="I20" s="210">
        <v>857</v>
      </c>
      <c r="J20" s="210"/>
      <c r="K20" s="210"/>
      <c r="L20" s="213">
        <v>0</v>
      </c>
      <c r="M20" s="213"/>
      <c r="N20" s="210">
        <v>9487038</v>
      </c>
      <c r="O20" s="210"/>
      <c r="P20" s="210"/>
      <c r="Q20" s="210"/>
      <c r="R20" s="210"/>
      <c r="S20" s="210">
        <v>618140</v>
      </c>
      <c r="T20" s="210"/>
      <c r="U20" s="210"/>
      <c r="V20" s="210"/>
      <c r="W20" s="210"/>
      <c r="X20" s="210">
        <v>0</v>
      </c>
      <c r="Y20" s="210"/>
      <c r="Z20" s="210"/>
      <c r="AA20" s="213">
        <v>11</v>
      </c>
      <c r="AB20" s="213"/>
      <c r="AC20" s="210">
        <v>0</v>
      </c>
      <c r="AD20" s="210"/>
      <c r="AE20" s="210"/>
      <c r="AF20" s="210">
        <v>124</v>
      </c>
      <c r="AG20" s="210"/>
      <c r="AH20" s="210"/>
      <c r="AI20" s="222">
        <v>0</v>
      </c>
      <c r="AJ20" s="222"/>
      <c r="AK20" s="222"/>
      <c r="AL20" s="222"/>
      <c r="AM20" s="210">
        <v>1</v>
      </c>
      <c r="AN20" s="210"/>
      <c r="AO20" s="210"/>
      <c r="AP20" s="213">
        <v>822</v>
      </c>
      <c r="AQ20" s="213"/>
      <c r="AR20" s="213"/>
      <c r="AS20" s="213"/>
      <c r="AT20" s="197">
        <v>0</v>
      </c>
      <c r="AU20" s="197"/>
      <c r="AV20" s="197">
        <v>0</v>
      </c>
      <c r="AW20" s="197"/>
      <c r="AX20" s="197"/>
      <c r="AY20" s="197">
        <v>0</v>
      </c>
      <c r="AZ20" s="197"/>
      <c r="BA20" s="197"/>
      <c r="BB20" s="206"/>
      <c r="BC20" s="206"/>
      <c r="BD20" s="195">
        <f t="shared" si="1"/>
        <v>618962</v>
      </c>
      <c r="BE20" s="195"/>
      <c r="BF20" s="195"/>
      <c r="BG20" s="195"/>
      <c r="BH20" s="195"/>
      <c r="BI20" s="195"/>
      <c r="BJ20" s="195">
        <v>5861758</v>
      </c>
      <c r="BK20" s="195"/>
      <c r="BL20" s="195"/>
      <c r="BM20" s="195"/>
      <c r="BN20" s="195"/>
      <c r="BO20" s="197">
        <v>6169</v>
      </c>
      <c r="BP20" s="197"/>
      <c r="BQ20" s="197"/>
      <c r="BR20" s="197">
        <f aca="true" t="shared" si="2" ref="BR20:BR25">SUM(BD20+BO20)</f>
        <v>625131</v>
      </c>
      <c r="BS20" s="197"/>
      <c r="BT20" s="197"/>
      <c r="BU20" s="197"/>
      <c r="BV20" s="197"/>
      <c r="BW20" s="198"/>
      <c r="BX20" s="198"/>
      <c r="BY20" s="198"/>
      <c r="BZ20" s="186">
        <v>799804</v>
      </c>
      <c r="CA20" s="186"/>
      <c r="CB20" s="186"/>
      <c r="CC20" s="186"/>
      <c r="CD20" s="186"/>
      <c r="CE20" s="187">
        <f t="shared" si="0"/>
        <v>0.7816052432846047</v>
      </c>
      <c r="CF20" s="187"/>
      <c r="CG20" s="188"/>
    </row>
    <row r="21" spans="1:85" ht="39" customHeight="1">
      <c r="A21" s="254"/>
      <c r="B21" s="255" t="s">
        <v>76</v>
      </c>
      <c r="C21" s="256"/>
      <c r="D21" s="256"/>
      <c r="E21" s="256"/>
      <c r="F21" s="256"/>
      <c r="G21" s="119" t="s">
        <v>128</v>
      </c>
      <c r="H21" s="119"/>
      <c r="I21" s="213">
        <v>552</v>
      </c>
      <c r="J21" s="213"/>
      <c r="K21" s="213"/>
      <c r="L21" s="213">
        <v>1</v>
      </c>
      <c r="M21" s="213"/>
      <c r="N21" s="213">
        <v>1097634</v>
      </c>
      <c r="O21" s="213"/>
      <c r="P21" s="213"/>
      <c r="Q21" s="213"/>
      <c r="R21" s="213"/>
      <c r="S21" s="213">
        <v>89987</v>
      </c>
      <c r="T21" s="213"/>
      <c r="U21" s="213"/>
      <c r="V21" s="213"/>
      <c r="W21" s="213"/>
      <c r="X21" s="213">
        <v>39</v>
      </c>
      <c r="Y21" s="213"/>
      <c r="Z21" s="213"/>
      <c r="AA21" s="213">
        <v>0</v>
      </c>
      <c r="AB21" s="213"/>
      <c r="AC21" s="213">
        <v>0</v>
      </c>
      <c r="AD21" s="213"/>
      <c r="AE21" s="213"/>
      <c r="AF21" s="213">
        <v>0</v>
      </c>
      <c r="AG21" s="213"/>
      <c r="AH21" s="213"/>
      <c r="AI21" s="213">
        <v>0</v>
      </c>
      <c r="AJ21" s="213"/>
      <c r="AK21" s="213"/>
      <c r="AL21" s="213"/>
      <c r="AM21" s="213">
        <v>0</v>
      </c>
      <c r="AN21" s="213"/>
      <c r="AO21" s="213"/>
      <c r="AP21" s="213">
        <v>0</v>
      </c>
      <c r="AQ21" s="213"/>
      <c r="AR21" s="213"/>
      <c r="AS21" s="213"/>
      <c r="AT21" s="197">
        <v>0</v>
      </c>
      <c r="AU21" s="197"/>
      <c r="AV21" s="197">
        <v>0</v>
      </c>
      <c r="AW21" s="197"/>
      <c r="AX21" s="197"/>
      <c r="AY21" s="197">
        <v>0</v>
      </c>
      <c r="AZ21" s="197"/>
      <c r="BA21" s="197"/>
      <c r="BB21" s="185"/>
      <c r="BC21" s="185"/>
      <c r="BD21" s="195">
        <f t="shared" si="1"/>
        <v>89987</v>
      </c>
      <c r="BE21" s="195"/>
      <c r="BF21" s="195"/>
      <c r="BG21" s="195"/>
      <c r="BH21" s="195"/>
      <c r="BI21" s="195"/>
      <c r="BJ21" s="195">
        <v>75890</v>
      </c>
      <c r="BK21" s="195"/>
      <c r="BL21" s="195"/>
      <c r="BM21" s="195"/>
      <c r="BN21" s="195"/>
      <c r="BO21" s="197">
        <v>1497</v>
      </c>
      <c r="BP21" s="197"/>
      <c r="BQ21" s="197"/>
      <c r="BR21" s="197">
        <f t="shared" si="2"/>
        <v>91484</v>
      </c>
      <c r="BS21" s="197"/>
      <c r="BT21" s="197"/>
      <c r="BU21" s="197"/>
      <c r="BV21" s="197"/>
      <c r="BW21" s="198"/>
      <c r="BX21" s="198"/>
      <c r="BY21" s="198"/>
      <c r="BZ21" s="186">
        <v>101145</v>
      </c>
      <c r="CA21" s="186"/>
      <c r="CB21" s="186"/>
      <c r="CC21" s="186"/>
      <c r="CD21" s="186"/>
      <c r="CE21" s="187">
        <f t="shared" si="0"/>
        <v>0.9044836620693064</v>
      </c>
      <c r="CF21" s="187"/>
      <c r="CG21" s="188"/>
    </row>
    <row r="22" spans="1:85" ht="39" customHeight="1">
      <c r="A22" s="253"/>
      <c r="B22" s="242" t="s">
        <v>77</v>
      </c>
      <c r="C22" s="243"/>
      <c r="D22" s="243"/>
      <c r="E22" s="243"/>
      <c r="F22" s="243"/>
      <c r="G22" s="81" t="s">
        <v>129</v>
      </c>
      <c r="H22" s="81"/>
      <c r="I22" s="213">
        <v>81</v>
      </c>
      <c r="J22" s="213"/>
      <c r="K22" s="213"/>
      <c r="L22" s="213">
        <v>0</v>
      </c>
      <c r="M22" s="213"/>
      <c r="N22" s="213">
        <v>80123</v>
      </c>
      <c r="O22" s="213"/>
      <c r="P22" s="213"/>
      <c r="Q22" s="213"/>
      <c r="R22" s="213"/>
      <c r="S22" s="213">
        <v>4801</v>
      </c>
      <c r="T22" s="213"/>
      <c r="U22" s="213"/>
      <c r="V22" s="213"/>
      <c r="W22" s="213"/>
      <c r="X22" s="213">
        <v>0</v>
      </c>
      <c r="Y22" s="213"/>
      <c r="Z22" s="213"/>
      <c r="AA22" s="213">
        <v>0</v>
      </c>
      <c r="AB22" s="213"/>
      <c r="AC22" s="210">
        <v>0</v>
      </c>
      <c r="AD22" s="210"/>
      <c r="AE22" s="210"/>
      <c r="AF22" s="210">
        <v>0</v>
      </c>
      <c r="AG22" s="210"/>
      <c r="AH22" s="210"/>
      <c r="AI22" s="210">
        <v>0</v>
      </c>
      <c r="AJ22" s="210"/>
      <c r="AK22" s="210"/>
      <c r="AL22" s="210"/>
      <c r="AM22" s="210">
        <v>0</v>
      </c>
      <c r="AN22" s="210"/>
      <c r="AO22" s="210"/>
      <c r="AP22" s="210">
        <v>0</v>
      </c>
      <c r="AQ22" s="210"/>
      <c r="AR22" s="210"/>
      <c r="AS22" s="210"/>
      <c r="AT22" s="197">
        <v>0</v>
      </c>
      <c r="AU22" s="197"/>
      <c r="AV22" s="197">
        <v>0</v>
      </c>
      <c r="AW22" s="197"/>
      <c r="AX22" s="197"/>
      <c r="AY22" s="197">
        <v>0</v>
      </c>
      <c r="AZ22" s="197"/>
      <c r="BA22" s="197"/>
      <c r="BB22" s="185"/>
      <c r="BC22" s="185"/>
      <c r="BD22" s="195">
        <f t="shared" si="1"/>
        <v>4801</v>
      </c>
      <c r="BE22" s="195"/>
      <c r="BF22" s="195"/>
      <c r="BG22" s="195"/>
      <c r="BH22" s="195"/>
      <c r="BI22" s="195"/>
      <c r="BJ22" s="195">
        <v>20837</v>
      </c>
      <c r="BK22" s="195"/>
      <c r="BL22" s="195"/>
      <c r="BM22" s="195"/>
      <c r="BN22" s="195"/>
      <c r="BO22" s="197">
        <v>1088</v>
      </c>
      <c r="BP22" s="197"/>
      <c r="BQ22" s="197"/>
      <c r="BR22" s="197">
        <f t="shared" si="2"/>
        <v>5889</v>
      </c>
      <c r="BS22" s="197"/>
      <c r="BT22" s="197"/>
      <c r="BU22" s="197"/>
      <c r="BV22" s="197"/>
      <c r="BW22" s="198"/>
      <c r="BX22" s="198"/>
      <c r="BY22" s="198"/>
      <c r="BZ22" s="186">
        <v>4989</v>
      </c>
      <c r="CA22" s="186"/>
      <c r="CB22" s="186"/>
      <c r="CC22" s="186"/>
      <c r="CD22" s="186"/>
      <c r="CE22" s="187">
        <f t="shared" si="0"/>
        <v>1.1803968731208658</v>
      </c>
      <c r="CF22" s="187"/>
      <c r="CG22" s="188"/>
    </row>
    <row r="23" spans="1:85" ht="39" customHeight="1">
      <c r="A23" s="254"/>
      <c r="B23" s="250" t="s">
        <v>78</v>
      </c>
      <c r="C23" s="221"/>
      <c r="D23" s="221"/>
      <c r="E23" s="221"/>
      <c r="F23" s="221"/>
      <c r="G23" s="119" t="s">
        <v>130</v>
      </c>
      <c r="H23" s="119"/>
      <c r="I23" s="210">
        <v>93</v>
      </c>
      <c r="J23" s="210"/>
      <c r="K23" s="210"/>
      <c r="L23" s="210">
        <v>0</v>
      </c>
      <c r="M23" s="210"/>
      <c r="N23" s="210">
        <v>0</v>
      </c>
      <c r="O23" s="210"/>
      <c r="P23" s="210"/>
      <c r="Q23" s="210"/>
      <c r="R23" s="210"/>
      <c r="S23" s="210">
        <v>0</v>
      </c>
      <c r="T23" s="210"/>
      <c r="U23" s="210"/>
      <c r="V23" s="210"/>
      <c r="W23" s="210"/>
      <c r="X23" s="210">
        <v>0</v>
      </c>
      <c r="Y23" s="210"/>
      <c r="Z23" s="210"/>
      <c r="AA23" s="210">
        <v>0</v>
      </c>
      <c r="AB23" s="210"/>
      <c r="AC23" s="210">
        <v>0</v>
      </c>
      <c r="AD23" s="210"/>
      <c r="AE23" s="210"/>
      <c r="AF23" s="210">
        <v>0</v>
      </c>
      <c r="AG23" s="210"/>
      <c r="AH23" s="210"/>
      <c r="AI23" s="210">
        <v>0</v>
      </c>
      <c r="AJ23" s="210"/>
      <c r="AK23" s="210"/>
      <c r="AL23" s="210"/>
      <c r="AM23" s="210">
        <v>39</v>
      </c>
      <c r="AN23" s="210"/>
      <c r="AO23" s="210"/>
      <c r="AP23" s="210">
        <v>0</v>
      </c>
      <c r="AQ23" s="210"/>
      <c r="AR23" s="210"/>
      <c r="AS23" s="210"/>
      <c r="AT23" s="197">
        <v>0</v>
      </c>
      <c r="AU23" s="197"/>
      <c r="AV23" s="197">
        <v>0</v>
      </c>
      <c r="AW23" s="197"/>
      <c r="AX23" s="197"/>
      <c r="AY23" s="197">
        <v>0</v>
      </c>
      <c r="AZ23" s="197"/>
      <c r="BA23" s="197"/>
      <c r="BB23" s="185"/>
      <c r="BC23" s="185"/>
      <c r="BD23" s="195">
        <f t="shared" si="1"/>
        <v>0</v>
      </c>
      <c r="BE23" s="195"/>
      <c r="BF23" s="195"/>
      <c r="BG23" s="195"/>
      <c r="BH23" s="195"/>
      <c r="BI23" s="195"/>
      <c r="BJ23" s="195">
        <v>0</v>
      </c>
      <c r="BK23" s="195"/>
      <c r="BL23" s="195"/>
      <c r="BM23" s="195"/>
      <c r="BN23" s="195"/>
      <c r="BO23" s="197">
        <v>0</v>
      </c>
      <c r="BP23" s="197"/>
      <c r="BQ23" s="197"/>
      <c r="BR23" s="197">
        <f t="shared" si="2"/>
        <v>0</v>
      </c>
      <c r="BS23" s="197"/>
      <c r="BT23" s="197"/>
      <c r="BU23" s="197"/>
      <c r="BV23" s="197"/>
      <c r="BW23" s="198"/>
      <c r="BX23" s="198"/>
      <c r="BY23" s="198"/>
      <c r="BZ23" s="186">
        <v>1120</v>
      </c>
      <c r="CA23" s="186"/>
      <c r="CB23" s="186"/>
      <c r="CC23" s="186"/>
      <c r="CD23" s="186"/>
      <c r="CE23" s="187" t="s">
        <v>225</v>
      </c>
      <c r="CF23" s="187"/>
      <c r="CG23" s="188"/>
    </row>
    <row r="24" spans="1:85" ht="39" customHeight="1">
      <c r="A24" s="253"/>
      <c r="B24" s="181" t="s">
        <v>131</v>
      </c>
      <c r="C24" s="251"/>
      <c r="D24" s="251"/>
      <c r="E24" s="251"/>
      <c r="F24" s="251"/>
      <c r="G24" s="81" t="s">
        <v>132</v>
      </c>
      <c r="H24" s="81"/>
      <c r="I24" s="210">
        <v>0</v>
      </c>
      <c r="J24" s="210"/>
      <c r="K24" s="210"/>
      <c r="L24" s="210">
        <v>0</v>
      </c>
      <c r="M24" s="210"/>
      <c r="N24" s="210">
        <v>0</v>
      </c>
      <c r="O24" s="210"/>
      <c r="P24" s="210"/>
      <c r="Q24" s="210"/>
      <c r="R24" s="210"/>
      <c r="S24" s="210">
        <v>0</v>
      </c>
      <c r="T24" s="210"/>
      <c r="U24" s="210"/>
      <c r="V24" s="210"/>
      <c r="W24" s="210"/>
      <c r="X24" s="210">
        <v>0</v>
      </c>
      <c r="Y24" s="210"/>
      <c r="Z24" s="210"/>
      <c r="AA24" s="210">
        <v>0</v>
      </c>
      <c r="AB24" s="210"/>
      <c r="AC24" s="210">
        <v>0</v>
      </c>
      <c r="AD24" s="210"/>
      <c r="AE24" s="210"/>
      <c r="AF24" s="210">
        <v>0</v>
      </c>
      <c r="AG24" s="210"/>
      <c r="AH24" s="210"/>
      <c r="AI24" s="210">
        <v>0</v>
      </c>
      <c r="AJ24" s="210"/>
      <c r="AK24" s="210"/>
      <c r="AL24" s="210"/>
      <c r="AM24" s="210">
        <v>0</v>
      </c>
      <c r="AN24" s="210"/>
      <c r="AO24" s="210"/>
      <c r="AP24" s="210">
        <v>0</v>
      </c>
      <c r="AQ24" s="210"/>
      <c r="AR24" s="210"/>
      <c r="AS24" s="210"/>
      <c r="AT24" s="197">
        <v>0</v>
      </c>
      <c r="AU24" s="197"/>
      <c r="AV24" s="197">
        <v>0</v>
      </c>
      <c r="AW24" s="197"/>
      <c r="AX24" s="197"/>
      <c r="AY24" s="197">
        <v>0</v>
      </c>
      <c r="AZ24" s="197"/>
      <c r="BA24" s="197"/>
      <c r="BB24" s="197">
        <v>0</v>
      </c>
      <c r="BC24" s="197"/>
      <c r="BD24" s="195">
        <f t="shared" si="1"/>
        <v>0</v>
      </c>
      <c r="BE24" s="195"/>
      <c r="BF24" s="195"/>
      <c r="BG24" s="195"/>
      <c r="BH24" s="195"/>
      <c r="BI24" s="195"/>
      <c r="BJ24" s="195">
        <v>0</v>
      </c>
      <c r="BK24" s="195"/>
      <c r="BL24" s="195"/>
      <c r="BM24" s="195"/>
      <c r="BN24" s="195"/>
      <c r="BO24" s="197">
        <v>0</v>
      </c>
      <c r="BP24" s="197"/>
      <c r="BQ24" s="197"/>
      <c r="BR24" s="197">
        <f t="shared" si="2"/>
        <v>0</v>
      </c>
      <c r="BS24" s="197"/>
      <c r="BT24" s="197"/>
      <c r="BU24" s="197"/>
      <c r="BV24" s="197"/>
      <c r="BW24" s="198"/>
      <c r="BX24" s="198"/>
      <c r="BY24" s="198"/>
      <c r="BZ24" s="186">
        <v>0</v>
      </c>
      <c r="CA24" s="186"/>
      <c r="CB24" s="186"/>
      <c r="CC24" s="186"/>
      <c r="CD24" s="186"/>
      <c r="CE24" s="187" t="s">
        <v>224</v>
      </c>
      <c r="CF24" s="187"/>
      <c r="CG24" s="188"/>
    </row>
    <row r="25" spans="1:85" ht="39" customHeight="1">
      <c r="A25" s="254"/>
      <c r="B25" s="250" t="s">
        <v>133</v>
      </c>
      <c r="C25" s="221"/>
      <c r="D25" s="221"/>
      <c r="E25" s="221"/>
      <c r="F25" s="221"/>
      <c r="G25" s="119" t="s">
        <v>134</v>
      </c>
      <c r="H25" s="119"/>
      <c r="I25" s="210">
        <v>0</v>
      </c>
      <c r="J25" s="210"/>
      <c r="K25" s="210"/>
      <c r="L25" s="210">
        <v>0</v>
      </c>
      <c r="M25" s="210"/>
      <c r="N25" s="210">
        <v>0</v>
      </c>
      <c r="O25" s="210"/>
      <c r="P25" s="210"/>
      <c r="Q25" s="210"/>
      <c r="R25" s="210"/>
      <c r="S25" s="210">
        <v>0</v>
      </c>
      <c r="T25" s="210"/>
      <c r="U25" s="210"/>
      <c r="V25" s="210"/>
      <c r="W25" s="210"/>
      <c r="X25" s="210">
        <v>0</v>
      </c>
      <c r="Y25" s="210"/>
      <c r="Z25" s="210"/>
      <c r="AA25" s="210">
        <v>0</v>
      </c>
      <c r="AB25" s="210"/>
      <c r="AC25" s="210">
        <v>0</v>
      </c>
      <c r="AD25" s="210"/>
      <c r="AE25" s="210"/>
      <c r="AF25" s="210">
        <v>0</v>
      </c>
      <c r="AG25" s="210"/>
      <c r="AH25" s="210"/>
      <c r="AI25" s="210">
        <v>0</v>
      </c>
      <c r="AJ25" s="210"/>
      <c r="AK25" s="210"/>
      <c r="AL25" s="210"/>
      <c r="AM25" s="210">
        <v>0</v>
      </c>
      <c r="AN25" s="210"/>
      <c r="AO25" s="210"/>
      <c r="AP25" s="210">
        <v>0</v>
      </c>
      <c r="AQ25" s="210"/>
      <c r="AR25" s="210"/>
      <c r="AS25" s="210"/>
      <c r="AT25" s="197">
        <v>0</v>
      </c>
      <c r="AU25" s="197"/>
      <c r="AV25" s="197">
        <v>0</v>
      </c>
      <c r="AW25" s="197"/>
      <c r="AX25" s="197"/>
      <c r="AY25" s="197">
        <v>0</v>
      </c>
      <c r="AZ25" s="197"/>
      <c r="BA25" s="197"/>
      <c r="BB25" s="197">
        <v>0</v>
      </c>
      <c r="BC25" s="197"/>
      <c r="BD25" s="195">
        <f t="shared" si="1"/>
        <v>0</v>
      </c>
      <c r="BE25" s="195"/>
      <c r="BF25" s="195"/>
      <c r="BG25" s="195"/>
      <c r="BH25" s="195"/>
      <c r="BI25" s="195"/>
      <c r="BJ25" s="195">
        <v>0</v>
      </c>
      <c r="BK25" s="195"/>
      <c r="BL25" s="195"/>
      <c r="BM25" s="195"/>
      <c r="BN25" s="195"/>
      <c r="BO25" s="197">
        <v>0</v>
      </c>
      <c r="BP25" s="197"/>
      <c r="BQ25" s="197"/>
      <c r="BR25" s="197">
        <f t="shared" si="2"/>
        <v>0</v>
      </c>
      <c r="BS25" s="197"/>
      <c r="BT25" s="197"/>
      <c r="BU25" s="197"/>
      <c r="BV25" s="197"/>
      <c r="BW25" s="198"/>
      <c r="BX25" s="198"/>
      <c r="BY25" s="198"/>
      <c r="BZ25" s="186">
        <v>0</v>
      </c>
      <c r="CA25" s="186"/>
      <c r="CB25" s="186"/>
      <c r="CC25" s="186"/>
      <c r="CD25" s="186"/>
      <c r="CE25" s="187" t="s">
        <v>225</v>
      </c>
      <c r="CF25" s="187"/>
      <c r="CG25" s="188"/>
    </row>
    <row r="26" spans="1:85" ht="39" customHeight="1">
      <c r="A26" s="254"/>
      <c r="B26" s="257" t="s">
        <v>317</v>
      </c>
      <c r="C26" s="258"/>
      <c r="D26" s="258"/>
      <c r="E26" s="258"/>
      <c r="F26" s="258"/>
      <c r="G26" s="258"/>
      <c r="H26" s="258"/>
      <c r="I26" s="211">
        <f>SUM(I19:K25)</f>
        <v>19457</v>
      </c>
      <c r="J26" s="211"/>
      <c r="K26" s="211"/>
      <c r="L26" s="211">
        <f>SUM(L19:M25)</f>
        <v>18</v>
      </c>
      <c r="M26" s="211"/>
      <c r="N26" s="211">
        <f>SUM(N19:R25)</f>
        <v>91657316</v>
      </c>
      <c r="O26" s="211"/>
      <c r="P26" s="211"/>
      <c r="Q26" s="211"/>
      <c r="R26" s="211"/>
      <c r="S26" s="211">
        <f>SUM(S19:W25)</f>
        <v>7816940</v>
      </c>
      <c r="T26" s="211"/>
      <c r="U26" s="211"/>
      <c r="V26" s="211"/>
      <c r="W26" s="211"/>
      <c r="X26" s="211">
        <f>SUM(X19:Z25)</f>
        <v>80</v>
      </c>
      <c r="Y26" s="211"/>
      <c r="Z26" s="211"/>
      <c r="AA26" s="211">
        <f>SUM(AA19:AB25)</f>
        <v>262</v>
      </c>
      <c r="AB26" s="211"/>
      <c r="AC26" s="211">
        <f>SUM(AC19:AE25)</f>
        <v>165147</v>
      </c>
      <c r="AD26" s="211"/>
      <c r="AE26" s="211"/>
      <c r="AF26" s="211">
        <f>SUM(AF19:AH25)</f>
        <v>2850</v>
      </c>
      <c r="AG26" s="211"/>
      <c r="AH26" s="211"/>
      <c r="AI26" s="211">
        <f>SUM(AI19:AL25)</f>
        <v>2405887</v>
      </c>
      <c r="AJ26" s="211"/>
      <c r="AK26" s="211"/>
      <c r="AL26" s="211"/>
      <c r="AM26" s="211">
        <f>SUM(AM19:AO25)</f>
        <v>2322</v>
      </c>
      <c r="AN26" s="211"/>
      <c r="AO26" s="211"/>
      <c r="AP26" s="211">
        <f>SUM(AP19:AS25)</f>
        <v>2067243</v>
      </c>
      <c r="AQ26" s="211"/>
      <c r="AR26" s="211"/>
      <c r="AS26" s="211"/>
      <c r="AT26" s="199">
        <f>SUM(AT19:AU25)</f>
        <v>0</v>
      </c>
      <c r="AU26" s="199"/>
      <c r="AV26" s="199">
        <f>SUM(AV19:AX25)</f>
        <v>0</v>
      </c>
      <c r="AW26" s="199"/>
      <c r="AX26" s="199"/>
      <c r="AY26" s="204">
        <f>SUM(AY19:BA25)</f>
        <v>379995</v>
      </c>
      <c r="AZ26" s="204"/>
      <c r="BA26" s="204"/>
      <c r="BB26" s="199">
        <f>SUM(BB19:BC25)</f>
        <v>0</v>
      </c>
      <c r="BC26" s="199"/>
      <c r="BD26" s="205">
        <f t="shared" si="1"/>
        <v>8023438</v>
      </c>
      <c r="BE26" s="205"/>
      <c r="BF26" s="205"/>
      <c r="BG26" s="205"/>
      <c r="BH26" s="205"/>
      <c r="BI26" s="205"/>
      <c r="BJ26" s="205">
        <f>SUM(BJ19:BN25)</f>
        <v>106966543</v>
      </c>
      <c r="BK26" s="205"/>
      <c r="BL26" s="205"/>
      <c r="BM26" s="205"/>
      <c r="BN26" s="205"/>
      <c r="BO26" s="199">
        <f>SUM(BO19:BQ25)</f>
        <v>328174</v>
      </c>
      <c r="BP26" s="199"/>
      <c r="BQ26" s="199"/>
      <c r="BR26" s="199">
        <f>SUM(BR19:BV25)</f>
        <v>8351612</v>
      </c>
      <c r="BS26" s="199"/>
      <c r="BT26" s="199"/>
      <c r="BU26" s="199"/>
      <c r="BV26" s="199"/>
      <c r="BW26" s="200"/>
      <c r="BX26" s="200"/>
      <c r="BY26" s="200"/>
      <c r="BZ26" s="201">
        <f>SUM(BZ19:CD25)</f>
        <v>9726928</v>
      </c>
      <c r="CA26" s="201"/>
      <c r="CB26" s="201"/>
      <c r="CC26" s="201"/>
      <c r="CD26" s="201"/>
      <c r="CE26" s="202">
        <f>BR26/BZ26</f>
        <v>0.8586073629824339</v>
      </c>
      <c r="CF26" s="202"/>
      <c r="CG26" s="203"/>
    </row>
    <row r="27" spans="1:85" ht="39" customHeight="1">
      <c r="A27" s="220" t="s">
        <v>135</v>
      </c>
      <c r="B27" s="221"/>
      <c r="C27" s="221"/>
      <c r="D27" s="221"/>
      <c r="E27" s="221"/>
      <c r="F27" s="221"/>
      <c r="G27" s="119" t="s">
        <v>136</v>
      </c>
      <c r="H27" s="119"/>
      <c r="I27" s="210">
        <v>40</v>
      </c>
      <c r="J27" s="210"/>
      <c r="K27" s="210"/>
      <c r="L27" s="210">
        <v>0</v>
      </c>
      <c r="M27" s="210"/>
      <c r="N27" s="210">
        <v>158893164</v>
      </c>
      <c r="O27" s="210"/>
      <c r="P27" s="210"/>
      <c r="Q27" s="210"/>
      <c r="R27" s="210"/>
      <c r="S27" s="210">
        <v>2065762</v>
      </c>
      <c r="T27" s="210"/>
      <c r="U27" s="210"/>
      <c r="V27" s="210"/>
      <c r="W27" s="210"/>
      <c r="X27" s="210">
        <v>0</v>
      </c>
      <c r="Y27" s="210"/>
      <c r="Z27" s="210"/>
      <c r="AA27" s="210">
        <v>2</v>
      </c>
      <c r="AB27" s="210"/>
      <c r="AC27" s="210">
        <v>11978</v>
      </c>
      <c r="AD27" s="210"/>
      <c r="AE27" s="210"/>
      <c r="AF27" s="210">
        <v>24</v>
      </c>
      <c r="AG27" s="210"/>
      <c r="AH27" s="210"/>
      <c r="AI27" s="210">
        <v>965639</v>
      </c>
      <c r="AJ27" s="210"/>
      <c r="AK27" s="210"/>
      <c r="AL27" s="210"/>
      <c r="AM27" s="210">
        <v>25</v>
      </c>
      <c r="AN27" s="210"/>
      <c r="AO27" s="210"/>
      <c r="AP27" s="210">
        <v>1003089</v>
      </c>
      <c r="AQ27" s="210"/>
      <c r="AR27" s="210"/>
      <c r="AS27" s="210"/>
      <c r="AT27" s="197">
        <v>0</v>
      </c>
      <c r="AU27" s="197"/>
      <c r="AV27" s="197">
        <v>0</v>
      </c>
      <c r="AW27" s="197"/>
      <c r="AX27" s="197"/>
      <c r="AY27" s="197">
        <v>0</v>
      </c>
      <c r="AZ27" s="197"/>
      <c r="BA27" s="197"/>
      <c r="BB27" s="197">
        <v>0</v>
      </c>
      <c r="BC27" s="197"/>
      <c r="BD27" s="195">
        <f t="shared" si="1"/>
        <v>2115190</v>
      </c>
      <c r="BE27" s="195"/>
      <c r="BF27" s="195"/>
      <c r="BG27" s="195"/>
      <c r="BH27" s="195"/>
      <c r="BI27" s="195"/>
      <c r="BJ27" s="195">
        <v>984820</v>
      </c>
      <c r="BK27" s="195"/>
      <c r="BL27" s="195"/>
      <c r="BM27" s="195"/>
      <c r="BN27" s="195"/>
      <c r="BO27" s="197">
        <v>6</v>
      </c>
      <c r="BP27" s="197"/>
      <c r="BQ27" s="197"/>
      <c r="BR27" s="197">
        <f>SUM(BD27+BO27)</f>
        <v>2115196</v>
      </c>
      <c r="BS27" s="197"/>
      <c r="BT27" s="197"/>
      <c r="BU27" s="197"/>
      <c r="BV27" s="197"/>
      <c r="BW27" s="198"/>
      <c r="BX27" s="198"/>
      <c r="BY27" s="198"/>
      <c r="BZ27" s="186">
        <v>574155</v>
      </c>
      <c r="CA27" s="186"/>
      <c r="CB27" s="186"/>
      <c r="CC27" s="186"/>
      <c r="CD27" s="186"/>
      <c r="CE27" s="187">
        <f>BR27/BZ27</f>
        <v>3.684015640375857</v>
      </c>
      <c r="CF27" s="187"/>
      <c r="CG27" s="188"/>
    </row>
    <row r="28" spans="1:85" ht="39" customHeight="1">
      <c r="A28" s="225" t="s">
        <v>80</v>
      </c>
      <c r="B28" s="226"/>
      <c r="C28" s="226"/>
      <c r="D28" s="226"/>
      <c r="E28" s="226"/>
      <c r="F28" s="226"/>
      <c r="G28" s="119" t="s">
        <v>242</v>
      </c>
      <c r="H28" s="119"/>
      <c r="I28" s="210">
        <v>0</v>
      </c>
      <c r="J28" s="210"/>
      <c r="K28" s="210"/>
      <c r="L28" s="210">
        <v>0</v>
      </c>
      <c r="M28" s="210"/>
      <c r="N28" s="210">
        <v>0</v>
      </c>
      <c r="O28" s="210"/>
      <c r="P28" s="210"/>
      <c r="Q28" s="210"/>
      <c r="R28" s="210"/>
      <c r="S28" s="210">
        <v>0</v>
      </c>
      <c r="T28" s="210"/>
      <c r="U28" s="210"/>
      <c r="V28" s="210"/>
      <c r="W28" s="210"/>
      <c r="X28" s="210">
        <v>0</v>
      </c>
      <c r="Y28" s="210"/>
      <c r="Z28" s="210"/>
      <c r="AA28" s="210">
        <v>0</v>
      </c>
      <c r="AB28" s="210"/>
      <c r="AC28" s="210">
        <v>0</v>
      </c>
      <c r="AD28" s="210"/>
      <c r="AE28" s="210"/>
      <c r="AF28" s="210">
        <v>0</v>
      </c>
      <c r="AG28" s="210"/>
      <c r="AH28" s="210"/>
      <c r="AI28" s="210">
        <v>0</v>
      </c>
      <c r="AJ28" s="210"/>
      <c r="AK28" s="210"/>
      <c r="AL28" s="210"/>
      <c r="AM28" s="210">
        <v>0</v>
      </c>
      <c r="AN28" s="210"/>
      <c r="AO28" s="210"/>
      <c r="AP28" s="210">
        <v>0</v>
      </c>
      <c r="AQ28" s="210"/>
      <c r="AR28" s="210"/>
      <c r="AS28" s="210"/>
      <c r="AT28" s="197">
        <v>0</v>
      </c>
      <c r="AU28" s="197"/>
      <c r="AV28" s="197">
        <v>0</v>
      </c>
      <c r="AW28" s="197"/>
      <c r="AX28" s="197"/>
      <c r="AY28" s="197">
        <v>0</v>
      </c>
      <c r="AZ28" s="197"/>
      <c r="BA28" s="197"/>
      <c r="BB28" s="197">
        <v>0</v>
      </c>
      <c r="BC28" s="197"/>
      <c r="BD28" s="195">
        <f t="shared" si="1"/>
        <v>0</v>
      </c>
      <c r="BE28" s="195"/>
      <c r="BF28" s="195"/>
      <c r="BG28" s="195"/>
      <c r="BH28" s="195"/>
      <c r="BI28" s="195"/>
      <c r="BJ28" s="195">
        <v>0</v>
      </c>
      <c r="BK28" s="195"/>
      <c r="BL28" s="195"/>
      <c r="BM28" s="195"/>
      <c r="BN28" s="195"/>
      <c r="BO28" s="197">
        <v>0</v>
      </c>
      <c r="BP28" s="197"/>
      <c r="BQ28" s="197"/>
      <c r="BR28" s="197">
        <f>SUM(BD28+BO28)</f>
        <v>0</v>
      </c>
      <c r="BS28" s="197"/>
      <c r="BT28" s="197"/>
      <c r="BU28" s="197"/>
      <c r="BV28" s="197"/>
      <c r="BW28" s="198"/>
      <c r="BX28" s="198"/>
      <c r="BY28" s="198"/>
      <c r="BZ28" s="186">
        <v>0</v>
      </c>
      <c r="CA28" s="186"/>
      <c r="CB28" s="186"/>
      <c r="CC28" s="186"/>
      <c r="CD28" s="186"/>
      <c r="CE28" s="187" t="s">
        <v>225</v>
      </c>
      <c r="CF28" s="187"/>
      <c r="CG28" s="188"/>
    </row>
    <row r="29" spans="1:85" ht="39" customHeight="1">
      <c r="A29" s="223" t="s">
        <v>137</v>
      </c>
      <c r="B29" s="224"/>
      <c r="C29" s="224"/>
      <c r="D29" s="224"/>
      <c r="E29" s="224"/>
      <c r="F29" s="224"/>
      <c r="G29" s="107" t="s">
        <v>138</v>
      </c>
      <c r="H29" s="107"/>
      <c r="I29" s="219">
        <v>1123</v>
      </c>
      <c r="J29" s="219"/>
      <c r="K29" s="219"/>
      <c r="L29" s="219">
        <v>0</v>
      </c>
      <c r="M29" s="219"/>
      <c r="N29" s="227"/>
      <c r="O29" s="227"/>
      <c r="P29" s="227"/>
      <c r="Q29" s="227"/>
      <c r="R29" s="227"/>
      <c r="S29" s="219">
        <v>12405950</v>
      </c>
      <c r="T29" s="219"/>
      <c r="U29" s="219"/>
      <c r="V29" s="219"/>
      <c r="W29" s="219"/>
      <c r="X29" s="219">
        <v>0</v>
      </c>
      <c r="Y29" s="219"/>
      <c r="Z29" s="219"/>
      <c r="AA29" s="219">
        <v>76</v>
      </c>
      <c r="AB29" s="219"/>
      <c r="AC29" s="219">
        <v>393713</v>
      </c>
      <c r="AD29" s="219"/>
      <c r="AE29" s="219"/>
      <c r="AF29" s="219">
        <v>824</v>
      </c>
      <c r="AG29" s="219"/>
      <c r="AH29" s="219"/>
      <c r="AI29" s="219">
        <v>5600713</v>
      </c>
      <c r="AJ29" s="219"/>
      <c r="AK29" s="219"/>
      <c r="AL29" s="219"/>
      <c r="AM29" s="219">
        <v>786</v>
      </c>
      <c r="AN29" s="219"/>
      <c r="AO29" s="219"/>
      <c r="AP29" s="219">
        <v>4704875</v>
      </c>
      <c r="AQ29" s="219"/>
      <c r="AR29" s="219"/>
      <c r="AS29" s="219"/>
      <c r="AT29" s="197">
        <v>0</v>
      </c>
      <c r="AU29" s="197"/>
      <c r="AV29" s="197">
        <v>0</v>
      </c>
      <c r="AW29" s="197"/>
      <c r="AX29" s="197"/>
      <c r="AY29" s="197">
        <v>132969</v>
      </c>
      <c r="AZ29" s="197"/>
      <c r="BA29" s="197"/>
      <c r="BB29" s="197">
        <v>0</v>
      </c>
      <c r="BC29" s="197"/>
      <c r="BD29" s="195">
        <f t="shared" si="1"/>
        <v>12036794</v>
      </c>
      <c r="BE29" s="195"/>
      <c r="BF29" s="195"/>
      <c r="BG29" s="195"/>
      <c r="BH29" s="195"/>
      <c r="BI29" s="195"/>
      <c r="BJ29" s="196"/>
      <c r="BK29" s="196"/>
      <c r="BL29" s="196"/>
      <c r="BM29" s="196"/>
      <c r="BN29" s="196"/>
      <c r="BO29" s="197">
        <v>321075</v>
      </c>
      <c r="BP29" s="197"/>
      <c r="BQ29" s="197"/>
      <c r="BR29" s="197">
        <f>SUM(BD29+BO29)</f>
        <v>12357869</v>
      </c>
      <c r="BS29" s="197"/>
      <c r="BT29" s="197"/>
      <c r="BU29" s="197"/>
      <c r="BV29" s="197"/>
      <c r="BW29" s="185"/>
      <c r="BX29" s="185"/>
      <c r="BY29" s="185"/>
      <c r="BZ29" s="186">
        <v>16019905</v>
      </c>
      <c r="CA29" s="186"/>
      <c r="CB29" s="186"/>
      <c r="CC29" s="186"/>
      <c r="CD29" s="186"/>
      <c r="CE29" s="187">
        <f>BR29/BZ29</f>
        <v>0.7714071338125913</v>
      </c>
      <c r="CF29" s="187"/>
      <c r="CG29" s="188"/>
    </row>
    <row r="30" spans="1:85" ht="39" customHeight="1" thickBot="1">
      <c r="A30" s="130" t="s">
        <v>2</v>
      </c>
      <c r="B30" s="131"/>
      <c r="C30" s="131"/>
      <c r="D30" s="131"/>
      <c r="E30" s="131"/>
      <c r="F30" s="131"/>
      <c r="G30" s="131"/>
      <c r="H30" s="131"/>
      <c r="I30" s="218">
        <f>SUM(I26:K29)</f>
        <v>20620</v>
      </c>
      <c r="J30" s="218"/>
      <c r="K30" s="218"/>
      <c r="L30" s="218">
        <f>SUM(L26:M29)</f>
        <v>18</v>
      </c>
      <c r="M30" s="218"/>
      <c r="N30" s="260"/>
      <c r="O30" s="260"/>
      <c r="P30" s="260"/>
      <c r="Q30" s="260"/>
      <c r="R30" s="260"/>
      <c r="S30" s="218">
        <f>SUM(S26:W29)</f>
        <v>22288652</v>
      </c>
      <c r="T30" s="218"/>
      <c r="U30" s="218"/>
      <c r="V30" s="218"/>
      <c r="W30" s="218"/>
      <c r="X30" s="218">
        <f>SUM(X26:Z29)</f>
        <v>80</v>
      </c>
      <c r="Y30" s="218"/>
      <c r="Z30" s="218"/>
      <c r="AA30" s="218">
        <f>SUM(AA26:AB29)</f>
        <v>340</v>
      </c>
      <c r="AB30" s="218"/>
      <c r="AC30" s="218">
        <f>SUM(AC26:AE29)</f>
        <v>570838</v>
      </c>
      <c r="AD30" s="218"/>
      <c r="AE30" s="218"/>
      <c r="AF30" s="218">
        <f>SUM(AF26:AH29)</f>
        <v>3698</v>
      </c>
      <c r="AG30" s="218"/>
      <c r="AH30" s="218"/>
      <c r="AI30" s="218">
        <f>SUM(AI26:AL29)</f>
        <v>8972239</v>
      </c>
      <c r="AJ30" s="218"/>
      <c r="AK30" s="218"/>
      <c r="AL30" s="218"/>
      <c r="AM30" s="218">
        <f>SUM(AM26:AO29)</f>
        <v>3133</v>
      </c>
      <c r="AN30" s="218"/>
      <c r="AO30" s="218"/>
      <c r="AP30" s="218">
        <f>SUM(AP26:AS29)</f>
        <v>7775207</v>
      </c>
      <c r="AQ30" s="218"/>
      <c r="AR30" s="218"/>
      <c r="AS30" s="218"/>
      <c r="AT30" s="145">
        <f>SUM(AT26:AU29)</f>
        <v>0</v>
      </c>
      <c r="AU30" s="145"/>
      <c r="AV30" s="145">
        <f>SUM(AV26:AX29)</f>
        <v>0</v>
      </c>
      <c r="AW30" s="145"/>
      <c r="AX30" s="145"/>
      <c r="AY30" s="144">
        <f>SUM(AY26:BA29)</f>
        <v>512964</v>
      </c>
      <c r="AZ30" s="144"/>
      <c r="BA30" s="144"/>
      <c r="BB30" s="145">
        <f>SUM(BB26:BC29)</f>
        <v>0</v>
      </c>
      <c r="BC30" s="145"/>
      <c r="BD30" s="148">
        <f t="shared" si="1"/>
        <v>22175422</v>
      </c>
      <c r="BE30" s="148"/>
      <c r="BF30" s="148"/>
      <c r="BG30" s="148"/>
      <c r="BH30" s="148"/>
      <c r="BI30" s="148"/>
      <c r="BJ30" s="149"/>
      <c r="BK30" s="149"/>
      <c r="BL30" s="149"/>
      <c r="BM30" s="149"/>
      <c r="BN30" s="149"/>
      <c r="BO30" s="144">
        <f>SUM(BO26:BQ29)</f>
        <v>649255</v>
      </c>
      <c r="BP30" s="144"/>
      <c r="BQ30" s="144"/>
      <c r="BR30" s="145">
        <f>SUM(BR26:BV29)</f>
        <v>22824677</v>
      </c>
      <c r="BS30" s="145"/>
      <c r="BT30" s="145"/>
      <c r="BU30" s="145"/>
      <c r="BV30" s="145"/>
      <c r="BW30" s="144">
        <v>216591</v>
      </c>
      <c r="BX30" s="144"/>
      <c r="BY30" s="144"/>
      <c r="BZ30" s="145">
        <f>SUM(BZ26:CD29)</f>
        <v>26320988</v>
      </c>
      <c r="CA30" s="145"/>
      <c r="CB30" s="145"/>
      <c r="CC30" s="145"/>
      <c r="CD30" s="145"/>
      <c r="CE30" s="146">
        <f>BR30/BZ30</f>
        <v>0.8671664224762383</v>
      </c>
      <c r="CF30" s="146"/>
      <c r="CG30" s="147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mergeCells count="420">
    <mergeCell ref="BO9:BQ13"/>
    <mergeCell ref="BJ9:BN13"/>
    <mergeCell ref="A1:CG1"/>
    <mergeCell ref="I8:BI8"/>
    <mergeCell ref="AF9:AL10"/>
    <mergeCell ref="AM9:AS10"/>
    <mergeCell ref="L13:M15"/>
    <mergeCell ref="I11:M12"/>
    <mergeCell ref="N11:R15"/>
    <mergeCell ref="BD14:BI14"/>
    <mergeCell ref="AF30:AH30"/>
    <mergeCell ref="AM27:AO27"/>
    <mergeCell ref="AI27:AL27"/>
    <mergeCell ref="AF27:AH27"/>
    <mergeCell ref="AF29:AH29"/>
    <mergeCell ref="AF28:AH28"/>
    <mergeCell ref="AP30:AS30"/>
    <mergeCell ref="AM30:AO30"/>
    <mergeCell ref="AI30:AL30"/>
    <mergeCell ref="AP29:AS29"/>
    <mergeCell ref="AM29:AO29"/>
    <mergeCell ref="AI29:AL29"/>
    <mergeCell ref="AP26:AS26"/>
    <mergeCell ref="AP27:AS27"/>
    <mergeCell ref="AP25:AS25"/>
    <mergeCell ref="AI28:AL28"/>
    <mergeCell ref="AM25:AO25"/>
    <mergeCell ref="AI25:AL25"/>
    <mergeCell ref="AM26:AO26"/>
    <mergeCell ref="AI26:AL26"/>
    <mergeCell ref="AF24:AH24"/>
    <mergeCell ref="AP22:AS22"/>
    <mergeCell ref="AM22:AO22"/>
    <mergeCell ref="AI22:AL22"/>
    <mergeCell ref="AP23:AS23"/>
    <mergeCell ref="AM23:AO23"/>
    <mergeCell ref="AI23:AL23"/>
    <mergeCell ref="AP24:AS24"/>
    <mergeCell ref="AM24:AO24"/>
    <mergeCell ref="AI24:AL24"/>
    <mergeCell ref="AF21:AH21"/>
    <mergeCell ref="AF22:AH22"/>
    <mergeCell ref="AF23:AH23"/>
    <mergeCell ref="AF20:AH20"/>
    <mergeCell ref="AI21:AL21"/>
    <mergeCell ref="AP19:AS19"/>
    <mergeCell ref="AP20:AS20"/>
    <mergeCell ref="AM20:AO20"/>
    <mergeCell ref="AI20:AL20"/>
    <mergeCell ref="AI19:AL19"/>
    <mergeCell ref="AM19:AO19"/>
    <mergeCell ref="AM18:AO18"/>
    <mergeCell ref="AM16:AO16"/>
    <mergeCell ref="AP21:AS21"/>
    <mergeCell ref="AM21:AO21"/>
    <mergeCell ref="X15:Z15"/>
    <mergeCell ref="AC18:AE18"/>
    <mergeCell ref="AA13:AB15"/>
    <mergeCell ref="AP18:AS18"/>
    <mergeCell ref="AP17:AS17"/>
    <mergeCell ref="AP16:AS16"/>
    <mergeCell ref="AI18:AL18"/>
    <mergeCell ref="AI17:AL17"/>
    <mergeCell ref="AM17:AO17"/>
    <mergeCell ref="AI16:AL16"/>
    <mergeCell ref="AF16:AH16"/>
    <mergeCell ref="AC16:AE16"/>
    <mergeCell ref="AF19:AH19"/>
    <mergeCell ref="AI11:AL13"/>
    <mergeCell ref="AI14:AL14"/>
    <mergeCell ref="AF18:AH18"/>
    <mergeCell ref="AF11:AH15"/>
    <mergeCell ref="AA11:AE12"/>
    <mergeCell ref="X24:Z24"/>
    <mergeCell ref="AI15:AL15"/>
    <mergeCell ref="AP11:AS13"/>
    <mergeCell ref="AP15:AS15"/>
    <mergeCell ref="AA17:AB17"/>
    <mergeCell ref="AC17:AE17"/>
    <mergeCell ref="AF17:AH17"/>
    <mergeCell ref="AC14:AE14"/>
    <mergeCell ref="AP14:AS14"/>
    <mergeCell ref="AM11:AO15"/>
    <mergeCell ref="S24:W24"/>
    <mergeCell ref="L23:M23"/>
    <mergeCell ref="L22:M22"/>
    <mergeCell ref="L21:M21"/>
    <mergeCell ref="N21:R21"/>
    <mergeCell ref="N24:R24"/>
    <mergeCell ref="N23:R23"/>
    <mergeCell ref="N22:R22"/>
    <mergeCell ref="N19:R19"/>
    <mergeCell ref="N18:R18"/>
    <mergeCell ref="L30:M30"/>
    <mergeCell ref="N30:R30"/>
    <mergeCell ref="N25:R25"/>
    <mergeCell ref="N27:R27"/>
    <mergeCell ref="L28:M28"/>
    <mergeCell ref="L20:M20"/>
    <mergeCell ref="N20:R20"/>
    <mergeCell ref="L19:M19"/>
    <mergeCell ref="B25:F25"/>
    <mergeCell ref="G27:H27"/>
    <mergeCell ref="A30:H30"/>
    <mergeCell ref="I24:K24"/>
    <mergeCell ref="A16:A26"/>
    <mergeCell ref="G25:H25"/>
    <mergeCell ref="B21:F21"/>
    <mergeCell ref="G21:H21"/>
    <mergeCell ref="B26:H26"/>
    <mergeCell ref="B20:F20"/>
    <mergeCell ref="B23:F23"/>
    <mergeCell ref="G23:H23"/>
    <mergeCell ref="B24:F24"/>
    <mergeCell ref="G24:H24"/>
    <mergeCell ref="I20:K20"/>
    <mergeCell ref="L18:M18"/>
    <mergeCell ref="I30:K30"/>
    <mergeCell ref="I25:K25"/>
    <mergeCell ref="I23:K23"/>
    <mergeCell ref="I22:K22"/>
    <mergeCell ref="I21:K21"/>
    <mergeCell ref="I18:K18"/>
    <mergeCell ref="L25:M25"/>
    <mergeCell ref="L24:M24"/>
    <mergeCell ref="B22:F22"/>
    <mergeCell ref="G22:H22"/>
    <mergeCell ref="B16:B19"/>
    <mergeCell ref="C19:H19"/>
    <mergeCell ref="G20:H20"/>
    <mergeCell ref="C16:C17"/>
    <mergeCell ref="D16:H16"/>
    <mergeCell ref="D17:H17"/>
    <mergeCell ref="C18:H18"/>
    <mergeCell ref="S17:W17"/>
    <mergeCell ref="S11:Z12"/>
    <mergeCell ref="S18:W18"/>
    <mergeCell ref="S19:W19"/>
    <mergeCell ref="X18:Z18"/>
    <mergeCell ref="S13:W14"/>
    <mergeCell ref="S15:W15"/>
    <mergeCell ref="X19:Z19"/>
    <mergeCell ref="X17:Z17"/>
    <mergeCell ref="X13:Z14"/>
    <mergeCell ref="I9:AE10"/>
    <mergeCell ref="AA16:AB16"/>
    <mergeCell ref="S16:W16"/>
    <mergeCell ref="X16:Z16"/>
    <mergeCell ref="I16:K16"/>
    <mergeCell ref="N16:R16"/>
    <mergeCell ref="I13:K15"/>
    <mergeCell ref="L16:M16"/>
    <mergeCell ref="AC13:AE13"/>
    <mergeCell ref="AC15:AE15"/>
    <mergeCell ref="X30:Z30"/>
    <mergeCell ref="S30:W30"/>
    <mergeCell ref="X29:Z29"/>
    <mergeCell ref="S29:W29"/>
    <mergeCell ref="A29:F29"/>
    <mergeCell ref="G29:H29"/>
    <mergeCell ref="X28:Z28"/>
    <mergeCell ref="S28:W28"/>
    <mergeCell ref="N28:R28"/>
    <mergeCell ref="A28:F28"/>
    <mergeCell ref="G28:H28"/>
    <mergeCell ref="N29:R29"/>
    <mergeCell ref="L29:M29"/>
    <mergeCell ref="I29:K29"/>
    <mergeCell ref="A27:F27"/>
    <mergeCell ref="AA18:AB18"/>
    <mergeCell ref="AA25:AB25"/>
    <mergeCell ref="AA24:AB24"/>
    <mergeCell ref="AA23:AB23"/>
    <mergeCell ref="AA22:AB22"/>
    <mergeCell ref="L26:M26"/>
    <mergeCell ref="I26:K26"/>
    <mergeCell ref="L27:M27"/>
    <mergeCell ref="I27:K27"/>
    <mergeCell ref="AA30:AB30"/>
    <mergeCell ref="AA29:AB29"/>
    <mergeCell ref="AA27:AB27"/>
    <mergeCell ref="AC25:AE25"/>
    <mergeCell ref="AA28:AB28"/>
    <mergeCell ref="AC26:AE26"/>
    <mergeCell ref="AA26:AB26"/>
    <mergeCell ref="AC30:AE30"/>
    <mergeCell ref="AC29:AE29"/>
    <mergeCell ref="AC27:AE27"/>
    <mergeCell ref="AC28:AE28"/>
    <mergeCell ref="AC24:AE24"/>
    <mergeCell ref="AC23:AE23"/>
    <mergeCell ref="AC22:AE22"/>
    <mergeCell ref="X23:Z23"/>
    <mergeCell ref="S23:W23"/>
    <mergeCell ref="AC20:AE20"/>
    <mergeCell ref="AC19:AE19"/>
    <mergeCell ref="AA21:AB21"/>
    <mergeCell ref="AA20:AB20"/>
    <mergeCell ref="AA19:AB19"/>
    <mergeCell ref="X22:Z22"/>
    <mergeCell ref="S22:W22"/>
    <mergeCell ref="AC21:AE21"/>
    <mergeCell ref="A6:Y7"/>
    <mergeCell ref="X20:Z20"/>
    <mergeCell ref="S20:W20"/>
    <mergeCell ref="X21:Z21"/>
    <mergeCell ref="S21:W21"/>
    <mergeCell ref="N17:R17"/>
    <mergeCell ref="I17:K17"/>
    <mergeCell ref="A8:H15"/>
    <mergeCell ref="L17:M17"/>
    <mergeCell ref="I19:K19"/>
    <mergeCell ref="X25:Z25"/>
    <mergeCell ref="S25:W25"/>
    <mergeCell ref="N26:R26"/>
    <mergeCell ref="AF25:AH25"/>
    <mergeCell ref="AV14:AX14"/>
    <mergeCell ref="AY14:BA14"/>
    <mergeCell ref="I28:K28"/>
    <mergeCell ref="AP28:AS28"/>
    <mergeCell ref="AM28:AO28"/>
    <mergeCell ref="X26:Z26"/>
    <mergeCell ref="S26:W26"/>
    <mergeCell ref="AF26:AH26"/>
    <mergeCell ref="X27:Z27"/>
    <mergeCell ref="S27:W27"/>
    <mergeCell ref="BD16:BI16"/>
    <mergeCell ref="BJ16:BN16"/>
    <mergeCell ref="BO16:BQ16"/>
    <mergeCell ref="BD15:BI15"/>
    <mergeCell ref="BJ15:BN15"/>
    <mergeCell ref="BO15:BQ15"/>
    <mergeCell ref="AT16:AU16"/>
    <mergeCell ref="AV16:AX16"/>
    <mergeCell ref="AY16:BA16"/>
    <mergeCell ref="BB16:BC16"/>
    <mergeCell ref="BR16:BV16"/>
    <mergeCell ref="BW16:BY16"/>
    <mergeCell ref="BZ16:CD16"/>
    <mergeCell ref="CE16:CG16"/>
    <mergeCell ref="AT17:AU17"/>
    <mergeCell ref="AV17:AX17"/>
    <mergeCell ref="AY17:BA17"/>
    <mergeCell ref="BB17:BC17"/>
    <mergeCell ref="BD17:BI17"/>
    <mergeCell ref="BJ17:BN17"/>
    <mergeCell ref="BO17:BQ17"/>
    <mergeCell ref="BR17:BV17"/>
    <mergeCell ref="BW17:BY17"/>
    <mergeCell ref="BZ17:CD17"/>
    <mergeCell ref="CE17:CG17"/>
    <mergeCell ref="AT18:AU18"/>
    <mergeCell ref="AV18:AX18"/>
    <mergeCell ref="AY18:BA18"/>
    <mergeCell ref="BB18:BC18"/>
    <mergeCell ref="BD18:BI18"/>
    <mergeCell ref="BJ18:BN18"/>
    <mergeCell ref="BO18:BQ18"/>
    <mergeCell ref="BR18:BV18"/>
    <mergeCell ref="BW18:BY18"/>
    <mergeCell ref="BZ18:CD18"/>
    <mergeCell ref="CE18:CG18"/>
    <mergeCell ref="AT19:AU19"/>
    <mergeCell ref="AV19:AX19"/>
    <mergeCell ref="AY19:BA19"/>
    <mergeCell ref="BB19:BC19"/>
    <mergeCell ref="BD19:BI19"/>
    <mergeCell ref="BJ19:BN19"/>
    <mergeCell ref="BO19:BQ19"/>
    <mergeCell ref="BR19:BV19"/>
    <mergeCell ref="BW19:BY19"/>
    <mergeCell ref="BZ19:CD19"/>
    <mergeCell ref="CE19:CG19"/>
    <mergeCell ref="AT20:AU20"/>
    <mergeCell ref="AV20:AX20"/>
    <mergeCell ref="AY20:BA20"/>
    <mergeCell ref="BB20:BC20"/>
    <mergeCell ref="BD20:BI20"/>
    <mergeCell ref="BJ20:BN20"/>
    <mergeCell ref="BO20:BQ20"/>
    <mergeCell ref="BR20:BV20"/>
    <mergeCell ref="BW20:BY20"/>
    <mergeCell ref="BZ20:CD20"/>
    <mergeCell ref="CE20:CG20"/>
    <mergeCell ref="AT21:AU21"/>
    <mergeCell ref="AV21:AX21"/>
    <mergeCell ref="AY21:BA21"/>
    <mergeCell ref="BB21:BC21"/>
    <mergeCell ref="BD21:BI21"/>
    <mergeCell ref="BJ21:BN21"/>
    <mergeCell ref="BO21:BQ21"/>
    <mergeCell ref="BR21:BV21"/>
    <mergeCell ref="BW21:BY21"/>
    <mergeCell ref="BZ21:CD21"/>
    <mergeCell ref="CE21:CG21"/>
    <mergeCell ref="AT22:AU22"/>
    <mergeCell ref="AV22:AX22"/>
    <mergeCell ref="AY22:BA22"/>
    <mergeCell ref="BB22:BC22"/>
    <mergeCell ref="BD22:BI22"/>
    <mergeCell ref="BJ22:BN22"/>
    <mergeCell ref="BO22:BQ22"/>
    <mergeCell ref="BR22:BV22"/>
    <mergeCell ref="BW22:BY22"/>
    <mergeCell ref="BZ22:CD22"/>
    <mergeCell ref="CE22:CG22"/>
    <mergeCell ref="AT23:AU23"/>
    <mergeCell ref="AV23:AX23"/>
    <mergeCell ref="AY23:BA23"/>
    <mergeCell ref="BB23:BC23"/>
    <mergeCell ref="BD23:BI23"/>
    <mergeCell ref="BJ23:BN23"/>
    <mergeCell ref="BO23:BQ23"/>
    <mergeCell ref="BR23:BV23"/>
    <mergeCell ref="BW23:BY23"/>
    <mergeCell ref="BZ23:CD23"/>
    <mergeCell ref="CE23:CG23"/>
    <mergeCell ref="AT24:AU24"/>
    <mergeCell ref="AV24:AX24"/>
    <mergeCell ref="AY24:BA24"/>
    <mergeCell ref="BB24:BC24"/>
    <mergeCell ref="BD24:BI24"/>
    <mergeCell ref="BJ24:BN24"/>
    <mergeCell ref="BO24:BQ24"/>
    <mergeCell ref="BR24:BV24"/>
    <mergeCell ref="BW24:BY24"/>
    <mergeCell ref="BZ24:CD24"/>
    <mergeCell ref="CE24:CG24"/>
    <mergeCell ref="AT25:AU25"/>
    <mergeCell ref="AV25:AX25"/>
    <mergeCell ref="AY25:BA25"/>
    <mergeCell ref="BB25:BC25"/>
    <mergeCell ref="BD25:BI25"/>
    <mergeCell ref="BJ25:BN25"/>
    <mergeCell ref="BO25:BQ25"/>
    <mergeCell ref="BR25:BV25"/>
    <mergeCell ref="BW25:BY25"/>
    <mergeCell ref="BZ25:CD25"/>
    <mergeCell ref="CE25:CG25"/>
    <mergeCell ref="AT26:AU26"/>
    <mergeCell ref="AV26:AX26"/>
    <mergeCell ref="AY26:BA26"/>
    <mergeCell ref="BB26:BC26"/>
    <mergeCell ref="BD26:BI26"/>
    <mergeCell ref="BJ26:BN26"/>
    <mergeCell ref="BO26:BQ26"/>
    <mergeCell ref="BR26:BV26"/>
    <mergeCell ref="BW26:BY26"/>
    <mergeCell ref="BZ26:CD26"/>
    <mergeCell ref="CE26:CG26"/>
    <mergeCell ref="AT27:AU27"/>
    <mergeCell ref="AV27:AX27"/>
    <mergeCell ref="AY27:BA27"/>
    <mergeCell ref="BB27:BC27"/>
    <mergeCell ref="BD27:BI27"/>
    <mergeCell ref="BJ27:BN27"/>
    <mergeCell ref="BO27:BQ27"/>
    <mergeCell ref="BR27:BV27"/>
    <mergeCell ref="BW27:BY27"/>
    <mergeCell ref="BZ27:CD27"/>
    <mergeCell ref="CE27:CG27"/>
    <mergeCell ref="AT28:AU28"/>
    <mergeCell ref="AV28:AX28"/>
    <mergeCell ref="AY28:BA28"/>
    <mergeCell ref="BB28:BC28"/>
    <mergeCell ref="BD28:BI28"/>
    <mergeCell ref="BJ28:BN28"/>
    <mergeCell ref="BO28:BQ28"/>
    <mergeCell ref="BR28:BV28"/>
    <mergeCell ref="BW28:BY28"/>
    <mergeCell ref="BZ28:CD28"/>
    <mergeCell ref="CE28:CG28"/>
    <mergeCell ref="AT29:AU29"/>
    <mergeCell ref="AV29:AX29"/>
    <mergeCell ref="AY29:BA29"/>
    <mergeCell ref="BB29:BC29"/>
    <mergeCell ref="BD29:BI29"/>
    <mergeCell ref="BJ29:BN29"/>
    <mergeCell ref="BO29:BQ29"/>
    <mergeCell ref="BR29:BV29"/>
    <mergeCell ref="BW29:BY29"/>
    <mergeCell ref="BZ29:CD29"/>
    <mergeCell ref="CE29:CG29"/>
    <mergeCell ref="BJ8:BQ8"/>
    <mergeCell ref="BR8:BV11"/>
    <mergeCell ref="BW8:BY13"/>
    <mergeCell ref="BZ8:CD11"/>
    <mergeCell ref="CE8:CG11"/>
    <mergeCell ref="BO14:BQ14"/>
    <mergeCell ref="BR12:BV13"/>
    <mergeCell ref="AT9:AX10"/>
    <mergeCell ref="AY9:BC10"/>
    <mergeCell ref="BD9:BI11"/>
    <mergeCell ref="AY11:BA13"/>
    <mergeCell ref="BB11:BC15"/>
    <mergeCell ref="BD12:BI13"/>
    <mergeCell ref="AV15:AX15"/>
    <mergeCell ref="AY15:BA15"/>
    <mergeCell ref="AT11:AU15"/>
    <mergeCell ref="AV11:AX13"/>
    <mergeCell ref="BZ12:CD13"/>
    <mergeCell ref="CE12:CG13"/>
    <mergeCell ref="BW14:BY15"/>
    <mergeCell ref="BZ15:CD15"/>
    <mergeCell ref="CE15:CG15"/>
    <mergeCell ref="BR15:BV15"/>
    <mergeCell ref="BR14:BV14"/>
    <mergeCell ref="BZ14:CD14"/>
    <mergeCell ref="CE14:CG14"/>
    <mergeCell ref="AT30:AU30"/>
    <mergeCell ref="AV30:AX30"/>
    <mergeCell ref="AY30:BA30"/>
    <mergeCell ref="BB30:BC30"/>
    <mergeCell ref="BW30:BY30"/>
    <mergeCell ref="BZ30:CD30"/>
    <mergeCell ref="CE30:CG30"/>
    <mergeCell ref="BD30:BI30"/>
    <mergeCell ref="BJ30:BN30"/>
    <mergeCell ref="BO30:BQ30"/>
    <mergeCell ref="BR30:BV30"/>
  </mergeCells>
  <printOptions horizontalCentered="1" verticalCentered="1"/>
  <pageMargins left="0.3937007874015748" right="0.3937007874015748" top="0.62" bottom="0.68" header="0" footer="0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0"/>
  <sheetViews>
    <sheetView view="pageBreakPreview" zoomScale="75" zoomScaleSheetLayoutView="75" workbookViewId="0" topLeftCell="A1">
      <selection activeCell="AG15" sqref="AG15:AJ15"/>
    </sheetView>
  </sheetViews>
  <sheetFormatPr defaultColWidth="9.00390625" defaultRowHeight="13.5"/>
  <cols>
    <col min="1" max="2" width="2.625" style="60" customWidth="1"/>
    <col min="3" max="4" width="2.125" style="60" customWidth="1"/>
    <col min="5" max="7" width="2.625" style="60" customWidth="1"/>
    <col min="8" max="9" width="1.625" style="60" customWidth="1"/>
    <col min="10" max="10" width="3.00390625" style="60" customWidth="1"/>
    <col min="11" max="11" width="6.00390625" style="60" customWidth="1"/>
    <col min="12" max="12" width="4.625" style="60" customWidth="1"/>
    <col min="13" max="16" width="2.625" style="60" customWidth="1"/>
    <col min="17" max="17" width="3.125" style="60" customWidth="1"/>
    <col min="18" max="20" width="3.375" style="60" customWidth="1"/>
    <col min="21" max="24" width="3.75390625" style="60" customWidth="1"/>
    <col min="25" max="28" width="3.375" style="60" customWidth="1"/>
    <col min="29" max="32" width="3.75390625" style="60" customWidth="1"/>
    <col min="33" max="36" width="3.375" style="60" customWidth="1"/>
    <col min="37" max="40" width="3.75390625" style="60" customWidth="1"/>
    <col min="41" max="44" width="3.375" style="60" customWidth="1"/>
    <col min="45" max="48" width="3.625" style="60" customWidth="1"/>
    <col min="49" max="52" width="3.375" style="60" customWidth="1"/>
    <col min="53" max="56" width="3.75390625" style="60" customWidth="1"/>
    <col min="57" max="60" width="3.375" style="60" customWidth="1"/>
    <col min="61" max="64" width="3.75390625" style="60" customWidth="1"/>
    <col min="65" max="68" width="2.75390625" style="60" customWidth="1"/>
    <col min="69" max="72" width="3.625" style="60" customWidth="1"/>
    <col min="73" max="76" width="2.625" style="60" customWidth="1"/>
    <col min="77" max="80" width="3.625" style="60" customWidth="1"/>
    <col min="81" max="16384" width="2.625" style="60" customWidth="1"/>
  </cols>
  <sheetData>
    <row r="1" spans="1:40" ht="13.5" customHeight="1">
      <c r="A1" s="347" t="s">
        <v>219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61"/>
      <c r="S1" s="61"/>
      <c r="T1" s="61"/>
      <c r="U1" s="61"/>
      <c r="V1" s="61"/>
      <c r="W1" s="61"/>
      <c r="X1" s="61"/>
      <c r="Y1" s="61"/>
      <c r="Z1" s="62"/>
      <c r="AA1" s="62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1:40" ht="13.5" customHeight="1" thickBo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64"/>
      <c r="S2" s="64"/>
      <c r="T2" s="64"/>
      <c r="U2" s="64"/>
      <c r="V2" s="64"/>
      <c r="W2" s="64"/>
      <c r="X2" s="64"/>
      <c r="Y2" s="64"/>
      <c r="Z2" s="65"/>
      <c r="AA2" s="65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80" ht="30" customHeight="1">
      <c r="A3" s="349" t="s">
        <v>331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1"/>
      <c r="M3" s="366" t="s">
        <v>9</v>
      </c>
      <c r="N3" s="350"/>
      <c r="O3" s="350"/>
      <c r="P3" s="351"/>
      <c r="Q3" s="366" t="s">
        <v>10</v>
      </c>
      <c r="R3" s="350"/>
      <c r="S3" s="350"/>
      <c r="T3" s="350"/>
      <c r="U3" s="350"/>
      <c r="V3" s="350"/>
      <c r="W3" s="350"/>
      <c r="X3" s="351"/>
      <c r="Y3" s="296" t="s">
        <v>333</v>
      </c>
      <c r="Z3" s="297"/>
      <c r="AA3" s="297"/>
      <c r="AB3" s="297"/>
      <c r="AC3" s="297"/>
      <c r="AD3" s="297"/>
      <c r="AE3" s="297"/>
      <c r="AF3" s="367"/>
      <c r="AG3" s="296" t="s">
        <v>323</v>
      </c>
      <c r="AH3" s="297"/>
      <c r="AI3" s="297"/>
      <c r="AJ3" s="297"/>
      <c r="AK3" s="297"/>
      <c r="AL3" s="297"/>
      <c r="AM3" s="297"/>
      <c r="AN3" s="298"/>
      <c r="AO3" s="374" t="s">
        <v>324</v>
      </c>
      <c r="AP3" s="374"/>
      <c r="AQ3" s="374"/>
      <c r="AR3" s="374"/>
      <c r="AS3" s="374"/>
      <c r="AT3" s="374"/>
      <c r="AU3" s="374"/>
      <c r="AV3" s="374"/>
      <c r="AW3" s="376" t="s">
        <v>325</v>
      </c>
      <c r="AX3" s="377"/>
      <c r="AY3" s="377"/>
      <c r="AZ3" s="377"/>
      <c r="BA3" s="377"/>
      <c r="BB3" s="377"/>
      <c r="BC3" s="377"/>
      <c r="BD3" s="378"/>
      <c r="BE3" s="374" t="s">
        <v>326</v>
      </c>
      <c r="BF3" s="374"/>
      <c r="BG3" s="374"/>
      <c r="BH3" s="374"/>
      <c r="BI3" s="374"/>
      <c r="BJ3" s="374"/>
      <c r="BK3" s="374"/>
      <c r="BL3" s="374"/>
      <c r="BM3" s="382" t="s">
        <v>327</v>
      </c>
      <c r="BN3" s="383"/>
      <c r="BO3" s="383"/>
      <c r="BP3" s="383"/>
      <c r="BQ3" s="383"/>
      <c r="BR3" s="383"/>
      <c r="BS3" s="383"/>
      <c r="BT3" s="384"/>
      <c r="BU3" s="388" t="s">
        <v>28</v>
      </c>
      <c r="BV3" s="389"/>
      <c r="BW3" s="389"/>
      <c r="BX3" s="389"/>
      <c r="BY3" s="389"/>
      <c r="BZ3" s="389"/>
      <c r="CA3" s="389"/>
      <c r="CB3" s="390"/>
    </row>
    <row r="4" spans="1:80" ht="30" customHeight="1">
      <c r="A4" s="352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4"/>
      <c r="M4" s="291"/>
      <c r="N4" s="292"/>
      <c r="O4" s="292"/>
      <c r="P4" s="293"/>
      <c r="Q4" s="291"/>
      <c r="R4" s="292"/>
      <c r="S4" s="292"/>
      <c r="T4" s="292"/>
      <c r="U4" s="292"/>
      <c r="V4" s="292"/>
      <c r="W4" s="292"/>
      <c r="X4" s="293"/>
      <c r="Y4" s="299"/>
      <c r="Z4" s="300"/>
      <c r="AA4" s="300"/>
      <c r="AB4" s="300"/>
      <c r="AC4" s="300"/>
      <c r="AD4" s="300"/>
      <c r="AE4" s="300"/>
      <c r="AF4" s="368"/>
      <c r="AG4" s="299"/>
      <c r="AH4" s="300"/>
      <c r="AI4" s="300"/>
      <c r="AJ4" s="300"/>
      <c r="AK4" s="300"/>
      <c r="AL4" s="300"/>
      <c r="AM4" s="300"/>
      <c r="AN4" s="301"/>
      <c r="AO4" s="375"/>
      <c r="AP4" s="375"/>
      <c r="AQ4" s="375"/>
      <c r="AR4" s="375"/>
      <c r="AS4" s="375"/>
      <c r="AT4" s="375"/>
      <c r="AU4" s="375"/>
      <c r="AV4" s="375"/>
      <c r="AW4" s="379"/>
      <c r="AX4" s="380"/>
      <c r="AY4" s="380"/>
      <c r="AZ4" s="380"/>
      <c r="BA4" s="380"/>
      <c r="BB4" s="380"/>
      <c r="BC4" s="380"/>
      <c r="BD4" s="381"/>
      <c r="BE4" s="375"/>
      <c r="BF4" s="375"/>
      <c r="BG4" s="375"/>
      <c r="BH4" s="375"/>
      <c r="BI4" s="375"/>
      <c r="BJ4" s="375"/>
      <c r="BK4" s="375"/>
      <c r="BL4" s="375"/>
      <c r="BM4" s="385"/>
      <c r="BN4" s="386"/>
      <c r="BO4" s="386"/>
      <c r="BP4" s="386"/>
      <c r="BQ4" s="386"/>
      <c r="BR4" s="386"/>
      <c r="BS4" s="386"/>
      <c r="BT4" s="387"/>
      <c r="BU4" s="391"/>
      <c r="BV4" s="392"/>
      <c r="BW4" s="392"/>
      <c r="BX4" s="392"/>
      <c r="BY4" s="392"/>
      <c r="BZ4" s="392"/>
      <c r="CA4" s="392"/>
      <c r="CB4" s="393"/>
    </row>
    <row r="5" spans="1:80" ht="30" customHeight="1">
      <c r="A5" s="352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4"/>
      <c r="M5" s="288" t="s">
        <v>11</v>
      </c>
      <c r="N5" s="289"/>
      <c r="O5" s="289"/>
      <c r="P5" s="290"/>
      <c r="Q5" s="288" t="s">
        <v>11</v>
      </c>
      <c r="R5" s="289"/>
      <c r="S5" s="289"/>
      <c r="T5" s="290"/>
      <c r="U5" s="339" t="s">
        <v>328</v>
      </c>
      <c r="V5" s="340"/>
      <c r="W5" s="340"/>
      <c r="X5" s="341"/>
      <c r="Y5" s="288" t="s">
        <v>11</v>
      </c>
      <c r="Z5" s="289"/>
      <c r="AA5" s="289"/>
      <c r="AB5" s="290"/>
      <c r="AC5" s="339" t="s">
        <v>329</v>
      </c>
      <c r="AD5" s="340"/>
      <c r="AE5" s="340"/>
      <c r="AF5" s="341"/>
      <c r="AG5" s="288" t="s">
        <v>11</v>
      </c>
      <c r="AH5" s="289"/>
      <c r="AI5" s="289"/>
      <c r="AJ5" s="290"/>
      <c r="AK5" s="339" t="s">
        <v>330</v>
      </c>
      <c r="AL5" s="340"/>
      <c r="AM5" s="340"/>
      <c r="AN5" s="345"/>
      <c r="AO5" s="288" t="s">
        <v>11</v>
      </c>
      <c r="AP5" s="289"/>
      <c r="AQ5" s="289"/>
      <c r="AR5" s="290"/>
      <c r="AS5" s="339" t="s">
        <v>328</v>
      </c>
      <c r="AT5" s="340"/>
      <c r="AU5" s="340"/>
      <c r="AV5" s="341"/>
      <c r="AW5" s="394" t="s">
        <v>11</v>
      </c>
      <c r="AX5" s="353"/>
      <c r="AY5" s="353"/>
      <c r="AZ5" s="353"/>
      <c r="BA5" s="395" t="s">
        <v>328</v>
      </c>
      <c r="BB5" s="396"/>
      <c r="BC5" s="396"/>
      <c r="BD5" s="397"/>
      <c r="BE5" s="394" t="s">
        <v>11</v>
      </c>
      <c r="BF5" s="353"/>
      <c r="BG5" s="353"/>
      <c r="BH5" s="353"/>
      <c r="BI5" s="395" t="s">
        <v>328</v>
      </c>
      <c r="BJ5" s="396"/>
      <c r="BK5" s="396"/>
      <c r="BL5" s="397"/>
      <c r="BM5" s="394" t="s">
        <v>11</v>
      </c>
      <c r="BN5" s="353"/>
      <c r="BO5" s="353"/>
      <c r="BP5" s="353"/>
      <c r="BQ5" s="395" t="s">
        <v>328</v>
      </c>
      <c r="BR5" s="396"/>
      <c r="BS5" s="396"/>
      <c r="BT5" s="397"/>
      <c r="BU5" s="398" t="s">
        <v>11</v>
      </c>
      <c r="BV5" s="399"/>
      <c r="BW5" s="399"/>
      <c r="BX5" s="399"/>
      <c r="BY5" s="401" t="s">
        <v>328</v>
      </c>
      <c r="BZ5" s="402"/>
      <c r="CA5" s="402"/>
      <c r="CB5" s="403"/>
    </row>
    <row r="6" spans="1:80" ht="30" customHeight="1">
      <c r="A6" s="355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3"/>
      <c r="M6" s="291"/>
      <c r="N6" s="292"/>
      <c r="O6" s="292"/>
      <c r="P6" s="293"/>
      <c r="Q6" s="291"/>
      <c r="R6" s="292"/>
      <c r="S6" s="292"/>
      <c r="T6" s="293"/>
      <c r="U6" s="342"/>
      <c r="V6" s="343"/>
      <c r="W6" s="343"/>
      <c r="X6" s="344"/>
      <c r="Y6" s="291"/>
      <c r="Z6" s="292"/>
      <c r="AA6" s="292"/>
      <c r="AB6" s="293"/>
      <c r="AC6" s="342"/>
      <c r="AD6" s="343"/>
      <c r="AE6" s="343"/>
      <c r="AF6" s="344"/>
      <c r="AG6" s="291"/>
      <c r="AH6" s="292"/>
      <c r="AI6" s="292"/>
      <c r="AJ6" s="293"/>
      <c r="AK6" s="342"/>
      <c r="AL6" s="343"/>
      <c r="AM6" s="343"/>
      <c r="AN6" s="346"/>
      <c r="AO6" s="291"/>
      <c r="AP6" s="292"/>
      <c r="AQ6" s="292"/>
      <c r="AR6" s="293"/>
      <c r="AS6" s="342"/>
      <c r="AT6" s="343"/>
      <c r="AU6" s="343"/>
      <c r="AV6" s="344"/>
      <c r="AW6" s="291"/>
      <c r="AX6" s="292"/>
      <c r="AY6" s="292"/>
      <c r="AZ6" s="292"/>
      <c r="BA6" s="342"/>
      <c r="BB6" s="343"/>
      <c r="BC6" s="343"/>
      <c r="BD6" s="344"/>
      <c r="BE6" s="291"/>
      <c r="BF6" s="292"/>
      <c r="BG6" s="292"/>
      <c r="BH6" s="292"/>
      <c r="BI6" s="342"/>
      <c r="BJ6" s="343"/>
      <c r="BK6" s="343"/>
      <c r="BL6" s="344"/>
      <c r="BM6" s="291"/>
      <c r="BN6" s="292"/>
      <c r="BO6" s="292"/>
      <c r="BP6" s="292"/>
      <c r="BQ6" s="342"/>
      <c r="BR6" s="343"/>
      <c r="BS6" s="343"/>
      <c r="BT6" s="344"/>
      <c r="BU6" s="400"/>
      <c r="BV6" s="392"/>
      <c r="BW6" s="392"/>
      <c r="BX6" s="392"/>
      <c r="BY6" s="404"/>
      <c r="BZ6" s="405"/>
      <c r="CA6" s="405"/>
      <c r="CB6" s="406"/>
    </row>
    <row r="7" spans="1:80" ht="90" customHeight="1">
      <c r="A7" s="369" t="s">
        <v>149</v>
      </c>
      <c r="B7" s="363" t="s">
        <v>226</v>
      </c>
      <c r="C7" s="357" t="s">
        <v>5</v>
      </c>
      <c r="D7" s="358"/>
      <c r="E7" s="332" t="s">
        <v>82</v>
      </c>
      <c r="F7" s="333"/>
      <c r="G7" s="333"/>
      <c r="H7" s="333"/>
      <c r="I7" s="333"/>
      <c r="J7" s="333"/>
      <c r="K7" s="333"/>
      <c r="L7" s="75" t="s">
        <v>318</v>
      </c>
      <c r="M7" s="294">
        <v>0</v>
      </c>
      <c r="N7" s="286"/>
      <c r="O7" s="286"/>
      <c r="P7" s="295"/>
      <c r="Q7" s="285">
        <v>0</v>
      </c>
      <c r="R7" s="286"/>
      <c r="S7" s="286"/>
      <c r="T7" s="287"/>
      <c r="U7" s="285">
        <v>0</v>
      </c>
      <c r="V7" s="286"/>
      <c r="W7" s="286"/>
      <c r="X7" s="287"/>
      <c r="Y7" s="285">
        <v>0</v>
      </c>
      <c r="Z7" s="286"/>
      <c r="AA7" s="286"/>
      <c r="AB7" s="287"/>
      <c r="AC7" s="285">
        <v>0</v>
      </c>
      <c r="AD7" s="286"/>
      <c r="AE7" s="286"/>
      <c r="AF7" s="287"/>
      <c r="AG7" s="285">
        <v>0</v>
      </c>
      <c r="AH7" s="286"/>
      <c r="AI7" s="286"/>
      <c r="AJ7" s="287"/>
      <c r="AK7" s="328">
        <v>0</v>
      </c>
      <c r="AL7" s="329"/>
      <c r="AM7" s="329"/>
      <c r="AN7" s="327"/>
      <c r="AO7" s="294">
        <v>0</v>
      </c>
      <c r="AP7" s="286"/>
      <c r="AQ7" s="286"/>
      <c r="AR7" s="295"/>
      <c r="AS7" s="294">
        <v>0</v>
      </c>
      <c r="AT7" s="286"/>
      <c r="AU7" s="286"/>
      <c r="AV7" s="295"/>
      <c r="AW7" s="294">
        <v>0</v>
      </c>
      <c r="AX7" s="286"/>
      <c r="AY7" s="286"/>
      <c r="AZ7" s="295"/>
      <c r="BA7" s="294">
        <v>0</v>
      </c>
      <c r="BB7" s="286"/>
      <c r="BC7" s="286"/>
      <c r="BD7" s="295"/>
      <c r="BE7" s="294">
        <v>0</v>
      </c>
      <c r="BF7" s="286"/>
      <c r="BG7" s="286"/>
      <c r="BH7" s="295"/>
      <c r="BI7" s="294">
        <v>0</v>
      </c>
      <c r="BJ7" s="286"/>
      <c r="BK7" s="286"/>
      <c r="BL7" s="295"/>
      <c r="BM7" s="294">
        <v>0</v>
      </c>
      <c r="BN7" s="286"/>
      <c r="BO7" s="286"/>
      <c r="BP7" s="295"/>
      <c r="BQ7" s="294">
        <v>0</v>
      </c>
      <c r="BR7" s="286"/>
      <c r="BS7" s="286"/>
      <c r="BT7" s="295"/>
      <c r="BU7" s="321">
        <f>M7+Q7+Y7+AG7+AO7+AW7+BE7+BM7</f>
        <v>0</v>
      </c>
      <c r="BV7" s="303"/>
      <c r="BW7" s="303"/>
      <c r="BX7" s="304"/>
      <c r="BY7" s="321">
        <f>U7+AC7+AK7+AS7+BA7+BI7+BQ7</f>
        <v>0</v>
      </c>
      <c r="BZ7" s="303"/>
      <c r="CA7" s="303"/>
      <c r="CB7" s="407"/>
    </row>
    <row r="8" spans="1:80" ht="90" customHeight="1">
      <c r="A8" s="370"/>
      <c r="B8" s="364"/>
      <c r="C8" s="359"/>
      <c r="D8" s="360"/>
      <c r="E8" s="337" t="s">
        <v>150</v>
      </c>
      <c r="F8" s="338"/>
      <c r="G8" s="338"/>
      <c r="H8" s="338"/>
      <c r="I8" s="338"/>
      <c r="J8" s="338"/>
      <c r="K8" s="338"/>
      <c r="L8" s="75" t="s">
        <v>319</v>
      </c>
      <c r="M8" s="294">
        <v>0</v>
      </c>
      <c r="N8" s="286"/>
      <c r="O8" s="286"/>
      <c r="P8" s="295"/>
      <c r="Q8" s="328">
        <v>0</v>
      </c>
      <c r="R8" s="329"/>
      <c r="S8" s="329"/>
      <c r="T8" s="287"/>
      <c r="U8" s="285">
        <v>0</v>
      </c>
      <c r="V8" s="286"/>
      <c r="W8" s="286"/>
      <c r="X8" s="287"/>
      <c r="Y8" s="285">
        <v>0</v>
      </c>
      <c r="Z8" s="286"/>
      <c r="AA8" s="286"/>
      <c r="AB8" s="287"/>
      <c r="AC8" s="285">
        <v>0</v>
      </c>
      <c r="AD8" s="286"/>
      <c r="AE8" s="286"/>
      <c r="AF8" s="287"/>
      <c r="AG8" s="285">
        <v>0</v>
      </c>
      <c r="AH8" s="286"/>
      <c r="AI8" s="286"/>
      <c r="AJ8" s="287"/>
      <c r="AK8" s="285">
        <v>0</v>
      </c>
      <c r="AL8" s="286"/>
      <c r="AM8" s="286"/>
      <c r="AN8" s="327"/>
      <c r="AO8" s="294">
        <v>0</v>
      </c>
      <c r="AP8" s="286"/>
      <c r="AQ8" s="286"/>
      <c r="AR8" s="295"/>
      <c r="AS8" s="294">
        <v>0</v>
      </c>
      <c r="AT8" s="286"/>
      <c r="AU8" s="286"/>
      <c r="AV8" s="295"/>
      <c r="AW8" s="294">
        <v>0</v>
      </c>
      <c r="AX8" s="286"/>
      <c r="AY8" s="286"/>
      <c r="AZ8" s="295"/>
      <c r="BA8" s="294">
        <v>0</v>
      </c>
      <c r="BB8" s="286"/>
      <c r="BC8" s="286"/>
      <c r="BD8" s="295"/>
      <c r="BE8" s="294">
        <v>0</v>
      </c>
      <c r="BF8" s="286"/>
      <c r="BG8" s="286"/>
      <c r="BH8" s="295"/>
      <c r="BI8" s="294">
        <v>0</v>
      </c>
      <c r="BJ8" s="286"/>
      <c r="BK8" s="286"/>
      <c r="BL8" s="295"/>
      <c r="BM8" s="294">
        <v>0</v>
      </c>
      <c r="BN8" s="286"/>
      <c r="BO8" s="286"/>
      <c r="BP8" s="295"/>
      <c r="BQ8" s="294">
        <v>0</v>
      </c>
      <c r="BR8" s="286"/>
      <c r="BS8" s="286"/>
      <c r="BT8" s="295"/>
      <c r="BU8" s="321">
        <f>M8+Q8+Y8+AG8+AO8+AW8+BE8+BM8</f>
        <v>0</v>
      </c>
      <c r="BV8" s="303"/>
      <c r="BW8" s="303"/>
      <c r="BX8" s="304"/>
      <c r="BY8" s="321">
        <f>SUM('66～67・2'!BI8:BL8)+SUM('66～67・2'!BQ8:BT8)+SUM('66～67・2'!BY8:CB8)+SUM(#REF!)+SUM(#REF!)+SUM(#REF!)+SUM(#REF!)</f>
        <v>0</v>
      </c>
      <c r="BZ8" s="303"/>
      <c r="CA8" s="303"/>
      <c r="CB8" s="407"/>
    </row>
    <row r="9" spans="1:80" ht="90" customHeight="1">
      <c r="A9" s="370"/>
      <c r="B9" s="364"/>
      <c r="C9" s="361" t="s">
        <v>151</v>
      </c>
      <c r="D9" s="362"/>
      <c r="E9" s="362"/>
      <c r="F9" s="362"/>
      <c r="G9" s="362"/>
      <c r="H9" s="362"/>
      <c r="I9" s="362"/>
      <c r="J9" s="362"/>
      <c r="K9" s="362"/>
      <c r="L9" s="75" t="s">
        <v>320</v>
      </c>
      <c r="M9" s="294">
        <v>2</v>
      </c>
      <c r="N9" s="286"/>
      <c r="O9" s="286"/>
      <c r="P9" s="295"/>
      <c r="Q9" s="308">
        <v>0</v>
      </c>
      <c r="R9" s="309"/>
      <c r="S9" s="309"/>
      <c r="T9" s="307"/>
      <c r="U9" s="308">
        <v>0</v>
      </c>
      <c r="V9" s="309"/>
      <c r="W9" s="309"/>
      <c r="X9" s="307"/>
      <c r="Y9" s="308">
        <v>0</v>
      </c>
      <c r="Z9" s="309"/>
      <c r="AA9" s="309"/>
      <c r="AB9" s="307"/>
      <c r="AC9" s="305">
        <v>0</v>
      </c>
      <c r="AD9" s="306"/>
      <c r="AE9" s="306"/>
      <c r="AF9" s="307"/>
      <c r="AG9" s="305">
        <v>0</v>
      </c>
      <c r="AH9" s="306"/>
      <c r="AI9" s="306"/>
      <c r="AJ9" s="307"/>
      <c r="AK9" s="308">
        <v>0</v>
      </c>
      <c r="AL9" s="309"/>
      <c r="AM9" s="309"/>
      <c r="AN9" s="310"/>
      <c r="AO9" s="294">
        <v>0</v>
      </c>
      <c r="AP9" s="286"/>
      <c r="AQ9" s="286"/>
      <c r="AR9" s="295"/>
      <c r="AS9" s="294">
        <v>0</v>
      </c>
      <c r="AT9" s="286"/>
      <c r="AU9" s="286"/>
      <c r="AV9" s="295"/>
      <c r="AW9" s="294">
        <v>0</v>
      </c>
      <c r="AX9" s="286"/>
      <c r="AY9" s="286"/>
      <c r="AZ9" s="295"/>
      <c r="BA9" s="294">
        <v>0</v>
      </c>
      <c r="BB9" s="286"/>
      <c r="BC9" s="286"/>
      <c r="BD9" s="295"/>
      <c r="BE9" s="294">
        <v>0</v>
      </c>
      <c r="BF9" s="286"/>
      <c r="BG9" s="286"/>
      <c r="BH9" s="295"/>
      <c r="BI9" s="294">
        <v>0</v>
      </c>
      <c r="BJ9" s="286"/>
      <c r="BK9" s="286"/>
      <c r="BL9" s="295"/>
      <c r="BM9" s="294">
        <v>0</v>
      </c>
      <c r="BN9" s="286"/>
      <c r="BO9" s="286"/>
      <c r="BP9" s="295"/>
      <c r="BQ9" s="294">
        <v>0</v>
      </c>
      <c r="BR9" s="286"/>
      <c r="BS9" s="286"/>
      <c r="BT9" s="295"/>
      <c r="BU9" s="321">
        <f>M9+Q9+Y9+AG9+AO9+AW9+BE9+BM9</f>
        <v>2</v>
      </c>
      <c r="BV9" s="303"/>
      <c r="BW9" s="303"/>
      <c r="BX9" s="304"/>
      <c r="BY9" s="321">
        <f>SUM('66～67・2'!BI9:BL9)+SUM('66～67・2'!BQ9:BT9)+SUM('66～67・2'!BY9:CB9)+SUM(#REF!)+SUM(#REF!)+SUM(#REF!)+SUM(#REF!)</f>
        <v>0</v>
      </c>
      <c r="BZ9" s="303"/>
      <c r="CA9" s="303"/>
      <c r="CB9" s="407"/>
    </row>
    <row r="10" spans="1:80" ht="90" customHeight="1">
      <c r="A10" s="371"/>
      <c r="B10" s="365"/>
      <c r="C10" s="356" t="s">
        <v>321</v>
      </c>
      <c r="D10" s="356"/>
      <c r="E10" s="356"/>
      <c r="F10" s="356"/>
      <c r="G10" s="356"/>
      <c r="H10" s="356"/>
      <c r="I10" s="356"/>
      <c r="J10" s="356"/>
      <c r="K10" s="356"/>
      <c r="L10" s="356"/>
      <c r="M10" s="302">
        <f>SUM(M7:P9)</f>
        <v>2</v>
      </c>
      <c r="N10" s="303"/>
      <c r="O10" s="303"/>
      <c r="P10" s="304"/>
      <c r="Q10" s="303">
        <f>SUM(Q7:T9)</f>
        <v>0</v>
      </c>
      <c r="R10" s="303"/>
      <c r="S10" s="303"/>
      <c r="T10" s="304"/>
      <c r="U10" s="303">
        <f>SUM(U7:X9)</f>
        <v>0</v>
      </c>
      <c r="V10" s="303"/>
      <c r="W10" s="303"/>
      <c r="X10" s="304"/>
      <c r="Y10" s="303">
        <f>SUM(Y7:AB9)</f>
        <v>0</v>
      </c>
      <c r="Z10" s="303"/>
      <c r="AA10" s="303"/>
      <c r="AB10" s="304"/>
      <c r="AC10" s="303">
        <f>SUM(AC7:AF9)</f>
        <v>0</v>
      </c>
      <c r="AD10" s="303"/>
      <c r="AE10" s="303"/>
      <c r="AF10" s="304"/>
      <c r="AG10" s="303">
        <f>SUM(AG7:AJ9)</f>
        <v>0</v>
      </c>
      <c r="AH10" s="303"/>
      <c r="AI10" s="303"/>
      <c r="AJ10" s="304"/>
      <c r="AK10" s="303">
        <f>SUM(AK7:AN9)</f>
        <v>0</v>
      </c>
      <c r="AL10" s="303"/>
      <c r="AM10" s="303"/>
      <c r="AN10" s="304"/>
      <c r="AO10" s="408">
        <f>SUM(AO7:AR9)</f>
        <v>0</v>
      </c>
      <c r="AP10" s="409"/>
      <c r="AQ10" s="409"/>
      <c r="AR10" s="410"/>
      <c r="AS10" s="408">
        <f>SUM(AS7:AV9)</f>
        <v>0</v>
      </c>
      <c r="AT10" s="409"/>
      <c r="AU10" s="409"/>
      <c r="AV10" s="410"/>
      <c r="AW10" s="408">
        <f>SUM(AW7:AZ9)</f>
        <v>0</v>
      </c>
      <c r="AX10" s="409"/>
      <c r="AY10" s="409"/>
      <c r="AZ10" s="410"/>
      <c r="BA10" s="408">
        <f>SUM(BA7:BD9)</f>
        <v>0</v>
      </c>
      <c r="BB10" s="409"/>
      <c r="BC10" s="409"/>
      <c r="BD10" s="410"/>
      <c r="BE10" s="408">
        <f>SUM(BE7:BH9)</f>
        <v>0</v>
      </c>
      <c r="BF10" s="409"/>
      <c r="BG10" s="409"/>
      <c r="BH10" s="410"/>
      <c r="BI10" s="408">
        <f>SUM(BI7:BL9)</f>
        <v>0</v>
      </c>
      <c r="BJ10" s="409"/>
      <c r="BK10" s="409"/>
      <c r="BL10" s="410"/>
      <c r="BM10" s="408">
        <f>SUM(BM7:BP9)</f>
        <v>0</v>
      </c>
      <c r="BN10" s="409"/>
      <c r="BO10" s="409"/>
      <c r="BP10" s="410"/>
      <c r="BQ10" s="408">
        <f>SUM(BQ7:BT9)</f>
        <v>0</v>
      </c>
      <c r="BR10" s="409"/>
      <c r="BS10" s="409"/>
      <c r="BT10" s="410"/>
      <c r="BU10" s="321">
        <f>M10+Q10+Y10+AG10+AO10+AW10+BE10+BM10</f>
        <v>2</v>
      </c>
      <c r="BV10" s="303"/>
      <c r="BW10" s="303"/>
      <c r="BX10" s="304"/>
      <c r="BY10" s="321">
        <f>SUM('66～67・2'!BI10:BL10)+SUM('66～67・2'!BQ10:BT10)+SUM('66～67・2'!BY10:CB10)+SUM(#REF!)+SUM(#REF!)+SUM(#REF!)+SUM(#REF!)</f>
        <v>0</v>
      </c>
      <c r="BZ10" s="303"/>
      <c r="CA10" s="303"/>
      <c r="CB10" s="407"/>
    </row>
    <row r="11" spans="1:80" ht="90" customHeight="1">
      <c r="A11" s="369" t="s">
        <v>227</v>
      </c>
      <c r="B11" s="363" t="s">
        <v>226</v>
      </c>
      <c r="C11" s="372" t="s">
        <v>5</v>
      </c>
      <c r="D11" s="373"/>
      <c r="E11" s="330" t="s">
        <v>82</v>
      </c>
      <c r="F11" s="331"/>
      <c r="G11" s="331"/>
      <c r="H11" s="331"/>
      <c r="I11" s="331"/>
      <c r="J11" s="331"/>
      <c r="K11" s="331"/>
      <c r="L11" s="76" t="s">
        <v>130</v>
      </c>
      <c r="M11" s="294">
        <v>442</v>
      </c>
      <c r="N11" s="286"/>
      <c r="O11" s="286"/>
      <c r="P11" s="295"/>
      <c r="Q11" s="285">
        <v>224</v>
      </c>
      <c r="R11" s="286"/>
      <c r="S11" s="286"/>
      <c r="T11" s="287"/>
      <c r="U11" s="285">
        <v>264522</v>
      </c>
      <c r="V11" s="286"/>
      <c r="W11" s="286"/>
      <c r="X11" s="287"/>
      <c r="Y11" s="285">
        <v>51</v>
      </c>
      <c r="Z11" s="286"/>
      <c r="AA11" s="286"/>
      <c r="AB11" s="287"/>
      <c r="AC11" s="285">
        <v>292772</v>
      </c>
      <c r="AD11" s="286"/>
      <c r="AE11" s="286"/>
      <c r="AF11" s="287"/>
      <c r="AG11" s="285">
        <v>14</v>
      </c>
      <c r="AH11" s="286"/>
      <c r="AI11" s="286"/>
      <c r="AJ11" s="287"/>
      <c r="AK11" s="285">
        <v>124228</v>
      </c>
      <c r="AL11" s="286"/>
      <c r="AM11" s="286"/>
      <c r="AN11" s="327"/>
      <c r="AO11" s="294">
        <v>85</v>
      </c>
      <c r="AP11" s="286"/>
      <c r="AQ11" s="286"/>
      <c r="AR11" s="295"/>
      <c r="AS11" s="294">
        <v>1930882</v>
      </c>
      <c r="AT11" s="286"/>
      <c r="AU11" s="286"/>
      <c r="AV11" s="295"/>
      <c r="AW11" s="294">
        <v>18</v>
      </c>
      <c r="AX11" s="286"/>
      <c r="AY11" s="286"/>
      <c r="AZ11" s="295"/>
      <c r="BA11" s="294">
        <v>1281018</v>
      </c>
      <c r="BB11" s="286"/>
      <c r="BC11" s="286"/>
      <c r="BD11" s="295"/>
      <c r="BE11" s="294">
        <v>16</v>
      </c>
      <c r="BF11" s="286"/>
      <c r="BG11" s="286"/>
      <c r="BH11" s="295"/>
      <c r="BI11" s="294">
        <v>5804315</v>
      </c>
      <c r="BJ11" s="286"/>
      <c r="BK11" s="286"/>
      <c r="BL11" s="295"/>
      <c r="BM11" s="294">
        <v>2</v>
      </c>
      <c r="BN11" s="286"/>
      <c r="BO11" s="286"/>
      <c r="BP11" s="295"/>
      <c r="BQ11" s="294">
        <v>4051751</v>
      </c>
      <c r="BR11" s="286"/>
      <c r="BS11" s="286"/>
      <c r="BT11" s="295"/>
      <c r="BU11" s="321">
        <f>SUM('66～67・2'!BA11:BD11)+SUM('66～67・2'!BE11:BH11)+SUM('66～67・2'!BM11:BP11)+SUM('66～67・2'!BU11:BX11)+SUM(#REF!)+SUM(#REF!)+SUM(#REF!)+SUM(#REF!)</f>
        <v>878</v>
      </c>
      <c r="BV11" s="303"/>
      <c r="BW11" s="303"/>
      <c r="BX11" s="304"/>
      <c r="BY11" s="321">
        <f>SUM('66～67・2'!BI11:BL11)+SUM('66～67・2'!BQ11:BT11)+SUM('66～67・2'!BY11:CB11)+SUM(#REF!)+SUM(#REF!)+SUM(#REF!)+SUM(#REF!)</f>
        <v>13048935</v>
      </c>
      <c r="BZ11" s="303"/>
      <c r="CA11" s="303"/>
      <c r="CB11" s="407"/>
    </row>
    <row r="12" spans="1:80" ht="90" customHeight="1">
      <c r="A12" s="370"/>
      <c r="B12" s="364"/>
      <c r="C12" s="359"/>
      <c r="D12" s="360"/>
      <c r="E12" s="332" t="s">
        <v>150</v>
      </c>
      <c r="F12" s="333"/>
      <c r="G12" s="333"/>
      <c r="H12" s="333"/>
      <c r="I12" s="333"/>
      <c r="J12" s="333"/>
      <c r="K12" s="333"/>
      <c r="L12" s="75" t="s">
        <v>132</v>
      </c>
      <c r="M12" s="294">
        <v>60</v>
      </c>
      <c r="N12" s="286"/>
      <c r="O12" s="286"/>
      <c r="P12" s="295"/>
      <c r="Q12" s="285">
        <v>23</v>
      </c>
      <c r="R12" s="286"/>
      <c r="S12" s="286"/>
      <c r="T12" s="287"/>
      <c r="U12" s="328">
        <v>51203</v>
      </c>
      <c r="V12" s="329"/>
      <c r="W12" s="329"/>
      <c r="X12" s="287"/>
      <c r="Y12" s="285">
        <v>9</v>
      </c>
      <c r="Z12" s="286"/>
      <c r="AA12" s="286"/>
      <c r="AB12" s="287"/>
      <c r="AC12" s="285">
        <v>49315</v>
      </c>
      <c r="AD12" s="286"/>
      <c r="AE12" s="286"/>
      <c r="AF12" s="287"/>
      <c r="AG12" s="285">
        <v>3</v>
      </c>
      <c r="AH12" s="286"/>
      <c r="AI12" s="286"/>
      <c r="AJ12" s="287"/>
      <c r="AK12" s="285">
        <v>25112</v>
      </c>
      <c r="AL12" s="286"/>
      <c r="AM12" s="286"/>
      <c r="AN12" s="327"/>
      <c r="AO12" s="294">
        <v>39</v>
      </c>
      <c r="AP12" s="286"/>
      <c r="AQ12" s="286"/>
      <c r="AR12" s="295"/>
      <c r="AS12" s="294">
        <v>859318</v>
      </c>
      <c r="AT12" s="286"/>
      <c r="AU12" s="286"/>
      <c r="AV12" s="295"/>
      <c r="AW12" s="294">
        <v>18</v>
      </c>
      <c r="AX12" s="286"/>
      <c r="AY12" s="286"/>
      <c r="AZ12" s="295"/>
      <c r="BA12" s="294">
        <v>1250420</v>
      </c>
      <c r="BB12" s="286"/>
      <c r="BC12" s="286"/>
      <c r="BD12" s="295"/>
      <c r="BE12" s="294">
        <v>16</v>
      </c>
      <c r="BF12" s="286"/>
      <c r="BG12" s="286"/>
      <c r="BH12" s="295"/>
      <c r="BI12" s="294">
        <v>6434493</v>
      </c>
      <c r="BJ12" s="286"/>
      <c r="BK12" s="286"/>
      <c r="BL12" s="295"/>
      <c r="BM12" s="294">
        <v>5</v>
      </c>
      <c r="BN12" s="286"/>
      <c r="BO12" s="286"/>
      <c r="BP12" s="295"/>
      <c r="BQ12" s="294">
        <v>28922476</v>
      </c>
      <c r="BR12" s="286"/>
      <c r="BS12" s="286"/>
      <c r="BT12" s="295"/>
      <c r="BU12" s="321">
        <f>SUM('66～67・2'!BA12:BD12)+SUM('66～67・2'!BE12:BH12)+SUM('66～67・2'!BM12:BP12)+SUM('66～67・2'!BU12:BX12)+SUM(#REF!)+SUM(#REF!)+SUM(#REF!)+SUM(#REF!)</f>
        <v>189</v>
      </c>
      <c r="BV12" s="303"/>
      <c r="BW12" s="303"/>
      <c r="BX12" s="304"/>
      <c r="BY12" s="321">
        <f>SUM('66～67・2'!BI12:BL12)+SUM('66～67・2'!BQ12:BT12)+SUM('66～67・2'!BY12:CB12)+SUM(#REF!)+SUM(#REF!)+SUM(#REF!)+SUM(#REF!)</f>
        <v>33319339</v>
      </c>
      <c r="BZ12" s="303"/>
      <c r="CA12" s="303"/>
      <c r="CB12" s="407"/>
    </row>
    <row r="13" spans="1:80" ht="90" customHeight="1">
      <c r="A13" s="370"/>
      <c r="B13" s="364"/>
      <c r="C13" s="332" t="s">
        <v>83</v>
      </c>
      <c r="D13" s="333"/>
      <c r="E13" s="333"/>
      <c r="F13" s="333"/>
      <c r="G13" s="333"/>
      <c r="H13" s="333"/>
      <c r="I13" s="333"/>
      <c r="J13" s="333"/>
      <c r="K13" s="333"/>
      <c r="L13" s="75" t="s">
        <v>134</v>
      </c>
      <c r="M13" s="294">
        <v>10208</v>
      </c>
      <c r="N13" s="286"/>
      <c r="O13" s="286"/>
      <c r="P13" s="295"/>
      <c r="Q13" s="285">
        <v>3266</v>
      </c>
      <c r="R13" s="286"/>
      <c r="S13" s="286"/>
      <c r="T13" s="287"/>
      <c r="U13" s="285">
        <v>3564611</v>
      </c>
      <c r="V13" s="286"/>
      <c r="W13" s="286"/>
      <c r="X13" s="287"/>
      <c r="Y13" s="285">
        <v>496</v>
      </c>
      <c r="Z13" s="286"/>
      <c r="AA13" s="286"/>
      <c r="AB13" s="287"/>
      <c r="AC13" s="285">
        <v>2795808</v>
      </c>
      <c r="AD13" s="286"/>
      <c r="AE13" s="286"/>
      <c r="AF13" s="287"/>
      <c r="AG13" s="285">
        <v>143</v>
      </c>
      <c r="AH13" s="286"/>
      <c r="AI13" s="286"/>
      <c r="AJ13" s="287"/>
      <c r="AK13" s="285">
        <v>1281325</v>
      </c>
      <c r="AL13" s="286"/>
      <c r="AM13" s="286"/>
      <c r="AN13" s="327"/>
      <c r="AO13" s="294">
        <v>613</v>
      </c>
      <c r="AP13" s="286"/>
      <c r="AQ13" s="286"/>
      <c r="AR13" s="295"/>
      <c r="AS13" s="294">
        <v>13158030</v>
      </c>
      <c r="AT13" s="286"/>
      <c r="AU13" s="286"/>
      <c r="AV13" s="295"/>
      <c r="AW13" s="294">
        <v>91</v>
      </c>
      <c r="AX13" s="286"/>
      <c r="AY13" s="286"/>
      <c r="AZ13" s="295"/>
      <c r="BA13" s="294">
        <v>6320051</v>
      </c>
      <c r="BB13" s="286"/>
      <c r="BC13" s="286"/>
      <c r="BD13" s="295"/>
      <c r="BE13" s="294">
        <v>75</v>
      </c>
      <c r="BF13" s="286"/>
      <c r="BG13" s="286"/>
      <c r="BH13" s="295"/>
      <c r="BI13" s="294">
        <v>17796283</v>
      </c>
      <c r="BJ13" s="286"/>
      <c r="BK13" s="286"/>
      <c r="BL13" s="295"/>
      <c r="BM13" s="294">
        <v>1</v>
      </c>
      <c r="BN13" s="286"/>
      <c r="BO13" s="286"/>
      <c r="BP13" s="295"/>
      <c r="BQ13" s="294">
        <v>1064020</v>
      </c>
      <c r="BR13" s="286"/>
      <c r="BS13" s="286"/>
      <c r="BT13" s="295"/>
      <c r="BU13" s="321">
        <f>SUM('66～67・2'!BA13:BD13)+SUM('66～67・2'!BE13:BH13)+SUM('66～67・2'!BM13:BP13)+SUM('66～67・2'!BU13:BX13)+SUM(#REF!)+SUM(#REF!)+SUM(#REF!)+SUM(#REF!)</f>
        <v>14948</v>
      </c>
      <c r="BV13" s="303"/>
      <c r="BW13" s="303"/>
      <c r="BX13" s="304"/>
      <c r="BY13" s="321">
        <f>SUM('66～67・2'!BI13:BL13)+SUM('66～67・2'!BQ13:BT13)+SUM('66～67・2'!BY13:CB13)+SUM(#REF!)+SUM(#REF!)+SUM(#REF!)+SUM(#REF!)</f>
        <v>49991008</v>
      </c>
      <c r="BZ13" s="303"/>
      <c r="CA13" s="303"/>
      <c r="CB13" s="407"/>
    </row>
    <row r="14" spans="1:80" ht="90" customHeight="1">
      <c r="A14" s="371"/>
      <c r="B14" s="365"/>
      <c r="C14" s="334" t="s">
        <v>322</v>
      </c>
      <c r="D14" s="335"/>
      <c r="E14" s="335"/>
      <c r="F14" s="335"/>
      <c r="G14" s="335"/>
      <c r="H14" s="335"/>
      <c r="I14" s="335"/>
      <c r="J14" s="335"/>
      <c r="K14" s="335"/>
      <c r="L14" s="336"/>
      <c r="M14" s="321">
        <f>SUM(M11:P13)</f>
        <v>10710</v>
      </c>
      <c r="N14" s="303"/>
      <c r="O14" s="303"/>
      <c r="P14" s="304"/>
      <c r="Q14" s="321">
        <v>3513</v>
      </c>
      <c r="R14" s="303"/>
      <c r="S14" s="303"/>
      <c r="T14" s="304"/>
      <c r="U14" s="321">
        <f>SUM(U11:X13)</f>
        <v>3880336</v>
      </c>
      <c r="V14" s="303"/>
      <c r="W14" s="303"/>
      <c r="X14" s="304"/>
      <c r="Y14" s="321">
        <f>SUM(Y11:AB13)</f>
        <v>556</v>
      </c>
      <c r="Z14" s="303"/>
      <c r="AA14" s="303"/>
      <c r="AB14" s="304"/>
      <c r="AC14" s="321">
        <f>SUM(AC11:AF13)</f>
        <v>3137895</v>
      </c>
      <c r="AD14" s="303"/>
      <c r="AE14" s="303"/>
      <c r="AF14" s="304"/>
      <c r="AG14" s="321">
        <f>SUM(AG11:AJ13)</f>
        <v>160</v>
      </c>
      <c r="AH14" s="303"/>
      <c r="AI14" s="303"/>
      <c r="AJ14" s="304"/>
      <c r="AK14" s="321">
        <f>SUM(AK11:AN13)</f>
        <v>1430665</v>
      </c>
      <c r="AL14" s="303"/>
      <c r="AM14" s="303"/>
      <c r="AN14" s="304"/>
      <c r="AO14" s="321">
        <f>SUM(AO7:AR13)</f>
        <v>737</v>
      </c>
      <c r="AP14" s="303"/>
      <c r="AQ14" s="303"/>
      <c r="AR14" s="304"/>
      <c r="AS14" s="321">
        <f>SUM(AS7:AV13)</f>
        <v>15948230</v>
      </c>
      <c r="AT14" s="303"/>
      <c r="AU14" s="303"/>
      <c r="AV14" s="304"/>
      <c r="AW14" s="321">
        <f>SUM(AW7:AZ13)</f>
        <v>127</v>
      </c>
      <c r="AX14" s="303"/>
      <c r="AY14" s="303"/>
      <c r="AZ14" s="304"/>
      <c r="BA14" s="321">
        <f>SUM(BA7:BD13)</f>
        <v>8851489</v>
      </c>
      <c r="BB14" s="303"/>
      <c r="BC14" s="303"/>
      <c r="BD14" s="304"/>
      <c r="BE14" s="321">
        <f>SUM(BE7:BH13)</f>
        <v>107</v>
      </c>
      <c r="BF14" s="303"/>
      <c r="BG14" s="303"/>
      <c r="BH14" s="304"/>
      <c r="BI14" s="321">
        <f>SUM(BI7:BL13)</f>
        <v>30035091</v>
      </c>
      <c r="BJ14" s="303"/>
      <c r="BK14" s="303"/>
      <c r="BL14" s="304"/>
      <c r="BM14" s="321">
        <f>SUM(BM7:BP13)</f>
        <v>8</v>
      </c>
      <c r="BN14" s="303"/>
      <c r="BO14" s="303"/>
      <c r="BP14" s="304"/>
      <c r="BQ14" s="321">
        <f>SUM(BQ7:BT13)</f>
        <v>34038247</v>
      </c>
      <c r="BR14" s="303"/>
      <c r="BS14" s="303"/>
      <c r="BT14" s="304"/>
      <c r="BU14" s="321">
        <f>SUM('66～67・2'!BA14:BD14)+SUM('66～67・2'!BE14:BH14)+SUM('66～67・2'!BM14:BP14)+SUM('66～67・2'!BU14:BX14)+SUM(#REF!)+SUM(#REF!)+SUM(#REF!)+SUM(#REF!)</f>
        <v>16015</v>
      </c>
      <c r="BV14" s="303"/>
      <c r="BW14" s="303"/>
      <c r="BX14" s="304"/>
      <c r="BY14" s="321">
        <f>SUM('66～67・2'!BI14:BL14)+SUM('66～67・2'!BQ14:BT14)+SUM('66～67・2'!BY14:CB14)+SUM(#REF!)+SUM(#REF!)+SUM(#REF!)+SUM(#REF!)</f>
        <v>96359282</v>
      </c>
      <c r="BZ14" s="303"/>
      <c r="CA14" s="303"/>
      <c r="CB14" s="407"/>
    </row>
    <row r="15" spans="1:80" ht="90" customHeight="1">
      <c r="A15" s="322" t="s">
        <v>84</v>
      </c>
      <c r="B15" s="323"/>
      <c r="C15" s="324"/>
      <c r="D15" s="324"/>
      <c r="E15" s="324"/>
      <c r="F15" s="325"/>
      <c r="G15" s="325"/>
      <c r="H15" s="325"/>
      <c r="I15" s="325"/>
      <c r="J15" s="325"/>
      <c r="K15" s="325"/>
      <c r="L15" s="326"/>
      <c r="M15" s="321">
        <f>M10+M14</f>
        <v>10712</v>
      </c>
      <c r="N15" s="303"/>
      <c r="O15" s="303"/>
      <c r="P15" s="304"/>
      <c r="Q15" s="321">
        <f>Q10+Q14</f>
        <v>3513</v>
      </c>
      <c r="R15" s="303"/>
      <c r="S15" s="303"/>
      <c r="T15" s="304"/>
      <c r="U15" s="321">
        <f>U10+U14</f>
        <v>3880336</v>
      </c>
      <c r="V15" s="303"/>
      <c r="W15" s="303"/>
      <c r="X15" s="304"/>
      <c r="Y15" s="321">
        <f>Y10+Y14</f>
        <v>556</v>
      </c>
      <c r="Z15" s="303"/>
      <c r="AA15" s="303"/>
      <c r="AB15" s="304"/>
      <c r="AC15" s="321">
        <f>AC10+AC14</f>
        <v>3137895</v>
      </c>
      <c r="AD15" s="303"/>
      <c r="AE15" s="303"/>
      <c r="AF15" s="304"/>
      <c r="AG15" s="321">
        <f>AG10+AG14</f>
        <v>160</v>
      </c>
      <c r="AH15" s="303"/>
      <c r="AI15" s="303"/>
      <c r="AJ15" s="304"/>
      <c r="AK15" s="321">
        <f>AK10+AK14</f>
        <v>1430665</v>
      </c>
      <c r="AL15" s="303"/>
      <c r="AM15" s="303"/>
      <c r="AN15" s="304"/>
      <c r="AO15" s="321">
        <f>AO10+AO14</f>
        <v>737</v>
      </c>
      <c r="AP15" s="303"/>
      <c r="AQ15" s="303"/>
      <c r="AR15" s="304"/>
      <c r="AS15" s="321">
        <f>AS10+AS14</f>
        <v>15948230</v>
      </c>
      <c r="AT15" s="303"/>
      <c r="AU15" s="303"/>
      <c r="AV15" s="304"/>
      <c r="AW15" s="321">
        <f>AW10+AW14</f>
        <v>127</v>
      </c>
      <c r="AX15" s="303"/>
      <c r="AY15" s="303"/>
      <c r="AZ15" s="304"/>
      <c r="BA15" s="321">
        <f>BA10+BA14</f>
        <v>8851489</v>
      </c>
      <c r="BB15" s="303"/>
      <c r="BC15" s="303"/>
      <c r="BD15" s="304"/>
      <c r="BE15" s="321">
        <f>BE10+BE14</f>
        <v>107</v>
      </c>
      <c r="BF15" s="303"/>
      <c r="BG15" s="303"/>
      <c r="BH15" s="304"/>
      <c r="BI15" s="321">
        <f>BI10+BI14</f>
        <v>30035091</v>
      </c>
      <c r="BJ15" s="303"/>
      <c r="BK15" s="303"/>
      <c r="BL15" s="304"/>
      <c r="BM15" s="321">
        <f>BM10+BM14</f>
        <v>8</v>
      </c>
      <c r="BN15" s="303"/>
      <c r="BO15" s="303"/>
      <c r="BP15" s="304"/>
      <c r="BQ15" s="321">
        <f>BQ10+BQ14</f>
        <v>34038247</v>
      </c>
      <c r="BR15" s="303"/>
      <c r="BS15" s="303"/>
      <c r="BT15" s="304"/>
      <c r="BU15" s="321">
        <f>SUM('66～67・2'!BA15:BD15)+SUM('66～67・2'!BE15:BH15)+SUM('66～67・2'!BM15:BP15)+SUM('66～67・2'!BU15:BX15)+SUM(#REF!)+SUM(#REF!)+SUM(#REF!)+SUM(#REF!)</f>
        <v>16017</v>
      </c>
      <c r="BV15" s="303"/>
      <c r="BW15" s="303"/>
      <c r="BX15" s="304"/>
      <c r="BY15" s="321">
        <f>SUM('66～67・2'!BI15:BL15)+SUM('66～67・2'!BQ15:BT15)+SUM('66～67・2'!BY15:CB15)+SUM(#REF!)+SUM(#REF!)+SUM(#REF!)+SUM(#REF!)</f>
        <v>96359282</v>
      </c>
      <c r="BZ15" s="303"/>
      <c r="CA15" s="303"/>
      <c r="CB15" s="407"/>
    </row>
    <row r="16" spans="1:80" s="66" customFormat="1" ht="90" customHeight="1" thickBot="1">
      <c r="A16" s="311" t="s">
        <v>332</v>
      </c>
      <c r="B16" s="312"/>
      <c r="C16" s="313"/>
      <c r="D16" s="313"/>
      <c r="E16" s="313"/>
      <c r="F16" s="314"/>
      <c r="G16" s="314"/>
      <c r="H16" s="314"/>
      <c r="I16" s="314"/>
      <c r="J16" s="314"/>
      <c r="K16" s="314"/>
      <c r="L16" s="315"/>
      <c r="M16" s="319">
        <v>10332</v>
      </c>
      <c r="N16" s="317"/>
      <c r="O16" s="317"/>
      <c r="P16" s="320"/>
      <c r="Q16" s="316">
        <v>3652</v>
      </c>
      <c r="R16" s="317"/>
      <c r="S16" s="317"/>
      <c r="T16" s="318"/>
      <c r="U16" s="316">
        <v>4192773</v>
      </c>
      <c r="V16" s="317"/>
      <c r="W16" s="317"/>
      <c r="X16" s="318"/>
      <c r="Y16" s="316">
        <v>748</v>
      </c>
      <c r="Z16" s="317"/>
      <c r="AA16" s="317"/>
      <c r="AB16" s="318"/>
      <c r="AC16" s="316">
        <v>4161697</v>
      </c>
      <c r="AD16" s="317"/>
      <c r="AE16" s="317"/>
      <c r="AF16" s="318"/>
      <c r="AG16" s="316">
        <v>188</v>
      </c>
      <c r="AH16" s="317"/>
      <c r="AI16" s="317"/>
      <c r="AJ16" s="318"/>
      <c r="AK16" s="316">
        <v>1669425</v>
      </c>
      <c r="AL16" s="317"/>
      <c r="AM16" s="317"/>
      <c r="AN16" s="412"/>
      <c r="AO16" s="319">
        <v>817</v>
      </c>
      <c r="AP16" s="317"/>
      <c r="AQ16" s="317"/>
      <c r="AR16" s="320"/>
      <c r="AS16" s="319">
        <v>17610007</v>
      </c>
      <c r="AT16" s="317"/>
      <c r="AU16" s="317"/>
      <c r="AV16" s="320"/>
      <c r="AW16" s="319">
        <v>141</v>
      </c>
      <c r="AX16" s="317"/>
      <c r="AY16" s="317"/>
      <c r="AZ16" s="320"/>
      <c r="BA16" s="319">
        <v>9562721</v>
      </c>
      <c r="BB16" s="317"/>
      <c r="BC16" s="317"/>
      <c r="BD16" s="320"/>
      <c r="BE16" s="319">
        <v>131</v>
      </c>
      <c r="BF16" s="317"/>
      <c r="BG16" s="317"/>
      <c r="BH16" s="320"/>
      <c r="BI16" s="319">
        <v>30035091</v>
      </c>
      <c r="BJ16" s="317"/>
      <c r="BK16" s="317"/>
      <c r="BL16" s="320"/>
      <c r="BM16" s="319">
        <v>8</v>
      </c>
      <c r="BN16" s="317"/>
      <c r="BO16" s="317"/>
      <c r="BP16" s="320"/>
      <c r="BQ16" s="319">
        <v>29126511</v>
      </c>
      <c r="BR16" s="317"/>
      <c r="BS16" s="317"/>
      <c r="BT16" s="320"/>
      <c r="BU16" s="319">
        <v>16017</v>
      </c>
      <c r="BV16" s="317"/>
      <c r="BW16" s="317"/>
      <c r="BX16" s="320"/>
      <c r="BY16" s="319">
        <v>96359282</v>
      </c>
      <c r="BZ16" s="317"/>
      <c r="CA16" s="317"/>
      <c r="CB16" s="411"/>
    </row>
    <row r="17" spans="1:80" ht="13.5" customHeight="1">
      <c r="A17" s="21"/>
      <c r="B17" s="2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5"/>
      <c r="N17" s="25"/>
      <c r="O17" s="25"/>
      <c r="P17" s="25"/>
      <c r="Q17" s="25"/>
      <c r="R17" s="25"/>
      <c r="S17" s="25"/>
      <c r="T17" s="26"/>
      <c r="U17" s="25"/>
      <c r="V17" s="25"/>
      <c r="W17" s="25"/>
      <c r="X17" s="26"/>
      <c r="Y17" s="27"/>
      <c r="Z17" s="27"/>
      <c r="AA17" s="27"/>
      <c r="AB17" s="28"/>
      <c r="AC17" s="25"/>
      <c r="AD17" s="25"/>
      <c r="AE17" s="25"/>
      <c r="AF17" s="26"/>
      <c r="AG17" s="27"/>
      <c r="AH17" s="27"/>
      <c r="AI17" s="27"/>
      <c r="AJ17" s="28"/>
      <c r="AK17" s="25"/>
      <c r="AL17" s="25"/>
      <c r="AM17" s="25"/>
      <c r="AN17" s="26"/>
      <c r="AO17" s="25"/>
      <c r="AP17" s="25"/>
      <c r="AQ17" s="25"/>
      <c r="AR17" s="26"/>
      <c r="AS17" s="25"/>
      <c r="AT17" s="25"/>
      <c r="AU17" s="25"/>
      <c r="AV17" s="26"/>
      <c r="AW17" s="27"/>
      <c r="AX17" s="27"/>
      <c r="AY17" s="27"/>
      <c r="AZ17" s="28"/>
      <c r="BA17" s="25"/>
      <c r="BB17" s="25"/>
      <c r="BC17" s="25"/>
      <c r="BD17" s="26"/>
      <c r="BE17" s="27"/>
      <c r="BF17" s="27"/>
      <c r="BG17" s="27"/>
      <c r="BH17" s="28"/>
      <c r="BI17" s="25"/>
      <c r="BJ17" s="25"/>
      <c r="BK17" s="25"/>
      <c r="BL17" s="26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1:40" ht="13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</row>
    <row r="19" spans="1:40" ht="13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</row>
    <row r="20" spans="1:40" ht="13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</sheetData>
  <mergeCells count="214">
    <mergeCell ref="BY16:CB16"/>
    <mergeCell ref="AC16:AF16"/>
    <mergeCell ref="AG16:AJ16"/>
    <mergeCell ref="AK16:AN16"/>
    <mergeCell ref="BY15:CB15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4:CB14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3:CB13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2:CB12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1:CB11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BU12:BX12"/>
    <mergeCell ref="BY10:CB10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9:CB9"/>
    <mergeCell ref="AO10:AR10"/>
    <mergeCell ref="AS10:AV10"/>
    <mergeCell ref="AW10:AZ10"/>
    <mergeCell ref="BA10:BD10"/>
    <mergeCell ref="BE10:BH10"/>
    <mergeCell ref="BI10:BL10"/>
    <mergeCell ref="BM10:BP10"/>
    <mergeCell ref="BQ10:BT10"/>
    <mergeCell ref="BU10:BX10"/>
    <mergeCell ref="BY8:CB8"/>
    <mergeCell ref="AO9:AR9"/>
    <mergeCell ref="AS9:AV9"/>
    <mergeCell ref="AW9:AZ9"/>
    <mergeCell ref="BA9:BD9"/>
    <mergeCell ref="BE9:BH9"/>
    <mergeCell ref="BI9:BL9"/>
    <mergeCell ref="BM9:BP9"/>
    <mergeCell ref="BQ9:BT9"/>
    <mergeCell ref="BU9:BX9"/>
    <mergeCell ref="BY7:CB7"/>
    <mergeCell ref="AO8:AR8"/>
    <mergeCell ref="AS8:AV8"/>
    <mergeCell ref="AW8:AZ8"/>
    <mergeCell ref="BA8:BD8"/>
    <mergeCell ref="BE8:BH8"/>
    <mergeCell ref="BI8:BL8"/>
    <mergeCell ref="BM8:BP8"/>
    <mergeCell ref="BQ8:BT8"/>
    <mergeCell ref="BU8:BX8"/>
    <mergeCell ref="BY5:CB6"/>
    <mergeCell ref="AO7:AR7"/>
    <mergeCell ref="AS7:AV7"/>
    <mergeCell ref="AW7:AZ7"/>
    <mergeCell ref="BA7:BD7"/>
    <mergeCell ref="BE7:BH7"/>
    <mergeCell ref="BI7:BL7"/>
    <mergeCell ref="BM7:BP7"/>
    <mergeCell ref="BQ7:BT7"/>
    <mergeCell ref="BU7:BX7"/>
    <mergeCell ref="BU3:CB4"/>
    <mergeCell ref="AO5:AR6"/>
    <mergeCell ref="AS5:AV6"/>
    <mergeCell ref="AW5:AZ6"/>
    <mergeCell ref="BA5:BD6"/>
    <mergeCell ref="BE5:BH6"/>
    <mergeCell ref="BI5:BL6"/>
    <mergeCell ref="BM5:BP6"/>
    <mergeCell ref="BQ5:BT6"/>
    <mergeCell ref="BU5:BX6"/>
    <mergeCell ref="AO3:AV4"/>
    <mergeCell ref="AW3:BD4"/>
    <mergeCell ref="BE3:BL4"/>
    <mergeCell ref="BM3:BT4"/>
    <mergeCell ref="A7:A10"/>
    <mergeCell ref="A11:A14"/>
    <mergeCell ref="C11:D12"/>
    <mergeCell ref="B11:B14"/>
    <mergeCell ref="Q14:T14"/>
    <mergeCell ref="Y3:AF4"/>
    <mergeCell ref="M5:P6"/>
    <mergeCell ref="Q3:X4"/>
    <mergeCell ref="Q8:T8"/>
    <mergeCell ref="U8:X8"/>
    <mergeCell ref="U7:X7"/>
    <mergeCell ref="M8:P8"/>
    <mergeCell ref="M7:P7"/>
    <mergeCell ref="AC5:AF6"/>
    <mergeCell ref="A1:Q2"/>
    <mergeCell ref="A3:L6"/>
    <mergeCell ref="C10:L10"/>
    <mergeCell ref="E7:K7"/>
    <mergeCell ref="C7:D8"/>
    <mergeCell ref="C9:K9"/>
    <mergeCell ref="Q7:T7"/>
    <mergeCell ref="Q9:T9"/>
    <mergeCell ref="B7:B10"/>
    <mergeCell ref="M3:P4"/>
    <mergeCell ref="AK7:AN7"/>
    <mergeCell ref="E8:K8"/>
    <mergeCell ref="Q5:T6"/>
    <mergeCell ref="U5:X6"/>
    <mergeCell ref="AG8:AJ8"/>
    <mergeCell ref="AK8:AN8"/>
    <mergeCell ref="AK5:AN6"/>
    <mergeCell ref="AG5:AJ6"/>
    <mergeCell ref="Y7:AB7"/>
    <mergeCell ref="AG7:AJ7"/>
    <mergeCell ref="Y8:AB8"/>
    <mergeCell ref="AC8:AF8"/>
    <mergeCell ref="AC7:AF7"/>
    <mergeCell ref="Q10:T10"/>
    <mergeCell ref="U10:X10"/>
    <mergeCell ref="Y10:AB10"/>
    <mergeCell ref="AC10:AF10"/>
    <mergeCell ref="M14:P14"/>
    <mergeCell ref="E11:K11"/>
    <mergeCell ref="E12:K12"/>
    <mergeCell ref="C13:K13"/>
    <mergeCell ref="C14:L14"/>
    <mergeCell ref="M13:P13"/>
    <mergeCell ref="M12:P12"/>
    <mergeCell ref="M11:P11"/>
    <mergeCell ref="AC13:AF13"/>
    <mergeCell ref="AG13:AJ13"/>
    <mergeCell ref="AK11:AN11"/>
    <mergeCell ref="Q12:T12"/>
    <mergeCell ref="U12:X12"/>
    <mergeCell ref="Y12:AB12"/>
    <mergeCell ref="AC12:AF12"/>
    <mergeCell ref="AG12:AJ12"/>
    <mergeCell ref="AK12:AN12"/>
    <mergeCell ref="AK13:AN13"/>
    <mergeCell ref="U13:X13"/>
    <mergeCell ref="Y13:AB13"/>
    <mergeCell ref="A15:L15"/>
    <mergeCell ref="Q15:T15"/>
    <mergeCell ref="U15:X15"/>
    <mergeCell ref="Y15:AB15"/>
    <mergeCell ref="M15:P15"/>
    <mergeCell ref="U14:X14"/>
    <mergeCell ref="Y14:AB14"/>
    <mergeCell ref="Q13:T13"/>
    <mergeCell ref="AK14:AN14"/>
    <mergeCell ref="AC15:AF15"/>
    <mergeCell ref="AG15:AJ15"/>
    <mergeCell ref="AC14:AF14"/>
    <mergeCell ref="AG14:AJ14"/>
    <mergeCell ref="AK15:AN15"/>
    <mergeCell ref="A16:L16"/>
    <mergeCell ref="Q16:T16"/>
    <mergeCell ref="U16:X16"/>
    <mergeCell ref="Y16:AB16"/>
    <mergeCell ref="M16:P16"/>
    <mergeCell ref="AC11:AF11"/>
    <mergeCell ref="AG11:AJ11"/>
    <mergeCell ref="AK10:AN10"/>
    <mergeCell ref="U11:X11"/>
    <mergeCell ref="Y11:AB11"/>
    <mergeCell ref="AG10:AJ10"/>
    <mergeCell ref="Q11:T11"/>
    <mergeCell ref="Y5:AB6"/>
    <mergeCell ref="M9:P9"/>
    <mergeCell ref="AG3:AN4"/>
    <mergeCell ref="M10:P10"/>
    <mergeCell ref="AC9:AF9"/>
    <mergeCell ref="AG9:AJ9"/>
    <mergeCell ref="AK9:AN9"/>
    <mergeCell ref="U9:X9"/>
    <mergeCell ref="Y9:AB9"/>
  </mergeCells>
  <printOptions horizontalCentered="1" verticalCentered="1"/>
  <pageMargins left="0.1968503937007874" right="0.1968503937007874" top="0.5905511811023623" bottom="0.7874015748031497" header="0" footer="0"/>
  <pageSetup horizontalDpi="600" verticalDpi="600" orientation="landscape" paperSize="9" scale="50" r:id="rId2"/>
  <rowBreaks count="1" manualBreakCount="1">
    <brk id="1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B48"/>
  <sheetViews>
    <sheetView view="pageBreakPreview" zoomScale="75" zoomScaleSheetLayoutView="75" workbookViewId="0" topLeftCell="A31">
      <selection activeCell="AC27" sqref="AC27:AF27"/>
    </sheetView>
  </sheetViews>
  <sheetFormatPr defaultColWidth="9.00390625" defaultRowHeight="13.5"/>
  <cols>
    <col min="1" max="2" width="2.625" style="60" customWidth="1"/>
    <col min="3" max="4" width="2.125" style="60" customWidth="1"/>
    <col min="5" max="7" width="2.625" style="60" customWidth="1"/>
    <col min="8" max="9" width="1.625" style="60" customWidth="1"/>
    <col min="10" max="10" width="3.00390625" style="60" customWidth="1"/>
    <col min="11" max="11" width="2.625" style="60" customWidth="1"/>
    <col min="12" max="12" width="3.875" style="60" customWidth="1"/>
    <col min="13" max="16" width="2.625" style="60" customWidth="1"/>
    <col min="17" max="40" width="3.125" style="60" customWidth="1"/>
    <col min="41" max="44" width="2.625" style="60" customWidth="1"/>
    <col min="45" max="48" width="3.25390625" style="60" customWidth="1"/>
    <col min="49" max="52" width="2.625" style="60" customWidth="1"/>
    <col min="53" max="56" width="2.875" style="60" customWidth="1"/>
    <col min="57" max="60" width="2.625" style="60" customWidth="1"/>
    <col min="61" max="64" width="3.25390625" style="60" customWidth="1"/>
    <col min="65" max="68" width="2.625" style="60" customWidth="1"/>
    <col min="69" max="72" width="3.125" style="60" customWidth="1"/>
    <col min="73" max="76" width="2.625" style="60" customWidth="1"/>
    <col min="77" max="80" width="3.25390625" style="60" customWidth="1"/>
    <col min="81" max="16384" width="2.625" style="60" customWidth="1"/>
  </cols>
  <sheetData>
    <row r="1" ht="13.5" customHeight="1"/>
    <row r="2" ht="13.5" customHeight="1"/>
    <row r="3" ht="13.5" customHeight="1"/>
    <row r="4" spans="1:80" ht="13.5" customHeight="1">
      <c r="A4" s="476" t="s">
        <v>220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25"/>
      <c r="AE4" s="25"/>
      <c r="AF4" s="26"/>
      <c r="AG4" s="27"/>
      <c r="AH4" s="27"/>
      <c r="AI4" s="27"/>
      <c r="AJ4" s="28"/>
      <c r="AK4" s="25"/>
      <c r="AL4" s="25"/>
      <c r="AM4" s="25"/>
      <c r="AN4" s="26"/>
      <c r="AO4" s="476"/>
      <c r="AP4" s="476"/>
      <c r="AQ4" s="476"/>
      <c r="AR4" s="476"/>
      <c r="AS4" s="476"/>
      <c r="AT4" s="476"/>
      <c r="AU4" s="476"/>
      <c r="AV4" s="26"/>
      <c r="AW4" s="27"/>
      <c r="AX4" s="27"/>
      <c r="AY4" s="27"/>
      <c r="AZ4" s="28"/>
      <c r="BA4" s="25"/>
      <c r="BB4" s="25"/>
      <c r="BC4" s="25"/>
      <c r="BD4" s="26"/>
      <c r="BE4" s="27"/>
      <c r="BF4" s="27"/>
      <c r="BG4" s="27"/>
      <c r="BH4" s="28"/>
      <c r="BI4" s="25"/>
      <c r="BJ4" s="25"/>
      <c r="BK4" s="25"/>
      <c r="BL4" s="26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ht="13.5" customHeight="1" thickBo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477"/>
      <c r="AP5" s="477"/>
      <c r="AQ5" s="477"/>
      <c r="AR5" s="477"/>
      <c r="AS5" s="477"/>
      <c r="AT5" s="477"/>
      <c r="AU5" s="477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ht="21" customHeight="1">
      <c r="A6" s="98" t="s">
        <v>256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509" t="s">
        <v>255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510"/>
      <c r="AY6" s="89" t="s">
        <v>29</v>
      </c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506" t="s">
        <v>30</v>
      </c>
      <c r="BT6" s="506"/>
      <c r="BU6" s="506"/>
      <c r="BV6" s="506"/>
      <c r="BW6" s="506"/>
      <c r="BX6" s="506"/>
      <c r="BY6" s="506"/>
      <c r="BZ6" s="506"/>
      <c r="CA6" s="506"/>
      <c r="CB6" s="507"/>
    </row>
    <row r="7" spans="1:80" ht="21" customHeight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 t="s">
        <v>12</v>
      </c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15" t="s">
        <v>303</v>
      </c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487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1"/>
      <c r="BT7" s="101"/>
      <c r="BU7" s="101"/>
      <c r="BV7" s="101"/>
      <c r="BW7" s="101"/>
      <c r="BX7" s="101"/>
      <c r="BY7" s="101"/>
      <c r="BZ7" s="101"/>
      <c r="CA7" s="101"/>
      <c r="CB7" s="508"/>
    </row>
    <row r="8" spans="1:80" ht="13.5" customHeight="1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11" t="s">
        <v>86</v>
      </c>
      <c r="R8" s="107"/>
      <c r="S8" s="107"/>
      <c r="T8" s="112"/>
      <c r="U8" s="100" t="s">
        <v>88</v>
      </c>
      <c r="V8" s="100"/>
      <c r="W8" s="100"/>
      <c r="X8" s="100"/>
      <c r="Y8" s="478" t="s">
        <v>301</v>
      </c>
      <c r="Z8" s="479"/>
      <c r="AA8" s="479"/>
      <c r="AB8" s="480"/>
      <c r="AC8" s="491" t="s">
        <v>85</v>
      </c>
      <c r="AD8" s="492"/>
      <c r="AE8" s="492"/>
      <c r="AF8" s="493"/>
      <c r="AG8" s="491" t="s">
        <v>152</v>
      </c>
      <c r="AH8" s="492"/>
      <c r="AI8" s="492"/>
      <c r="AJ8" s="493"/>
      <c r="AK8" s="100" t="s">
        <v>87</v>
      </c>
      <c r="AL8" s="100"/>
      <c r="AM8" s="100"/>
      <c r="AN8" s="100"/>
      <c r="AO8" s="111" t="s">
        <v>298</v>
      </c>
      <c r="AP8" s="107"/>
      <c r="AQ8" s="107"/>
      <c r="AR8" s="107"/>
      <c r="AS8" s="112"/>
      <c r="AT8" s="111" t="s">
        <v>257</v>
      </c>
      <c r="AU8" s="107"/>
      <c r="AV8" s="107"/>
      <c r="AW8" s="107"/>
      <c r="AX8" s="112"/>
      <c r="AY8" s="111" t="s">
        <v>31</v>
      </c>
      <c r="AZ8" s="107"/>
      <c r="BA8" s="107"/>
      <c r="BB8" s="107"/>
      <c r="BC8" s="112"/>
      <c r="BD8" s="111" t="s">
        <v>32</v>
      </c>
      <c r="BE8" s="107"/>
      <c r="BF8" s="107"/>
      <c r="BG8" s="107"/>
      <c r="BH8" s="112"/>
      <c r="BI8" s="111" t="s">
        <v>299</v>
      </c>
      <c r="BJ8" s="107"/>
      <c r="BK8" s="107"/>
      <c r="BL8" s="107"/>
      <c r="BM8" s="112"/>
      <c r="BN8" s="111" t="s">
        <v>85</v>
      </c>
      <c r="BO8" s="107"/>
      <c r="BP8" s="107"/>
      <c r="BQ8" s="107"/>
      <c r="BR8" s="112"/>
      <c r="BS8" s="511" t="s">
        <v>300</v>
      </c>
      <c r="BT8" s="117"/>
      <c r="BU8" s="117"/>
      <c r="BV8" s="117"/>
      <c r="BW8" s="512"/>
      <c r="BX8" s="515" t="s">
        <v>257</v>
      </c>
      <c r="BY8" s="117"/>
      <c r="BZ8" s="117"/>
      <c r="CA8" s="117"/>
      <c r="CB8" s="516"/>
    </row>
    <row r="9" spans="1:80" ht="13.5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18"/>
      <c r="R9" s="81"/>
      <c r="S9" s="81"/>
      <c r="T9" s="132"/>
      <c r="U9" s="100"/>
      <c r="V9" s="100"/>
      <c r="W9" s="100"/>
      <c r="X9" s="100"/>
      <c r="Y9" s="481"/>
      <c r="Z9" s="482"/>
      <c r="AA9" s="482"/>
      <c r="AB9" s="483"/>
      <c r="AC9" s="494"/>
      <c r="AD9" s="114"/>
      <c r="AE9" s="114"/>
      <c r="AF9" s="495"/>
      <c r="AG9" s="494"/>
      <c r="AH9" s="114"/>
      <c r="AI9" s="114"/>
      <c r="AJ9" s="495"/>
      <c r="AK9" s="100"/>
      <c r="AL9" s="100"/>
      <c r="AM9" s="100"/>
      <c r="AN9" s="100"/>
      <c r="AO9" s="118"/>
      <c r="AP9" s="81"/>
      <c r="AQ9" s="81"/>
      <c r="AR9" s="81"/>
      <c r="AS9" s="132"/>
      <c r="AT9" s="118"/>
      <c r="AU9" s="81"/>
      <c r="AV9" s="81"/>
      <c r="AW9" s="81"/>
      <c r="AX9" s="132"/>
      <c r="AY9" s="118"/>
      <c r="AZ9" s="81"/>
      <c r="BA9" s="81"/>
      <c r="BB9" s="81"/>
      <c r="BC9" s="132"/>
      <c r="BD9" s="118"/>
      <c r="BE9" s="81"/>
      <c r="BF9" s="81"/>
      <c r="BG9" s="81"/>
      <c r="BH9" s="132"/>
      <c r="BI9" s="118"/>
      <c r="BJ9" s="81"/>
      <c r="BK9" s="81"/>
      <c r="BL9" s="81"/>
      <c r="BM9" s="132"/>
      <c r="BN9" s="118"/>
      <c r="BO9" s="81"/>
      <c r="BP9" s="81"/>
      <c r="BQ9" s="81"/>
      <c r="BR9" s="132"/>
      <c r="BS9" s="513"/>
      <c r="BT9" s="116"/>
      <c r="BU9" s="116"/>
      <c r="BV9" s="116"/>
      <c r="BW9" s="514"/>
      <c r="BX9" s="513"/>
      <c r="BY9" s="116"/>
      <c r="BZ9" s="116"/>
      <c r="CA9" s="116"/>
      <c r="CB9" s="517"/>
    </row>
    <row r="10" spans="1:80" ht="13.5" customHeigh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18"/>
      <c r="R10" s="81"/>
      <c r="S10" s="81"/>
      <c r="T10" s="132"/>
      <c r="U10" s="100"/>
      <c r="V10" s="100"/>
      <c r="W10" s="100"/>
      <c r="X10" s="100"/>
      <c r="Y10" s="481"/>
      <c r="Z10" s="482"/>
      <c r="AA10" s="482"/>
      <c r="AB10" s="483"/>
      <c r="AC10" s="496" t="s">
        <v>258</v>
      </c>
      <c r="AD10" s="497"/>
      <c r="AE10" s="497"/>
      <c r="AF10" s="498"/>
      <c r="AG10" s="494"/>
      <c r="AH10" s="114"/>
      <c r="AI10" s="114"/>
      <c r="AJ10" s="495"/>
      <c r="AK10" s="100"/>
      <c r="AL10" s="100"/>
      <c r="AM10" s="100"/>
      <c r="AN10" s="100"/>
      <c r="AO10" s="118"/>
      <c r="AP10" s="81"/>
      <c r="AQ10" s="81"/>
      <c r="AR10" s="81"/>
      <c r="AS10" s="132"/>
      <c r="AT10" s="95" t="s">
        <v>259</v>
      </c>
      <c r="AU10" s="83"/>
      <c r="AV10" s="83"/>
      <c r="AW10" s="83"/>
      <c r="AX10" s="262"/>
      <c r="AY10" s="118"/>
      <c r="AZ10" s="81"/>
      <c r="BA10" s="81"/>
      <c r="BB10" s="81"/>
      <c r="BC10" s="132"/>
      <c r="BD10" s="118"/>
      <c r="BE10" s="81"/>
      <c r="BF10" s="81"/>
      <c r="BG10" s="81"/>
      <c r="BH10" s="132"/>
      <c r="BI10" s="118"/>
      <c r="BJ10" s="81"/>
      <c r="BK10" s="81"/>
      <c r="BL10" s="81"/>
      <c r="BM10" s="132"/>
      <c r="BN10" s="95" t="s">
        <v>260</v>
      </c>
      <c r="BO10" s="83"/>
      <c r="BP10" s="83"/>
      <c r="BQ10" s="83"/>
      <c r="BR10" s="262"/>
      <c r="BS10" s="513"/>
      <c r="BT10" s="116"/>
      <c r="BU10" s="116"/>
      <c r="BV10" s="116"/>
      <c r="BW10" s="514"/>
      <c r="BX10" s="518" t="s">
        <v>261</v>
      </c>
      <c r="BY10" s="519"/>
      <c r="BZ10" s="519"/>
      <c r="CA10" s="519"/>
      <c r="CB10" s="520"/>
    </row>
    <row r="11" spans="1:80" ht="13.5" customHeight="1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8"/>
      <c r="R11" s="109"/>
      <c r="S11" s="109"/>
      <c r="T11" s="110"/>
      <c r="U11" s="100"/>
      <c r="V11" s="100"/>
      <c r="W11" s="100"/>
      <c r="X11" s="100"/>
      <c r="Y11" s="484" t="s">
        <v>302</v>
      </c>
      <c r="Z11" s="485"/>
      <c r="AA11" s="485"/>
      <c r="AB11" s="486"/>
      <c r="AC11" s="488" t="s">
        <v>89</v>
      </c>
      <c r="AD11" s="489"/>
      <c r="AE11" s="489"/>
      <c r="AF11" s="490"/>
      <c r="AG11" s="488"/>
      <c r="AH11" s="489"/>
      <c r="AI11" s="489"/>
      <c r="AJ11" s="490"/>
      <c r="AK11" s="100"/>
      <c r="AL11" s="100"/>
      <c r="AM11" s="100"/>
      <c r="AN11" s="100"/>
      <c r="AO11" s="108" t="s">
        <v>269</v>
      </c>
      <c r="AP11" s="109"/>
      <c r="AQ11" s="109"/>
      <c r="AR11" s="109"/>
      <c r="AS11" s="110"/>
      <c r="AT11" s="77" t="s">
        <v>262</v>
      </c>
      <c r="AU11" s="78"/>
      <c r="AV11" s="78"/>
      <c r="AW11" s="78"/>
      <c r="AX11" s="93"/>
      <c r="AY11" s="484"/>
      <c r="AZ11" s="485"/>
      <c r="BA11" s="485"/>
      <c r="BB11" s="485"/>
      <c r="BC11" s="486"/>
      <c r="BD11" s="484"/>
      <c r="BE11" s="485"/>
      <c r="BF11" s="485"/>
      <c r="BG11" s="485"/>
      <c r="BH11" s="486"/>
      <c r="BI11" s="108" t="s">
        <v>3</v>
      </c>
      <c r="BJ11" s="109"/>
      <c r="BK11" s="109"/>
      <c r="BL11" s="109"/>
      <c r="BM11" s="110"/>
      <c r="BN11" s="77"/>
      <c r="BO11" s="78"/>
      <c r="BP11" s="78"/>
      <c r="BQ11" s="78"/>
      <c r="BR11" s="93"/>
      <c r="BS11" s="521" t="s">
        <v>3</v>
      </c>
      <c r="BT11" s="522"/>
      <c r="BU11" s="522"/>
      <c r="BV11" s="522"/>
      <c r="BW11" s="523"/>
      <c r="BX11" s="524" t="s">
        <v>262</v>
      </c>
      <c r="BY11" s="525"/>
      <c r="BZ11" s="525"/>
      <c r="CA11" s="525"/>
      <c r="CB11" s="526"/>
    </row>
    <row r="12" spans="1:80" ht="21.75" customHeight="1">
      <c r="A12" s="501" t="s">
        <v>263</v>
      </c>
      <c r="B12" s="112"/>
      <c r="C12" s="100" t="s">
        <v>264</v>
      </c>
      <c r="D12" s="100"/>
      <c r="E12" s="100"/>
      <c r="F12" s="100"/>
      <c r="G12" s="100"/>
      <c r="H12" s="87" t="s">
        <v>13</v>
      </c>
      <c r="I12" s="87"/>
      <c r="J12" s="87"/>
      <c r="K12" s="87"/>
      <c r="L12" s="87"/>
      <c r="M12" s="87"/>
      <c r="N12" s="87"/>
      <c r="O12" s="87"/>
      <c r="P12" s="87"/>
      <c r="Q12" s="424"/>
      <c r="R12" s="424"/>
      <c r="S12" s="424"/>
      <c r="T12" s="424"/>
      <c r="U12" s="424"/>
      <c r="V12" s="424"/>
      <c r="W12" s="424"/>
      <c r="X12" s="424"/>
      <c r="Y12" s="414">
        <v>0</v>
      </c>
      <c r="Z12" s="414"/>
      <c r="AA12" s="414"/>
      <c r="AB12" s="414"/>
      <c r="AC12" s="414">
        <v>0</v>
      </c>
      <c r="AD12" s="414"/>
      <c r="AE12" s="414"/>
      <c r="AF12" s="414"/>
      <c r="AG12" s="424"/>
      <c r="AH12" s="424"/>
      <c r="AI12" s="424"/>
      <c r="AJ12" s="424"/>
      <c r="AK12" s="424"/>
      <c r="AL12" s="424"/>
      <c r="AM12" s="424"/>
      <c r="AN12" s="424"/>
      <c r="AO12" s="419">
        <v>41706335</v>
      </c>
      <c r="AP12" s="419"/>
      <c r="AQ12" s="419"/>
      <c r="AR12" s="419"/>
      <c r="AS12" s="419"/>
      <c r="AT12" s="419">
        <v>542182</v>
      </c>
      <c r="AU12" s="419"/>
      <c r="AV12" s="419"/>
      <c r="AW12" s="419"/>
      <c r="AX12" s="419"/>
      <c r="AY12" s="442"/>
      <c r="AZ12" s="442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22">
        <f aca="true" t="shared" si="0" ref="BS12:BS34">Y12+AO12+BI12</f>
        <v>41706335</v>
      </c>
      <c r="BT12" s="422"/>
      <c r="BU12" s="422"/>
      <c r="BV12" s="422"/>
      <c r="BW12" s="422"/>
      <c r="BX12" s="422">
        <f aca="true" t="shared" si="1" ref="BX12:BX34">AC12+AT12+BN12</f>
        <v>542182</v>
      </c>
      <c r="BY12" s="422"/>
      <c r="BZ12" s="422"/>
      <c r="CA12" s="422"/>
      <c r="CB12" s="423"/>
    </row>
    <row r="13" spans="1:80" ht="21.75" customHeight="1">
      <c r="A13" s="502"/>
      <c r="B13" s="132"/>
      <c r="C13" s="100"/>
      <c r="D13" s="100"/>
      <c r="E13" s="100"/>
      <c r="F13" s="100"/>
      <c r="G13" s="100"/>
      <c r="H13" s="87" t="s">
        <v>14</v>
      </c>
      <c r="I13" s="87"/>
      <c r="J13" s="87"/>
      <c r="K13" s="87"/>
      <c r="L13" s="87"/>
      <c r="M13" s="87"/>
      <c r="N13" s="87"/>
      <c r="O13" s="87"/>
      <c r="P13" s="87"/>
      <c r="Q13" s="425">
        <v>0</v>
      </c>
      <c r="R13" s="425"/>
      <c r="S13" s="425"/>
      <c r="T13" s="425"/>
      <c r="U13" s="425">
        <v>0</v>
      </c>
      <c r="V13" s="425"/>
      <c r="W13" s="425"/>
      <c r="X13" s="425"/>
      <c r="Y13" s="414">
        <v>0</v>
      </c>
      <c r="Z13" s="414"/>
      <c r="AA13" s="414"/>
      <c r="AB13" s="414"/>
      <c r="AC13" s="414">
        <v>0</v>
      </c>
      <c r="AD13" s="414"/>
      <c r="AE13" s="414"/>
      <c r="AF13" s="414"/>
      <c r="AG13" s="425">
        <v>2</v>
      </c>
      <c r="AH13" s="425"/>
      <c r="AI13" s="425"/>
      <c r="AJ13" s="425"/>
      <c r="AK13" s="425">
        <v>2</v>
      </c>
      <c r="AL13" s="425"/>
      <c r="AM13" s="425"/>
      <c r="AN13" s="425"/>
      <c r="AO13" s="419">
        <v>54107284</v>
      </c>
      <c r="AP13" s="419"/>
      <c r="AQ13" s="419"/>
      <c r="AR13" s="419"/>
      <c r="AS13" s="419"/>
      <c r="AT13" s="419">
        <v>570609</v>
      </c>
      <c r="AU13" s="419"/>
      <c r="AV13" s="419"/>
      <c r="AW13" s="419"/>
      <c r="AX13" s="419"/>
      <c r="AY13" s="442"/>
      <c r="AZ13" s="442"/>
      <c r="BA13" s="442"/>
      <c r="BB13" s="442"/>
      <c r="BC13" s="442"/>
      <c r="BD13" s="442"/>
      <c r="BE13" s="442"/>
      <c r="BF13" s="442"/>
      <c r="BG13" s="442"/>
      <c r="BH13" s="442"/>
      <c r="BI13" s="442"/>
      <c r="BJ13" s="442"/>
      <c r="BK13" s="442"/>
      <c r="BL13" s="442"/>
      <c r="BM13" s="442"/>
      <c r="BN13" s="442"/>
      <c r="BO13" s="442"/>
      <c r="BP13" s="442"/>
      <c r="BQ13" s="442"/>
      <c r="BR13" s="442"/>
      <c r="BS13" s="422">
        <f t="shared" si="0"/>
        <v>54107284</v>
      </c>
      <c r="BT13" s="422"/>
      <c r="BU13" s="422"/>
      <c r="BV13" s="422"/>
      <c r="BW13" s="422"/>
      <c r="BX13" s="422">
        <f t="shared" si="1"/>
        <v>570609</v>
      </c>
      <c r="BY13" s="422"/>
      <c r="BZ13" s="422"/>
      <c r="CA13" s="422"/>
      <c r="CB13" s="423"/>
    </row>
    <row r="14" spans="1:80" ht="21.75" customHeight="1">
      <c r="A14" s="502"/>
      <c r="B14" s="132"/>
      <c r="C14" s="100"/>
      <c r="D14" s="100"/>
      <c r="E14" s="100"/>
      <c r="F14" s="100"/>
      <c r="G14" s="100"/>
      <c r="H14" s="87" t="s">
        <v>15</v>
      </c>
      <c r="I14" s="87"/>
      <c r="J14" s="87"/>
      <c r="K14" s="87"/>
      <c r="L14" s="87"/>
      <c r="M14" s="87"/>
      <c r="N14" s="87"/>
      <c r="O14" s="87"/>
      <c r="P14" s="87"/>
      <c r="Q14" s="424"/>
      <c r="R14" s="424"/>
      <c r="S14" s="424"/>
      <c r="T14" s="424"/>
      <c r="U14" s="424"/>
      <c r="V14" s="424"/>
      <c r="W14" s="424"/>
      <c r="X14" s="424"/>
      <c r="Y14" s="414">
        <v>0</v>
      </c>
      <c r="Z14" s="414"/>
      <c r="AA14" s="414"/>
      <c r="AB14" s="414"/>
      <c r="AC14" s="414">
        <v>0</v>
      </c>
      <c r="AD14" s="414"/>
      <c r="AE14" s="414"/>
      <c r="AF14" s="414"/>
      <c r="AG14" s="424"/>
      <c r="AH14" s="424"/>
      <c r="AI14" s="424"/>
      <c r="AJ14" s="424"/>
      <c r="AK14" s="424"/>
      <c r="AL14" s="424"/>
      <c r="AM14" s="424"/>
      <c r="AN14" s="424"/>
      <c r="AO14" s="419">
        <v>0</v>
      </c>
      <c r="AP14" s="419"/>
      <c r="AQ14" s="419"/>
      <c r="AR14" s="419"/>
      <c r="AS14" s="419"/>
      <c r="AT14" s="419">
        <v>0</v>
      </c>
      <c r="AU14" s="419"/>
      <c r="AV14" s="419"/>
      <c r="AW14" s="419"/>
      <c r="AX14" s="419"/>
      <c r="AY14" s="442"/>
      <c r="AZ14" s="442"/>
      <c r="BA14" s="442"/>
      <c r="BB14" s="442"/>
      <c r="BC14" s="442"/>
      <c r="BD14" s="442"/>
      <c r="BE14" s="442"/>
      <c r="BF14" s="442"/>
      <c r="BG14" s="442"/>
      <c r="BH14" s="442"/>
      <c r="BI14" s="442"/>
      <c r="BJ14" s="442"/>
      <c r="BK14" s="442"/>
      <c r="BL14" s="442"/>
      <c r="BM14" s="442"/>
      <c r="BN14" s="442"/>
      <c r="BO14" s="442"/>
      <c r="BP14" s="442"/>
      <c r="BQ14" s="442"/>
      <c r="BR14" s="442"/>
      <c r="BS14" s="422">
        <f t="shared" si="0"/>
        <v>0</v>
      </c>
      <c r="BT14" s="422"/>
      <c r="BU14" s="422"/>
      <c r="BV14" s="422"/>
      <c r="BW14" s="422"/>
      <c r="BX14" s="422">
        <f t="shared" si="1"/>
        <v>0</v>
      </c>
      <c r="BY14" s="422"/>
      <c r="BZ14" s="422"/>
      <c r="CA14" s="422"/>
      <c r="CB14" s="423"/>
    </row>
    <row r="15" spans="1:80" ht="21.75" customHeight="1">
      <c r="A15" s="502"/>
      <c r="B15" s="132"/>
      <c r="C15" s="100"/>
      <c r="D15" s="100"/>
      <c r="E15" s="100"/>
      <c r="F15" s="100"/>
      <c r="G15" s="100"/>
      <c r="H15" s="87" t="s">
        <v>16</v>
      </c>
      <c r="I15" s="87"/>
      <c r="J15" s="87"/>
      <c r="K15" s="87"/>
      <c r="L15" s="87"/>
      <c r="M15" s="87"/>
      <c r="N15" s="87"/>
      <c r="O15" s="87"/>
      <c r="P15" s="87"/>
      <c r="Q15" s="425">
        <v>0</v>
      </c>
      <c r="R15" s="425"/>
      <c r="S15" s="425"/>
      <c r="T15" s="425"/>
      <c r="U15" s="425">
        <v>0</v>
      </c>
      <c r="V15" s="425"/>
      <c r="W15" s="425"/>
      <c r="X15" s="425"/>
      <c r="Y15" s="414">
        <v>0</v>
      </c>
      <c r="Z15" s="414"/>
      <c r="AA15" s="414"/>
      <c r="AB15" s="414"/>
      <c r="AC15" s="414">
        <v>0</v>
      </c>
      <c r="AD15" s="414"/>
      <c r="AE15" s="414"/>
      <c r="AF15" s="414"/>
      <c r="AG15" s="425">
        <v>0</v>
      </c>
      <c r="AH15" s="425"/>
      <c r="AI15" s="425"/>
      <c r="AJ15" s="425"/>
      <c r="AK15" s="425">
        <v>0</v>
      </c>
      <c r="AL15" s="425"/>
      <c r="AM15" s="425"/>
      <c r="AN15" s="425"/>
      <c r="AO15" s="419">
        <v>0</v>
      </c>
      <c r="AP15" s="419"/>
      <c r="AQ15" s="419"/>
      <c r="AR15" s="419"/>
      <c r="AS15" s="419"/>
      <c r="AT15" s="419">
        <v>0</v>
      </c>
      <c r="AU15" s="419"/>
      <c r="AV15" s="419"/>
      <c r="AW15" s="419"/>
      <c r="AX15" s="419"/>
      <c r="AY15" s="419">
        <v>0</v>
      </c>
      <c r="AZ15" s="419"/>
      <c r="BA15" s="419"/>
      <c r="BB15" s="419"/>
      <c r="BC15" s="419"/>
      <c r="BD15" s="419">
        <v>0</v>
      </c>
      <c r="BE15" s="419"/>
      <c r="BF15" s="419"/>
      <c r="BG15" s="419"/>
      <c r="BH15" s="419"/>
      <c r="BI15" s="419">
        <v>0</v>
      </c>
      <c r="BJ15" s="419"/>
      <c r="BK15" s="419"/>
      <c r="BL15" s="419"/>
      <c r="BM15" s="419"/>
      <c r="BN15" s="419">
        <v>0</v>
      </c>
      <c r="BO15" s="419"/>
      <c r="BP15" s="419"/>
      <c r="BQ15" s="419"/>
      <c r="BR15" s="419"/>
      <c r="BS15" s="422">
        <f t="shared" si="0"/>
        <v>0</v>
      </c>
      <c r="BT15" s="422"/>
      <c r="BU15" s="422"/>
      <c r="BV15" s="422"/>
      <c r="BW15" s="422"/>
      <c r="BX15" s="422">
        <f t="shared" si="1"/>
        <v>0</v>
      </c>
      <c r="BY15" s="422"/>
      <c r="BZ15" s="422"/>
      <c r="CA15" s="422"/>
      <c r="CB15" s="423"/>
    </row>
    <row r="16" spans="1:80" ht="21.75" customHeight="1">
      <c r="A16" s="502"/>
      <c r="B16" s="132"/>
      <c r="C16" s="115" t="s">
        <v>265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487"/>
      <c r="Q16" s="425">
        <v>0</v>
      </c>
      <c r="R16" s="425"/>
      <c r="S16" s="425"/>
      <c r="T16" s="425"/>
      <c r="U16" s="425">
        <v>0</v>
      </c>
      <c r="V16" s="425"/>
      <c r="W16" s="425"/>
      <c r="X16" s="425"/>
      <c r="Y16" s="414">
        <v>0</v>
      </c>
      <c r="Z16" s="414"/>
      <c r="AA16" s="414"/>
      <c r="AB16" s="414"/>
      <c r="AC16" s="414">
        <v>0</v>
      </c>
      <c r="AD16" s="414"/>
      <c r="AE16" s="414"/>
      <c r="AF16" s="414"/>
      <c r="AG16" s="425">
        <v>2</v>
      </c>
      <c r="AH16" s="425"/>
      <c r="AI16" s="425"/>
      <c r="AJ16" s="425"/>
      <c r="AK16" s="425">
        <v>2</v>
      </c>
      <c r="AL16" s="425"/>
      <c r="AM16" s="425"/>
      <c r="AN16" s="425"/>
      <c r="AO16" s="419">
        <v>25206031</v>
      </c>
      <c r="AP16" s="419"/>
      <c r="AQ16" s="419"/>
      <c r="AR16" s="419"/>
      <c r="AS16" s="419"/>
      <c r="AT16" s="419">
        <v>346189</v>
      </c>
      <c r="AU16" s="419"/>
      <c r="AV16" s="419"/>
      <c r="AW16" s="419"/>
      <c r="AX16" s="419"/>
      <c r="AY16" s="419">
        <v>4</v>
      </c>
      <c r="AZ16" s="419"/>
      <c r="BA16" s="419"/>
      <c r="BB16" s="419"/>
      <c r="BC16" s="419"/>
      <c r="BD16" s="419">
        <v>4</v>
      </c>
      <c r="BE16" s="419"/>
      <c r="BF16" s="419"/>
      <c r="BG16" s="419"/>
      <c r="BH16" s="419"/>
      <c r="BI16" s="419">
        <v>3980777</v>
      </c>
      <c r="BJ16" s="419"/>
      <c r="BK16" s="419"/>
      <c r="BL16" s="419"/>
      <c r="BM16" s="419"/>
      <c r="BN16" s="419">
        <v>51550</v>
      </c>
      <c r="BO16" s="419"/>
      <c r="BP16" s="419"/>
      <c r="BQ16" s="419"/>
      <c r="BR16" s="419"/>
      <c r="BS16" s="422">
        <f t="shared" si="0"/>
        <v>29186808</v>
      </c>
      <c r="BT16" s="422"/>
      <c r="BU16" s="422"/>
      <c r="BV16" s="422"/>
      <c r="BW16" s="422"/>
      <c r="BX16" s="422">
        <f t="shared" si="1"/>
        <v>397739</v>
      </c>
      <c r="BY16" s="422"/>
      <c r="BZ16" s="422"/>
      <c r="CA16" s="422"/>
      <c r="CB16" s="423"/>
    </row>
    <row r="17" spans="1:80" ht="21.75" customHeight="1">
      <c r="A17" s="502"/>
      <c r="B17" s="132"/>
      <c r="C17" s="100" t="s">
        <v>17</v>
      </c>
      <c r="D17" s="100"/>
      <c r="E17" s="100"/>
      <c r="F17" s="100"/>
      <c r="G17" s="100"/>
      <c r="H17" s="87" t="s">
        <v>15</v>
      </c>
      <c r="I17" s="87"/>
      <c r="J17" s="87"/>
      <c r="K17" s="87"/>
      <c r="L17" s="87"/>
      <c r="M17" s="87"/>
      <c r="N17" s="87"/>
      <c r="O17" s="87"/>
      <c r="P17" s="87"/>
      <c r="Q17" s="424"/>
      <c r="R17" s="424"/>
      <c r="S17" s="424"/>
      <c r="T17" s="424"/>
      <c r="U17" s="424"/>
      <c r="V17" s="424"/>
      <c r="W17" s="424"/>
      <c r="X17" s="424"/>
      <c r="Y17" s="414">
        <v>0</v>
      </c>
      <c r="Z17" s="414"/>
      <c r="AA17" s="414"/>
      <c r="AB17" s="414"/>
      <c r="AC17" s="414">
        <v>0</v>
      </c>
      <c r="AD17" s="414"/>
      <c r="AE17" s="414"/>
      <c r="AF17" s="414"/>
      <c r="AG17" s="424"/>
      <c r="AH17" s="424"/>
      <c r="AI17" s="424"/>
      <c r="AJ17" s="424"/>
      <c r="AK17" s="424"/>
      <c r="AL17" s="424"/>
      <c r="AM17" s="424"/>
      <c r="AN17" s="424"/>
      <c r="AO17" s="419">
        <v>10840618</v>
      </c>
      <c r="AP17" s="419"/>
      <c r="AQ17" s="419"/>
      <c r="AR17" s="419"/>
      <c r="AS17" s="419"/>
      <c r="AT17" s="419">
        <v>39458</v>
      </c>
      <c r="AU17" s="419"/>
      <c r="AV17" s="419"/>
      <c r="AW17" s="419"/>
      <c r="AX17" s="419"/>
      <c r="AY17" s="442"/>
      <c r="AZ17" s="442"/>
      <c r="BA17" s="442"/>
      <c r="BB17" s="442"/>
      <c r="BC17" s="442"/>
      <c r="BD17" s="442"/>
      <c r="BE17" s="442"/>
      <c r="BF17" s="442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22">
        <f t="shared" si="0"/>
        <v>10840618</v>
      </c>
      <c r="BT17" s="422"/>
      <c r="BU17" s="422"/>
      <c r="BV17" s="422"/>
      <c r="BW17" s="422"/>
      <c r="BX17" s="422">
        <f t="shared" si="1"/>
        <v>39458</v>
      </c>
      <c r="BY17" s="422"/>
      <c r="BZ17" s="422"/>
      <c r="CA17" s="422"/>
      <c r="CB17" s="423"/>
    </row>
    <row r="18" spans="1:80" ht="21.75" customHeight="1">
      <c r="A18" s="502"/>
      <c r="B18" s="132"/>
      <c r="C18" s="100"/>
      <c r="D18" s="100"/>
      <c r="E18" s="100"/>
      <c r="F18" s="100"/>
      <c r="G18" s="100"/>
      <c r="H18" s="87" t="s">
        <v>16</v>
      </c>
      <c r="I18" s="87"/>
      <c r="J18" s="87"/>
      <c r="K18" s="87"/>
      <c r="L18" s="87"/>
      <c r="M18" s="87"/>
      <c r="N18" s="87"/>
      <c r="O18" s="87"/>
      <c r="P18" s="87"/>
      <c r="Q18" s="425">
        <v>0</v>
      </c>
      <c r="R18" s="425"/>
      <c r="S18" s="425"/>
      <c r="T18" s="425"/>
      <c r="U18" s="425">
        <v>0</v>
      </c>
      <c r="V18" s="425"/>
      <c r="W18" s="425"/>
      <c r="X18" s="425"/>
      <c r="Y18" s="414">
        <v>0</v>
      </c>
      <c r="Z18" s="414"/>
      <c r="AA18" s="414"/>
      <c r="AB18" s="414"/>
      <c r="AC18" s="414">
        <v>0</v>
      </c>
      <c r="AD18" s="414"/>
      <c r="AE18" s="414"/>
      <c r="AF18" s="414"/>
      <c r="AG18" s="425">
        <v>18</v>
      </c>
      <c r="AH18" s="425"/>
      <c r="AI18" s="425"/>
      <c r="AJ18" s="425"/>
      <c r="AK18" s="425">
        <v>18</v>
      </c>
      <c r="AL18" s="425"/>
      <c r="AM18" s="425"/>
      <c r="AN18" s="425"/>
      <c r="AO18" s="419">
        <v>18447793</v>
      </c>
      <c r="AP18" s="419"/>
      <c r="AQ18" s="419"/>
      <c r="AR18" s="419"/>
      <c r="AS18" s="419"/>
      <c r="AT18" s="419">
        <v>344337</v>
      </c>
      <c r="AU18" s="419"/>
      <c r="AV18" s="419"/>
      <c r="AW18" s="419"/>
      <c r="AX18" s="419"/>
      <c r="AY18" s="419">
        <v>0</v>
      </c>
      <c r="AZ18" s="419"/>
      <c r="BA18" s="419"/>
      <c r="BB18" s="419"/>
      <c r="BC18" s="419"/>
      <c r="BD18" s="419">
        <v>0</v>
      </c>
      <c r="BE18" s="419"/>
      <c r="BF18" s="419"/>
      <c r="BG18" s="419"/>
      <c r="BH18" s="419"/>
      <c r="BI18" s="419">
        <v>0</v>
      </c>
      <c r="BJ18" s="419"/>
      <c r="BK18" s="419"/>
      <c r="BL18" s="419"/>
      <c r="BM18" s="419"/>
      <c r="BN18" s="419">
        <v>0</v>
      </c>
      <c r="BO18" s="419"/>
      <c r="BP18" s="419"/>
      <c r="BQ18" s="419"/>
      <c r="BR18" s="419"/>
      <c r="BS18" s="422">
        <f t="shared" si="0"/>
        <v>18447793</v>
      </c>
      <c r="BT18" s="422"/>
      <c r="BU18" s="422"/>
      <c r="BV18" s="422"/>
      <c r="BW18" s="422"/>
      <c r="BX18" s="422">
        <f t="shared" si="1"/>
        <v>344337</v>
      </c>
      <c r="BY18" s="422"/>
      <c r="BZ18" s="422"/>
      <c r="CA18" s="422"/>
      <c r="CB18" s="423"/>
    </row>
    <row r="19" spans="1:80" ht="21.75" customHeight="1">
      <c r="A19" s="502"/>
      <c r="B19" s="132"/>
      <c r="C19" s="100" t="s">
        <v>18</v>
      </c>
      <c r="D19" s="100"/>
      <c r="E19" s="100"/>
      <c r="F19" s="100"/>
      <c r="G19" s="100"/>
      <c r="H19" s="87" t="s">
        <v>15</v>
      </c>
      <c r="I19" s="87"/>
      <c r="J19" s="87"/>
      <c r="K19" s="87"/>
      <c r="L19" s="87"/>
      <c r="M19" s="87"/>
      <c r="N19" s="87"/>
      <c r="O19" s="87"/>
      <c r="P19" s="87"/>
      <c r="Q19" s="424"/>
      <c r="R19" s="424"/>
      <c r="S19" s="424"/>
      <c r="T19" s="424"/>
      <c r="U19" s="424"/>
      <c r="V19" s="424"/>
      <c r="W19" s="424"/>
      <c r="X19" s="424"/>
      <c r="Y19" s="414">
        <v>0</v>
      </c>
      <c r="Z19" s="414"/>
      <c r="AA19" s="414"/>
      <c r="AB19" s="414"/>
      <c r="AC19" s="414">
        <v>0</v>
      </c>
      <c r="AD19" s="414"/>
      <c r="AE19" s="414"/>
      <c r="AF19" s="414"/>
      <c r="AG19" s="424"/>
      <c r="AH19" s="424"/>
      <c r="AI19" s="424"/>
      <c r="AJ19" s="424"/>
      <c r="AK19" s="424"/>
      <c r="AL19" s="424"/>
      <c r="AM19" s="424"/>
      <c r="AN19" s="424"/>
      <c r="AO19" s="419">
        <v>1545579</v>
      </c>
      <c r="AP19" s="419"/>
      <c r="AQ19" s="419"/>
      <c r="AR19" s="419"/>
      <c r="AS19" s="419"/>
      <c r="AT19" s="419">
        <v>37107</v>
      </c>
      <c r="AU19" s="419"/>
      <c r="AV19" s="419"/>
      <c r="AW19" s="419"/>
      <c r="AX19" s="419"/>
      <c r="AY19" s="442"/>
      <c r="AZ19" s="442"/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22">
        <f t="shared" si="0"/>
        <v>1545579</v>
      </c>
      <c r="BT19" s="422"/>
      <c r="BU19" s="422"/>
      <c r="BV19" s="422"/>
      <c r="BW19" s="422"/>
      <c r="BX19" s="422">
        <f t="shared" si="1"/>
        <v>37107</v>
      </c>
      <c r="BY19" s="422"/>
      <c r="BZ19" s="422"/>
      <c r="CA19" s="422"/>
      <c r="CB19" s="423"/>
    </row>
    <row r="20" spans="1:80" ht="21.75" customHeight="1">
      <c r="A20" s="502"/>
      <c r="B20" s="132"/>
      <c r="C20" s="100"/>
      <c r="D20" s="100"/>
      <c r="E20" s="100"/>
      <c r="F20" s="100"/>
      <c r="G20" s="100"/>
      <c r="H20" s="87" t="s">
        <v>16</v>
      </c>
      <c r="I20" s="87"/>
      <c r="J20" s="87"/>
      <c r="K20" s="87"/>
      <c r="L20" s="87"/>
      <c r="M20" s="87"/>
      <c r="N20" s="87"/>
      <c r="O20" s="87"/>
      <c r="P20" s="87"/>
      <c r="Q20" s="425">
        <v>0</v>
      </c>
      <c r="R20" s="425"/>
      <c r="S20" s="425"/>
      <c r="T20" s="425"/>
      <c r="U20" s="425">
        <v>0</v>
      </c>
      <c r="V20" s="425"/>
      <c r="W20" s="425"/>
      <c r="X20" s="425"/>
      <c r="Y20" s="414">
        <v>0</v>
      </c>
      <c r="Z20" s="414"/>
      <c r="AA20" s="414"/>
      <c r="AB20" s="414"/>
      <c r="AC20" s="414">
        <v>0</v>
      </c>
      <c r="AD20" s="414"/>
      <c r="AE20" s="414"/>
      <c r="AF20" s="414"/>
      <c r="AG20" s="425">
        <v>12</v>
      </c>
      <c r="AH20" s="425"/>
      <c r="AI20" s="425"/>
      <c r="AJ20" s="425"/>
      <c r="AK20" s="425">
        <v>12</v>
      </c>
      <c r="AL20" s="425"/>
      <c r="AM20" s="425"/>
      <c r="AN20" s="425"/>
      <c r="AO20" s="419">
        <v>3058747</v>
      </c>
      <c r="AP20" s="419"/>
      <c r="AQ20" s="419"/>
      <c r="AR20" s="419"/>
      <c r="AS20" s="419"/>
      <c r="AT20" s="419">
        <v>183972</v>
      </c>
      <c r="AU20" s="419"/>
      <c r="AV20" s="419"/>
      <c r="AW20" s="419"/>
      <c r="AX20" s="419"/>
      <c r="AY20" s="419">
        <v>0</v>
      </c>
      <c r="AZ20" s="419"/>
      <c r="BA20" s="419"/>
      <c r="BB20" s="419"/>
      <c r="BC20" s="419"/>
      <c r="BD20" s="419">
        <v>0</v>
      </c>
      <c r="BE20" s="419"/>
      <c r="BF20" s="419"/>
      <c r="BG20" s="419"/>
      <c r="BH20" s="419"/>
      <c r="BI20" s="419">
        <v>0</v>
      </c>
      <c r="BJ20" s="419"/>
      <c r="BK20" s="419"/>
      <c r="BL20" s="419"/>
      <c r="BM20" s="419"/>
      <c r="BN20" s="419">
        <v>0</v>
      </c>
      <c r="BO20" s="419"/>
      <c r="BP20" s="419"/>
      <c r="BQ20" s="419"/>
      <c r="BR20" s="419"/>
      <c r="BS20" s="422">
        <f t="shared" si="0"/>
        <v>3058747</v>
      </c>
      <c r="BT20" s="422"/>
      <c r="BU20" s="422"/>
      <c r="BV20" s="422"/>
      <c r="BW20" s="422"/>
      <c r="BX20" s="422">
        <f t="shared" si="1"/>
        <v>183972</v>
      </c>
      <c r="BY20" s="422"/>
      <c r="BZ20" s="422"/>
      <c r="CA20" s="422"/>
      <c r="CB20" s="423"/>
    </row>
    <row r="21" spans="1:80" ht="21.75" customHeight="1">
      <c r="A21" s="502"/>
      <c r="B21" s="132"/>
      <c r="C21" s="100" t="s">
        <v>266</v>
      </c>
      <c r="D21" s="100"/>
      <c r="E21" s="100"/>
      <c r="F21" s="100"/>
      <c r="G21" s="100"/>
      <c r="H21" s="87" t="s">
        <v>15</v>
      </c>
      <c r="I21" s="87"/>
      <c r="J21" s="87"/>
      <c r="K21" s="87"/>
      <c r="L21" s="87"/>
      <c r="M21" s="87"/>
      <c r="N21" s="87"/>
      <c r="O21" s="87"/>
      <c r="P21" s="87"/>
      <c r="Q21" s="424"/>
      <c r="R21" s="424"/>
      <c r="S21" s="424"/>
      <c r="T21" s="424"/>
      <c r="U21" s="424"/>
      <c r="V21" s="424"/>
      <c r="W21" s="424"/>
      <c r="X21" s="424"/>
      <c r="Y21" s="414">
        <v>0</v>
      </c>
      <c r="Z21" s="414"/>
      <c r="AA21" s="414"/>
      <c r="AB21" s="414"/>
      <c r="AC21" s="414">
        <v>0</v>
      </c>
      <c r="AD21" s="414"/>
      <c r="AE21" s="414"/>
      <c r="AF21" s="414"/>
      <c r="AG21" s="424"/>
      <c r="AH21" s="424"/>
      <c r="AI21" s="424"/>
      <c r="AJ21" s="424"/>
      <c r="AK21" s="424"/>
      <c r="AL21" s="424"/>
      <c r="AM21" s="424"/>
      <c r="AN21" s="424"/>
      <c r="AO21" s="419">
        <v>0</v>
      </c>
      <c r="AP21" s="419"/>
      <c r="AQ21" s="419"/>
      <c r="AR21" s="419"/>
      <c r="AS21" s="419"/>
      <c r="AT21" s="419">
        <v>0</v>
      </c>
      <c r="AU21" s="419"/>
      <c r="AV21" s="419"/>
      <c r="AW21" s="419"/>
      <c r="AX21" s="419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22">
        <f t="shared" si="0"/>
        <v>0</v>
      </c>
      <c r="BT21" s="422"/>
      <c r="BU21" s="422"/>
      <c r="BV21" s="422"/>
      <c r="BW21" s="422"/>
      <c r="BX21" s="422">
        <f t="shared" si="1"/>
        <v>0</v>
      </c>
      <c r="BY21" s="422"/>
      <c r="BZ21" s="422"/>
      <c r="CA21" s="422"/>
      <c r="CB21" s="423"/>
    </row>
    <row r="22" spans="1:80" ht="21.75" customHeight="1">
      <c r="A22" s="502"/>
      <c r="B22" s="132"/>
      <c r="C22" s="100"/>
      <c r="D22" s="100"/>
      <c r="E22" s="100"/>
      <c r="F22" s="100"/>
      <c r="G22" s="100"/>
      <c r="H22" s="87" t="s">
        <v>16</v>
      </c>
      <c r="I22" s="87"/>
      <c r="J22" s="87"/>
      <c r="K22" s="87"/>
      <c r="L22" s="87"/>
      <c r="M22" s="87"/>
      <c r="N22" s="87"/>
      <c r="O22" s="87"/>
      <c r="P22" s="87"/>
      <c r="Q22" s="425">
        <v>0</v>
      </c>
      <c r="R22" s="425"/>
      <c r="S22" s="425"/>
      <c r="T22" s="425"/>
      <c r="U22" s="425">
        <v>0</v>
      </c>
      <c r="V22" s="425"/>
      <c r="W22" s="425"/>
      <c r="X22" s="425"/>
      <c r="Y22" s="414">
        <v>0</v>
      </c>
      <c r="Z22" s="414"/>
      <c r="AA22" s="414"/>
      <c r="AB22" s="414"/>
      <c r="AC22" s="414">
        <v>0</v>
      </c>
      <c r="AD22" s="414"/>
      <c r="AE22" s="414"/>
      <c r="AF22" s="414"/>
      <c r="AG22" s="425">
        <v>0</v>
      </c>
      <c r="AH22" s="425"/>
      <c r="AI22" s="425"/>
      <c r="AJ22" s="425"/>
      <c r="AK22" s="425">
        <v>0</v>
      </c>
      <c r="AL22" s="425"/>
      <c r="AM22" s="425"/>
      <c r="AN22" s="425"/>
      <c r="AO22" s="419">
        <v>0</v>
      </c>
      <c r="AP22" s="419"/>
      <c r="AQ22" s="419"/>
      <c r="AR22" s="419"/>
      <c r="AS22" s="419"/>
      <c r="AT22" s="419">
        <v>0</v>
      </c>
      <c r="AU22" s="419"/>
      <c r="AV22" s="419"/>
      <c r="AW22" s="419"/>
      <c r="AX22" s="419"/>
      <c r="AY22" s="419">
        <v>1</v>
      </c>
      <c r="AZ22" s="419"/>
      <c r="BA22" s="419"/>
      <c r="BB22" s="419"/>
      <c r="BC22" s="419"/>
      <c r="BD22" s="419">
        <v>1</v>
      </c>
      <c r="BE22" s="419"/>
      <c r="BF22" s="419"/>
      <c r="BG22" s="419"/>
      <c r="BH22" s="419"/>
      <c r="BI22" s="419">
        <v>0</v>
      </c>
      <c r="BJ22" s="419"/>
      <c r="BK22" s="419"/>
      <c r="BL22" s="419"/>
      <c r="BM22" s="419"/>
      <c r="BN22" s="419">
        <v>0</v>
      </c>
      <c r="BO22" s="419"/>
      <c r="BP22" s="419"/>
      <c r="BQ22" s="419"/>
      <c r="BR22" s="419"/>
      <c r="BS22" s="422">
        <f t="shared" si="0"/>
        <v>0</v>
      </c>
      <c r="BT22" s="422"/>
      <c r="BU22" s="422"/>
      <c r="BV22" s="422"/>
      <c r="BW22" s="422"/>
      <c r="BX22" s="422">
        <f t="shared" si="1"/>
        <v>0</v>
      </c>
      <c r="BY22" s="422"/>
      <c r="BZ22" s="422"/>
      <c r="CA22" s="422"/>
      <c r="CB22" s="423"/>
    </row>
    <row r="23" spans="1:80" s="69" customFormat="1" ht="21.75" customHeight="1">
      <c r="A23" s="503"/>
      <c r="B23" s="110"/>
      <c r="C23" s="101" t="s">
        <v>294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444">
        <f>SUM(Q12:T22)</f>
        <v>0</v>
      </c>
      <c r="R23" s="444"/>
      <c r="S23" s="444"/>
      <c r="T23" s="444"/>
      <c r="U23" s="444">
        <f>SUM(U12:X22)</f>
        <v>0</v>
      </c>
      <c r="V23" s="444"/>
      <c r="W23" s="444"/>
      <c r="X23" s="444"/>
      <c r="Y23" s="444">
        <f>SUM(Y12:AB22)</f>
        <v>0</v>
      </c>
      <c r="Z23" s="444"/>
      <c r="AA23" s="444"/>
      <c r="AB23" s="444"/>
      <c r="AC23" s="444">
        <f>SUM(AC12:AF22)</f>
        <v>0</v>
      </c>
      <c r="AD23" s="444"/>
      <c r="AE23" s="444"/>
      <c r="AF23" s="444"/>
      <c r="AG23" s="444">
        <f>SUM(AG12:AJ22)</f>
        <v>34</v>
      </c>
      <c r="AH23" s="444"/>
      <c r="AI23" s="444"/>
      <c r="AJ23" s="444"/>
      <c r="AK23" s="444">
        <f>SUM(AK12:AN22)</f>
        <v>34</v>
      </c>
      <c r="AL23" s="444"/>
      <c r="AM23" s="444"/>
      <c r="AN23" s="444"/>
      <c r="AO23" s="422">
        <f>SUM(AO12:AS22)</f>
        <v>154912387</v>
      </c>
      <c r="AP23" s="422"/>
      <c r="AQ23" s="422"/>
      <c r="AR23" s="422"/>
      <c r="AS23" s="422"/>
      <c r="AT23" s="422">
        <f>SUM(AT12:AX22)</f>
        <v>2063854</v>
      </c>
      <c r="AU23" s="422"/>
      <c r="AV23" s="422"/>
      <c r="AW23" s="422"/>
      <c r="AX23" s="422"/>
      <c r="AY23" s="422">
        <f>SUM(AY12:BC22)</f>
        <v>5</v>
      </c>
      <c r="AZ23" s="422"/>
      <c r="BA23" s="422"/>
      <c r="BB23" s="422"/>
      <c r="BC23" s="422"/>
      <c r="BD23" s="422">
        <f>SUM(BD12:BH22)</f>
        <v>5</v>
      </c>
      <c r="BE23" s="422"/>
      <c r="BF23" s="422"/>
      <c r="BG23" s="422"/>
      <c r="BH23" s="422"/>
      <c r="BI23" s="422">
        <f>SUM(BI12:BM22)</f>
        <v>3980777</v>
      </c>
      <c r="BJ23" s="422"/>
      <c r="BK23" s="422"/>
      <c r="BL23" s="422"/>
      <c r="BM23" s="422"/>
      <c r="BN23" s="422">
        <f>SUM(BN12:BR22)</f>
        <v>51550</v>
      </c>
      <c r="BO23" s="422"/>
      <c r="BP23" s="422"/>
      <c r="BQ23" s="422"/>
      <c r="BR23" s="422"/>
      <c r="BS23" s="422">
        <f t="shared" si="0"/>
        <v>158893164</v>
      </c>
      <c r="BT23" s="422"/>
      <c r="BU23" s="422"/>
      <c r="BV23" s="422"/>
      <c r="BW23" s="422"/>
      <c r="BX23" s="422">
        <f t="shared" si="1"/>
        <v>2115404</v>
      </c>
      <c r="BY23" s="422"/>
      <c r="BZ23" s="422"/>
      <c r="CA23" s="422"/>
      <c r="CB23" s="423"/>
    </row>
    <row r="24" spans="1:80" ht="21.75" customHeight="1">
      <c r="A24" s="499" t="s">
        <v>19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500"/>
      <c r="Q24" s="425">
        <v>0</v>
      </c>
      <c r="R24" s="425"/>
      <c r="S24" s="425"/>
      <c r="T24" s="425"/>
      <c r="U24" s="425">
        <v>0</v>
      </c>
      <c r="V24" s="425"/>
      <c r="W24" s="425"/>
      <c r="X24" s="425"/>
      <c r="Y24" s="414">
        <v>0</v>
      </c>
      <c r="Z24" s="414"/>
      <c r="AA24" s="414"/>
      <c r="AB24" s="414"/>
      <c r="AC24" s="414">
        <v>0</v>
      </c>
      <c r="AD24" s="414"/>
      <c r="AE24" s="414"/>
      <c r="AF24" s="414"/>
      <c r="AG24" s="425">
        <v>0</v>
      </c>
      <c r="AH24" s="425"/>
      <c r="AI24" s="425"/>
      <c r="AJ24" s="425"/>
      <c r="AK24" s="425">
        <v>0</v>
      </c>
      <c r="AL24" s="425"/>
      <c r="AM24" s="425"/>
      <c r="AN24" s="425"/>
      <c r="AO24" s="419">
        <v>0</v>
      </c>
      <c r="AP24" s="419"/>
      <c r="AQ24" s="419"/>
      <c r="AR24" s="419"/>
      <c r="AS24" s="419"/>
      <c r="AT24" s="419">
        <v>0</v>
      </c>
      <c r="AU24" s="419"/>
      <c r="AV24" s="419"/>
      <c r="AW24" s="419"/>
      <c r="AX24" s="419"/>
      <c r="AY24" s="419">
        <v>0</v>
      </c>
      <c r="AZ24" s="419"/>
      <c r="BA24" s="419"/>
      <c r="BB24" s="419"/>
      <c r="BC24" s="419"/>
      <c r="BD24" s="419">
        <v>0</v>
      </c>
      <c r="BE24" s="419"/>
      <c r="BF24" s="419"/>
      <c r="BG24" s="419"/>
      <c r="BH24" s="419"/>
      <c r="BI24" s="419">
        <v>0</v>
      </c>
      <c r="BJ24" s="419"/>
      <c r="BK24" s="419"/>
      <c r="BL24" s="419"/>
      <c r="BM24" s="419"/>
      <c r="BN24" s="419">
        <v>0</v>
      </c>
      <c r="BO24" s="419"/>
      <c r="BP24" s="419"/>
      <c r="BQ24" s="419"/>
      <c r="BR24" s="419"/>
      <c r="BS24" s="422">
        <f t="shared" si="0"/>
        <v>0</v>
      </c>
      <c r="BT24" s="422"/>
      <c r="BU24" s="422"/>
      <c r="BV24" s="422"/>
      <c r="BW24" s="422"/>
      <c r="BX24" s="422">
        <f t="shared" si="1"/>
        <v>0</v>
      </c>
      <c r="BY24" s="422"/>
      <c r="BZ24" s="422"/>
      <c r="CA24" s="422"/>
      <c r="CB24" s="423"/>
    </row>
    <row r="25" spans="1:80" ht="21.75" customHeight="1">
      <c r="A25" s="438" t="s">
        <v>296</v>
      </c>
      <c r="B25" s="439"/>
      <c r="C25" s="115" t="s">
        <v>267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487"/>
      <c r="Q25" s="425">
        <v>0</v>
      </c>
      <c r="R25" s="425"/>
      <c r="S25" s="425"/>
      <c r="T25" s="425"/>
      <c r="U25" s="425">
        <v>0</v>
      </c>
      <c r="V25" s="425"/>
      <c r="W25" s="425"/>
      <c r="X25" s="425"/>
      <c r="Y25" s="414">
        <v>0</v>
      </c>
      <c r="Z25" s="414"/>
      <c r="AA25" s="414"/>
      <c r="AB25" s="414"/>
      <c r="AC25" s="414">
        <v>0</v>
      </c>
      <c r="AD25" s="414"/>
      <c r="AE25" s="414"/>
      <c r="AF25" s="414"/>
      <c r="AG25" s="425">
        <v>0</v>
      </c>
      <c r="AH25" s="425"/>
      <c r="AI25" s="425"/>
      <c r="AJ25" s="425"/>
      <c r="AK25" s="425">
        <v>0</v>
      </c>
      <c r="AL25" s="425"/>
      <c r="AM25" s="425"/>
      <c r="AN25" s="425"/>
      <c r="AO25" s="419">
        <v>0</v>
      </c>
      <c r="AP25" s="419"/>
      <c r="AQ25" s="419"/>
      <c r="AR25" s="419"/>
      <c r="AS25" s="419"/>
      <c r="AT25" s="419">
        <v>0</v>
      </c>
      <c r="AU25" s="419"/>
      <c r="AV25" s="419"/>
      <c r="AW25" s="419"/>
      <c r="AX25" s="419"/>
      <c r="AY25" s="419">
        <v>18</v>
      </c>
      <c r="AZ25" s="419"/>
      <c r="BA25" s="419"/>
      <c r="BB25" s="419"/>
      <c r="BC25" s="419"/>
      <c r="BD25" s="419">
        <v>18</v>
      </c>
      <c r="BE25" s="419"/>
      <c r="BF25" s="419"/>
      <c r="BG25" s="419"/>
      <c r="BH25" s="419"/>
      <c r="BI25" s="419">
        <v>103855</v>
      </c>
      <c r="BJ25" s="419"/>
      <c r="BK25" s="419"/>
      <c r="BL25" s="419"/>
      <c r="BM25" s="419"/>
      <c r="BN25" s="419">
        <v>8649</v>
      </c>
      <c r="BO25" s="419"/>
      <c r="BP25" s="419"/>
      <c r="BQ25" s="419"/>
      <c r="BR25" s="419"/>
      <c r="BS25" s="422">
        <f t="shared" si="0"/>
        <v>103855</v>
      </c>
      <c r="BT25" s="422"/>
      <c r="BU25" s="422"/>
      <c r="BV25" s="422"/>
      <c r="BW25" s="422"/>
      <c r="BX25" s="422">
        <f t="shared" si="1"/>
        <v>8649</v>
      </c>
      <c r="BY25" s="422"/>
      <c r="BZ25" s="422"/>
      <c r="CA25" s="422"/>
      <c r="CB25" s="423"/>
    </row>
    <row r="26" spans="1:80" ht="21.75" customHeight="1">
      <c r="A26" s="440"/>
      <c r="B26" s="441"/>
      <c r="C26" s="115" t="s">
        <v>268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487"/>
      <c r="Q26" s="425">
        <v>0</v>
      </c>
      <c r="R26" s="425"/>
      <c r="S26" s="425"/>
      <c r="T26" s="425"/>
      <c r="U26" s="425">
        <v>0</v>
      </c>
      <c r="V26" s="425"/>
      <c r="W26" s="425"/>
      <c r="X26" s="425"/>
      <c r="Y26" s="414">
        <v>0</v>
      </c>
      <c r="Z26" s="414"/>
      <c r="AA26" s="414"/>
      <c r="AB26" s="414"/>
      <c r="AC26" s="414">
        <v>0</v>
      </c>
      <c r="AD26" s="414"/>
      <c r="AE26" s="414"/>
      <c r="AF26" s="414"/>
      <c r="AG26" s="425">
        <v>0</v>
      </c>
      <c r="AH26" s="425"/>
      <c r="AI26" s="425"/>
      <c r="AJ26" s="425"/>
      <c r="AK26" s="425">
        <v>0</v>
      </c>
      <c r="AL26" s="425"/>
      <c r="AM26" s="425"/>
      <c r="AN26" s="425"/>
      <c r="AO26" s="419">
        <v>0</v>
      </c>
      <c r="AP26" s="419"/>
      <c r="AQ26" s="419"/>
      <c r="AR26" s="419"/>
      <c r="AS26" s="419"/>
      <c r="AT26" s="419">
        <v>0</v>
      </c>
      <c r="AU26" s="419"/>
      <c r="AV26" s="419"/>
      <c r="AW26" s="419"/>
      <c r="AX26" s="419"/>
      <c r="AY26" s="419">
        <v>0</v>
      </c>
      <c r="AZ26" s="419"/>
      <c r="BA26" s="419"/>
      <c r="BB26" s="419"/>
      <c r="BC26" s="419"/>
      <c r="BD26" s="419">
        <v>0</v>
      </c>
      <c r="BE26" s="419"/>
      <c r="BF26" s="419"/>
      <c r="BG26" s="419"/>
      <c r="BH26" s="419"/>
      <c r="BI26" s="419">
        <v>0</v>
      </c>
      <c r="BJ26" s="419"/>
      <c r="BK26" s="419"/>
      <c r="BL26" s="419"/>
      <c r="BM26" s="419"/>
      <c r="BN26" s="419">
        <v>0</v>
      </c>
      <c r="BO26" s="419"/>
      <c r="BP26" s="419"/>
      <c r="BQ26" s="419"/>
      <c r="BR26" s="419"/>
      <c r="BS26" s="422">
        <f t="shared" si="0"/>
        <v>0</v>
      </c>
      <c r="BT26" s="422"/>
      <c r="BU26" s="422"/>
      <c r="BV26" s="422"/>
      <c r="BW26" s="422"/>
      <c r="BX26" s="422">
        <f t="shared" si="1"/>
        <v>0</v>
      </c>
      <c r="BY26" s="422"/>
      <c r="BZ26" s="422"/>
      <c r="CA26" s="422"/>
      <c r="CB26" s="423"/>
    </row>
    <row r="27" spans="1:80" ht="21.75" customHeight="1">
      <c r="A27" s="440"/>
      <c r="B27" s="441"/>
      <c r="C27" s="100" t="s">
        <v>21</v>
      </c>
      <c r="D27" s="100"/>
      <c r="E27" s="100"/>
      <c r="F27" s="100"/>
      <c r="G27" s="100"/>
      <c r="H27" s="87" t="s">
        <v>15</v>
      </c>
      <c r="I27" s="87"/>
      <c r="J27" s="87"/>
      <c r="K27" s="87"/>
      <c r="L27" s="87"/>
      <c r="M27" s="87"/>
      <c r="N27" s="87"/>
      <c r="O27" s="87"/>
      <c r="P27" s="87"/>
      <c r="Q27" s="424"/>
      <c r="R27" s="424"/>
      <c r="S27" s="424"/>
      <c r="T27" s="424"/>
      <c r="U27" s="424"/>
      <c r="V27" s="424"/>
      <c r="W27" s="424"/>
      <c r="X27" s="424"/>
      <c r="Y27" s="414">
        <v>0</v>
      </c>
      <c r="Z27" s="414"/>
      <c r="AA27" s="414"/>
      <c r="AB27" s="414"/>
      <c r="AC27" s="414">
        <v>0</v>
      </c>
      <c r="AD27" s="414"/>
      <c r="AE27" s="414"/>
      <c r="AF27" s="414"/>
      <c r="AG27" s="424"/>
      <c r="AH27" s="424"/>
      <c r="AI27" s="424"/>
      <c r="AJ27" s="424"/>
      <c r="AK27" s="424"/>
      <c r="AL27" s="424"/>
      <c r="AM27" s="424"/>
      <c r="AN27" s="424"/>
      <c r="AO27" s="419">
        <v>0</v>
      </c>
      <c r="AP27" s="419"/>
      <c r="AQ27" s="419"/>
      <c r="AR27" s="419"/>
      <c r="AS27" s="419"/>
      <c r="AT27" s="419">
        <v>0</v>
      </c>
      <c r="AU27" s="419"/>
      <c r="AV27" s="419"/>
      <c r="AW27" s="419"/>
      <c r="AX27" s="419"/>
      <c r="AY27" s="442"/>
      <c r="AZ27" s="442"/>
      <c r="BA27" s="442"/>
      <c r="BB27" s="442"/>
      <c r="BC27" s="442"/>
      <c r="BD27" s="442"/>
      <c r="BE27" s="442"/>
      <c r="BF27" s="442"/>
      <c r="BG27" s="442"/>
      <c r="BH27" s="442"/>
      <c r="BI27" s="442"/>
      <c r="BJ27" s="442"/>
      <c r="BK27" s="442"/>
      <c r="BL27" s="442"/>
      <c r="BM27" s="442"/>
      <c r="BN27" s="442"/>
      <c r="BO27" s="442"/>
      <c r="BP27" s="442"/>
      <c r="BQ27" s="442"/>
      <c r="BR27" s="442"/>
      <c r="BS27" s="422">
        <f t="shared" si="0"/>
        <v>0</v>
      </c>
      <c r="BT27" s="422"/>
      <c r="BU27" s="422"/>
      <c r="BV27" s="422"/>
      <c r="BW27" s="422"/>
      <c r="BX27" s="422">
        <f t="shared" si="1"/>
        <v>0</v>
      </c>
      <c r="BY27" s="422"/>
      <c r="BZ27" s="422"/>
      <c r="CA27" s="422"/>
      <c r="CB27" s="423"/>
    </row>
    <row r="28" spans="1:80" ht="21.75" customHeight="1">
      <c r="A28" s="440"/>
      <c r="B28" s="441"/>
      <c r="C28" s="100"/>
      <c r="D28" s="100"/>
      <c r="E28" s="100"/>
      <c r="F28" s="100"/>
      <c r="G28" s="100"/>
      <c r="H28" s="87" t="s">
        <v>16</v>
      </c>
      <c r="I28" s="87"/>
      <c r="J28" s="87"/>
      <c r="K28" s="87"/>
      <c r="L28" s="87"/>
      <c r="M28" s="87"/>
      <c r="N28" s="87"/>
      <c r="O28" s="87"/>
      <c r="P28" s="87"/>
      <c r="Q28" s="425">
        <v>0</v>
      </c>
      <c r="R28" s="425"/>
      <c r="S28" s="425"/>
      <c r="T28" s="425"/>
      <c r="U28" s="425">
        <v>0</v>
      </c>
      <c r="V28" s="425"/>
      <c r="W28" s="425"/>
      <c r="X28" s="425"/>
      <c r="Y28" s="414">
        <v>0</v>
      </c>
      <c r="Z28" s="414"/>
      <c r="AA28" s="414"/>
      <c r="AB28" s="414"/>
      <c r="AC28" s="414">
        <v>0</v>
      </c>
      <c r="AD28" s="414"/>
      <c r="AE28" s="414"/>
      <c r="AF28" s="414"/>
      <c r="AG28" s="425">
        <v>0</v>
      </c>
      <c r="AH28" s="425"/>
      <c r="AI28" s="425"/>
      <c r="AJ28" s="425"/>
      <c r="AK28" s="425">
        <v>0</v>
      </c>
      <c r="AL28" s="425"/>
      <c r="AM28" s="425"/>
      <c r="AN28" s="425"/>
      <c r="AO28" s="419">
        <v>0</v>
      </c>
      <c r="AP28" s="419"/>
      <c r="AQ28" s="419"/>
      <c r="AR28" s="419"/>
      <c r="AS28" s="419"/>
      <c r="AT28" s="419">
        <v>0</v>
      </c>
      <c r="AU28" s="419"/>
      <c r="AV28" s="419"/>
      <c r="AW28" s="419"/>
      <c r="AX28" s="419"/>
      <c r="AY28" s="419">
        <v>2</v>
      </c>
      <c r="AZ28" s="419"/>
      <c r="BA28" s="419"/>
      <c r="BB28" s="419"/>
      <c r="BC28" s="419"/>
      <c r="BD28" s="419">
        <v>2</v>
      </c>
      <c r="BE28" s="419"/>
      <c r="BF28" s="419"/>
      <c r="BG28" s="419"/>
      <c r="BH28" s="419"/>
      <c r="BI28" s="419">
        <v>5068</v>
      </c>
      <c r="BJ28" s="419"/>
      <c r="BK28" s="419"/>
      <c r="BL28" s="419"/>
      <c r="BM28" s="419"/>
      <c r="BN28" s="419">
        <v>9503</v>
      </c>
      <c r="BO28" s="419"/>
      <c r="BP28" s="419"/>
      <c r="BQ28" s="419"/>
      <c r="BR28" s="419"/>
      <c r="BS28" s="422">
        <f t="shared" si="0"/>
        <v>5068</v>
      </c>
      <c r="BT28" s="422"/>
      <c r="BU28" s="422"/>
      <c r="BV28" s="422"/>
      <c r="BW28" s="422"/>
      <c r="BX28" s="422">
        <f t="shared" si="1"/>
        <v>9503</v>
      </c>
      <c r="BY28" s="422"/>
      <c r="BZ28" s="422"/>
      <c r="CA28" s="422"/>
      <c r="CB28" s="423"/>
    </row>
    <row r="29" spans="1:80" ht="21.75" customHeight="1">
      <c r="A29" s="440"/>
      <c r="B29" s="441"/>
      <c r="C29" s="100" t="s">
        <v>22</v>
      </c>
      <c r="D29" s="100"/>
      <c r="E29" s="100"/>
      <c r="F29" s="100"/>
      <c r="G29" s="100"/>
      <c r="H29" s="87" t="s">
        <v>15</v>
      </c>
      <c r="I29" s="87"/>
      <c r="J29" s="87"/>
      <c r="K29" s="87"/>
      <c r="L29" s="87"/>
      <c r="M29" s="87"/>
      <c r="N29" s="87"/>
      <c r="O29" s="87"/>
      <c r="P29" s="87"/>
      <c r="Q29" s="424"/>
      <c r="R29" s="424"/>
      <c r="S29" s="424"/>
      <c r="T29" s="424"/>
      <c r="U29" s="424"/>
      <c r="V29" s="424"/>
      <c r="W29" s="424"/>
      <c r="X29" s="424"/>
      <c r="Y29" s="414">
        <v>0</v>
      </c>
      <c r="Z29" s="414"/>
      <c r="AA29" s="414"/>
      <c r="AB29" s="414"/>
      <c r="AC29" s="414">
        <v>0</v>
      </c>
      <c r="AD29" s="414"/>
      <c r="AE29" s="414"/>
      <c r="AF29" s="414"/>
      <c r="AG29" s="424"/>
      <c r="AH29" s="424"/>
      <c r="AI29" s="424"/>
      <c r="AJ29" s="424"/>
      <c r="AK29" s="424"/>
      <c r="AL29" s="424"/>
      <c r="AM29" s="424"/>
      <c r="AN29" s="424"/>
      <c r="AO29" s="419">
        <v>0</v>
      </c>
      <c r="AP29" s="419"/>
      <c r="AQ29" s="419"/>
      <c r="AR29" s="419"/>
      <c r="AS29" s="419"/>
      <c r="AT29" s="419">
        <v>0</v>
      </c>
      <c r="AU29" s="419"/>
      <c r="AV29" s="419"/>
      <c r="AW29" s="419"/>
      <c r="AX29" s="419"/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2"/>
      <c r="BL29" s="442"/>
      <c r="BM29" s="442"/>
      <c r="BN29" s="442"/>
      <c r="BO29" s="442"/>
      <c r="BP29" s="442"/>
      <c r="BQ29" s="442"/>
      <c r="BR29" s="442"/>
      <c r="BS29" s="422">
        <f t="shared" si="0"/>
        <v>0</v>
      </c>
      <c r="BT29" s="422"/>
      <c r="BU29" s="422"/>
      <c r="BV29" s="422"/>
      <c r="BW29" s="422"/>
      <c r="BX29" s="422">
        <f t="shared" si="1"/>
        <v>0</v>
      </c>
      <c r="BY29" s="422"/>
      <c r="BZ29" s="422"/>
      <c r="CA29" s="422"/>
      <c r="CB29" s="423"/>
    </row>
    <row r="30" spans="1:80" ht="21.75" customHeight="1">
      <c r="A30" s="440"/>
      <c r="B30" s="441"/>
      <c r="C30" s="100"/>
      <c r="D30" s="100"/>
      <c r="E30" s="100"/>
      <c r="F30" s="100"/>
      <c r="G30" s="100"/>
      <c r="H30" s="87" t="s">
        <v>16</v>
      </c>
      <c r="I30" s="87"/>
      <c r="J30" s="87"/>
      <c r="K30" s="87"/>
      <c r="L30" s="87"/>
      <c r="M30" s="87"/>
      <c r="N30" s="87"/>
      <c r="O30" s="87"/>
      <c r="P30" s="87"/>
      <c r="Q30" s="425">
        <v>0</v>
      </c>
      <c r="R30" s="425"/>
      <c r="S30" s="425"/>
      <c r="T30" s="425"/>
      <c r="U30" s="425">
        <v>0</v>
      </c>
      <c r="V30" s="425"/>
      <c r="W30" s="425"/>
      <c r="X30" s="425"/>
      <c r="Y30" s="414">
        <v>0</v>
      </c>
      <c r="Z30" s="414"/>
      <c r="AA30" s="414"/>
      <c r="AB30" s="414"/>
      <c r="AC30" s="414">
        <v>0</v>
      </c>
      <c r="AD30" s="414"/>
      <c r="AE30" s="414"/>
      <c r="AF30" s="414"/>
      <c r="AG30" s="425">
        <v>0</v>
      </c>
      <c r="AH30" s="425"/>
      <c r="AI30" s="425"/>
      <c r="AJ30" s="425"/>
      <c r="AK30" s="425">
        <v>0</v>
      </c>
      <c r="AL30" s="425"/>
      <c r="AM30" s="425"/>
      <c r="AN30" s="425"/>
      <c r="AO30" s="419">
        <v>0</v>
      </c>
      <c r="AP30" s="419"/>
      <c r="AQ30" s="419"/>
      <c r="AR30" s="419"/>
      <c r="AS30" s="419"/>
      <c r="AT30" s="419">
        <v>107</v>
      </c>
      <c r="AU30" s="419"/>
      <c r="AV30" s="419"/>
      <c r="AW30" s="419"/>
      <c r="AX30" s="419"/>
      <c r="AY30" s="419">
        <v>0</v>
      </c>
      <c r="AZ30" s="419"/>
      <c r="BA30" s="419"/>
      <c r="BB30" s="419"/>
      <c r="BC30" s="419"/>
      <c r="BD30" s="419">
        <v>0</v>
      </c>
      <c r="BE30" s="419"/>
      <c r="BF30" s="419"/>
      <c r="BG30" s="419"/>
      <c r="BH30" s="419"/>
      <c r="BI30" s="419">
        <v>0</v>
      </c>
      <c r="BJ30" s="419"/>
      <c r="BK30" s="419"/>
      <c r="BL30" s="419"/>
      <c r="BM30" s="419"/>
      <c r="BN30" s="419">
        <v>0</v>
      </c>
      <c r="BO30" s="419"/>
      <c r="BP30" s="419"/>
      <c r="BQ30" s="419"/>
      <c r="BR30" s="419"/>
      <c r="BS30" s="422">
        <f t="shared" si="0"/>
        <v>0</v>
      </c>
      <c r="BT30" s="422"/>
      <c r="BU30" s="422"/>
      <c r="BV30" s="422"/>
      <c r="BW30" s="422"/>
      <c r="BX30" s="422">
        <f t="shared" si="1"/>
        <v>107</v>
      </c>
      <c r="BY30" s="422"/>
      <c r="BZ30" s="422"/>
      <c r="CA30" s="422"/>
      <c r="CB30" s="423"/>
    </row>
    <row r="31" spans="1:80" ht="21.75" customHeight="1">
      <c r="A31" s="440"/>
      <c r="B31" s="441"/>
      <c r="C31" s="100" t="s">
        <v>23</v>
      </c>
      <c r="D31" s="100"/>
      <c r="E31" s="100"/>
      <c r="F31" s="100"/>
      <c r="G31" s="100"/>
      <c r="H31" s="505" t="s">
        <v>24</v>
      </c>
      <c r="I31" s="505"/>
      <c r="J31" s="505"/>
      <c r="K31" s="505"/>
      <c r="L31" s="505"/>
      <c r="M31" s="505"/>
      <c r="N31" s="505"/>
      <c r="O31" s="505"/>
      <c r="P31" s="505"/>
      <c r="Q31" s="425">
        <v>3</v>
      </c>
      <c r="R31" s="425"/>
      <c r="S31" s="425"/>
      <c r="T31" s="425"/>
      <c r="U31" s="425">
        <v>3</v>
      </c>
      <c r="V31" s="425"/>
      <c r="W31" s="425"/>
      <c r="X31" s="425"/>
      <c r="Y31" s="414">
        <v>1584700</v>
      </c>
      <c r="Z31" s="414"/>
      <c r="AA31" s="414"/>
      <c r="AB31" s="414"/>
      <c r="AC31" s="425">
        <v>183659</v>
      </c>
      <c r="AD31" s="425"/>
      <c r="AE31" s="425"/>
      <c r="AF31" s="425"/>
      <c r="AG31" s="425">
        <v>7</v>
      </c>
      <c r="AH31" s="425"/>
      <c r="AI31" s="425"/>
      <c r="AJ31" s="425"/>
      <c r="AK31" s="425">
        <v>7</v>
      </c>
      <c r="AL31" s="425"/>
      <c r="AM31" s="425"/>
      <c r="AN31" s="425"/>
      <c r="AO31" s="419">
        <v>674135</v>
      </c>
      <c r="AP31" s="419"/>
      <c r="AQ31" s="419"/>
      <c r="AR31" s="419"/>
      <c r="AS31" s="419"/>
      <c r="AT31" s="419">
        <v>84301</v>
      </c>
      <c r="AU31" s="419"/>
      <c r="AV31" s="419"/>
      <c r="AW31" s="419"/>
      <c r="AX31" s="419"/>
      <c r="AY31" s="419">
        <v>3</v>
      </c>
      <c r="AZ31" s="419"/>
      <c r="BA31" s="419"/>
      <c r="BB31" s="419"/>
      <c r="BC31" s="419"/>
      <c r="BD31" s="419">
        <v>3</v>
      </c>
      <c r="BE31" s="419"/>
      <c r="BF31" s="419"/>
      <c r="BG31" s="419"/>
      <c r="BH31" s="419"/>
      <c r="BI31" s="419">
        <v>165407</v>
      </c>
      <c r="BJ31" s="419"/>
      <c r="BK31" s="419"/>
      <c r="BL31" s="419"/>
      <c r="BM31" s="419"/>
      <c r="BN31" s="419">
        <v>18940</v>
      </c>
      <c r="BO31" s="419"/>
      <c r="BP31" s="419"/>
      <c r="BQ31" s="419"/>
      <c r="BR31" s="419"/>
      <c r="BS31" s="422">
        <f t="shared" si="0"/>
        <v>2424242</v>
      </c>
      <c r="BT31" s="422"/>
      <c r="BU31" s="422"/>
      <c r="BV31" s="422"/>
      <c r="BW31" s="422"/>
      <c r="BX31" s="422">
        <f t="shared" si="1"/>
        <v>286900</v>
      </c>
      <c r="BY31" s="422"/>
      <c r="BZ31" s="422"/>
      <c r="CA31" s="422"/>
      <c r="CB31" s="423"/>
    </row>
    <row r="32" spans="1:80" ht="21.75" customHeight="1">
      <c r="A32" s="440"/>
      <c r="B32" s="441"/>
      <c r="C32" s="100"/>
      <c r="D32" s="100"/>
      <c r="E32" s="100"/>
      <c r="F32" s="100"/>
      <c r="G32" s="100"/>
      <c r="H32" s="505" t="s">
        <v>25</v>
      </c>
      <c r="I32" s="505"/>
      <c r="J32" s="505"/>
      <c r="K32" s="505"/>
      <c r="L32" s="505"/>
      <c r="M32" s="505"/>
      <c r="N32" s="505"/>
      <c r="O32" s="505"/>
      <c r="P32" s="505"/>
      <c r="Q32" s="425">
        <v>180</v>
      </c>
      <c r="R32" s="425"/>
      <c r="S32" s="425"/>
      <c r="T32" s="425"/>
      <c r="U32" s="425">
        <v>181</v>
      </c>
      <c r="V32" s="425"/>
      <c r="W32" s="425"/>
      <c r="X32" s="425"/>
      <c r="Y32" s="414">
        <v>8287578</v>
      </c>
      <c r="Z32" s="414"/>
      <c r="AA32" s="414"/>
      <c r="AB32" s="414"/>
      <c r="AC32" s="425">
        <v>762272</v>
      </c>
      <c r="AD32" s="425"/>
      <c r="AE32" s="425"/>
      <c r="AF32" s="425"/>
      <c r="AG32" s="425">
        <v>243</v>
      </c>
      <c r="AH32" s="425"/>
      <c r="AI32" s="425"/>
      <c r="AJ32" s="425"/>
      <c r="AK32" s="425">
        <v>244</v>
      </c>
      <c r="AL32" s="425"/>
      <c r="AM32" s="425"/>
      <c r="AN32" s="425"/>
      <c r="AO32" s="419">
        <v>5916663</v>
      </c>
      <c r="AP32" s="419"/>
      <c r="AQ32" s="419"/>
      <c r="AR32" s="419"/>
      <c r="AS32" s="419"/>
      <c r="AT32" s="419">
        <v>569253</v>
      </c>
      <c r="AU32" s="419"/>
      <c r="AV32" s="419"/>
      <c r="AW32" s="419"/>
      <c r="AX32" s="419"/>
      <c r="AY32" s="419">
        <v>2437</v>
      </c>
      <c r="AZ32" s="419"/>
      <c r="BA32" s="419"/>
      <c r="BB32" s="419"/>
      <c r="BC32" s="419"/>
      <c r="BD32" s="419">
        <v>2448</v>
      </c>
      <c r="BE32" s="419"/>
      <c r="BF32" s="419"/>
      <c r="BG32" s="419"/>
      <c r="BH32" s="419"/>
      <c r="BI32" s="419">
        <v>15740564</v>
      </c>
      <c r="BJ32" s="419"/>
      <c r="BK32" s="419"/>
      <c r="BL32" s="419"/>
      <c r="BM32" s="419"/>
      <c r="BN32" s="419">
        <v>1471089</v>
      </c>
      <c r="BO32" s="419"/>
      <c r="BP32" s="419"/>
      <c r="BQ32" s="419"/>
      <c r="BR32" s="419"/>
      <c r="BS32" s="422">
        <f t="shared" si="0"/>
        <v>29944805</v>
      </c>
      <c r="BT32" s="422"/>
      <c r="BU32" s="422"/>
      <c r="BV32" s="422"/>
      <c r="BW32" s="422"/>
      <c r="BX32" s="422">
        <f t="shared" si="1"/>
        <v>2802614</v>
      </c>
      <c r="BY32" s="422"/>
      <c r="BZ32" s="422"/>
      <c r="CA32" s="422"/>
      <c r="CB32" s="423"/>
    </row>
    <row r="33" spans="1:80" ht="21.75" customHeight="1">
      <c r="A33" s="440"/>
      <c r="B33" s="441"/>
      <c r="C33" s="100" t="s">
        <v>26</v>
      </c>
      <c r="D33" s="100"/>
      <c r="E33" s="100"/>
      <c r="F33" s="100"/>
      <c r="G33" s="100"/>
      <c r="H33" s="87" t="s">
        <v>15</v>
      </c>
      <c r="I33" s="87"/>
      <c r="J33" s="87"/>
      <c r="K33" s="87"/>
      <c r="L33" s="87"/>
      <c r="M33" s="87"/>
      <c r="N33" s="87"/>
      <c r="O33" s="87"/>
      <c r="P33" s="87"/>
      <c r="Q33" s="424"/>
      <c r="R33" s="424"/>
      <c r="S33" s="424"/>
      <c r="T33" s="424"/>
      <c r="U33" s="424"/>
      <c r="V33" s="424"/>
      <c r="W33" s="424"/>
      <c r="X33" s="424"/>
      <c r="Y33" s="414">
        <v>470721</v>
      </c>
      <c r="Z33" s="414"/>
      <c r="AA33" s="414"/>
      <c r="AB33" s="414"/>
      <c r="AC33" s="425">
        <v>25852</v>
      </c>
      <c r="AD33" s="425"/>
      <c r="AE33" s="425"/>
      <c r="AF33" s="425"/>
      <c r="AG33" s="424"/>
      <c r="AH33" s="424"/>
      <c r="AI33" s="424"/>
      <c r="AJ33" s="424"/>
      <c r="AK33" s="424"/>
      <c r="AL33" s="424"/>
      <c r="AM33" s="424"/>
      <c r="AN33" s="424"/>
      <c r="AO33" s="419">
        <v>434179</v>
      </c>
      <c r="AP33" s="419"/>
      <c r="AQ33" s="419"/>
      <c r="AR33" s="419"/>
      <c r="AS33" s="419"/>
      <c r="AT33" s="419">
        <v>28434</v>
      </c>
      <c r="AU33" s="419"/>
      <c r="AV33" s="419"/>
      <c r="AW33" s="419"/>
      <c r="AX33" s="419"/>
      <c r="AY33" s="442"/>
      <c r="AZ33" s="442"/>
      <c r="BA33" s="442"/>
      <c r="BB33" s="442"/>
      <c r="BC33" s="442"/>
      <c r="BD33" s="442"/>
      <c r="BE33" s="442"/>
      <c r="BF33" s="442"/>
      <c r="BG33" s="442"/>
      <c r="BH33" s="442"/>
      <c r="BI33" s="442"/>
      <c r="BJ33" s="442"/>
      <c r="BK33" s="442"/>
      <c r="BL33" s="442"/>
      <c r="BM33" s="442"/>
      <c r="BN33" s="442"/>
      <c r="BO33" s="442"/>
      <c r="BP33" s="442"/>
      <c r="BQ33" s="442"/>
      <c r="BR33" s="442"/>
      <c r="BS33" s="422">
        <f t="shared" si="0"/>
        <v>904900</v>
      </c>
      <c r="BT33" s="422"/>
      <c r="BU33" s="422"/>
      <c r="BV33" s="422"/>
      <c r="BW33" s="422"/>
      <c r="BX33" s="422">
        <f t="shared" si="1"/>
        <v>54286</v>
      </c>
      <c r="BY33" s="422"/>
      <c r="BZ33" s="422"/>
      <c r="CA33" s="422"/>
      <c r="CB33" s="423"/>
    </row>
    <row r="34" spans="1:80" ht="21.75" customHeight="1">
      <c r="A34" s="440"/>
      <c r="B34" s="441"/>
      <c r="C34" s="123"/>
      <c r="D34" s="123"/>
      <c r="E34" s="123"/>
      <c r="F34" s="123"/>
      <c r="G34" s="123"/>
      <c r="H34" s="504" t="s">
        <v>16</v>
      </c>
      <c r="I34" s="504"/>
      <c r="J34" s="504"/>
      <c r="K34" s="504"/>
      <c r="L34" s="504"/>
      <c r="M34" s="504"/>
      <c r="N34" s="504"/>
      <c r="O34" s="504"/>
      <c r="P34" s="504"/>
      <c r="Q34" s="474">
        <v>123</v>
      </c>
      <c r="R34" s="474"/>
      <c r="S34" s="474"/>
      <c r="T34" s="474"/>
      <c r="U34" s="474">
        <v>123</v>
      </c>
      <c r="V34" s="474"/>
      <c r="W34" s="474"/>
      <c r="X34" s="474"/>
      <c r="Y34" s="475">
        <v>302401</v>
      </c>
      <c r="Z34" s="475"/>
      <c r="AA34" s="475"/>
      <c r="AB34" s="475"/>
      <c r="AC34" s="474">
        <v>41172</v>
      </c>
      <c r="AD34" s="474"/>
      <c r="AE34" s="474"/>
      <c r="AF34" s="474"/>
      <c r="AG34" s="474">
        <v>225</v>
      </c>
      <c r="AH34" s="474"/>
      <c r="AI34" s="474"/>
      <c r="AJ34" s="474"/>
      <c r="AK34" s="474">
        <v>227</v>
      </c>
      <c r="AL34" s="474"/>
      <c r="AM34" s="474"/>
      <c r="AN34" s="474"/>
      <c r="AO34" s="527">
        <v>548405</v>
      </c>
      <c r="AP34" s="528"/>
      <c r="AQ34" s="528"/>
      <c r="AR34" s="528"/>
      <c r="AS34" s="529"/>
      <c r="AT34" s="186">
        <v>76236</v>
      </c>
      <c r="AU34" s="186"/>
      <c r="AV34" s="186"/>
      <c r="AW34" s="186"/>
      <c r="AX34" s="186"/>
      <c r="AY34" s="186">
        <v>2192</v>
      </c>
      <c r="AZ34" s="186"/>
      <c r="BA34" s="186"/>
      <c r="BB34" s="186"/>
      <c r="BC34" s="186"/>
      <c r="BD34" s="186">
        <v>2208</v>
      </c>
      <c r="BE34" s="186"/>
      <c r="BF34" s="186"/>
      <c r="BG34" s="186"/>
      <c r="BH34" s="186"/>
      <c r="BI34" s="186">
        <v>4231864</v>
      </c>
      <c r="BJ34" s="186"/>
      <c r="BK34" s="186"/>
      <c r="BL34" s="186"/>
      <c r="BM34" s="186"/>
      <c r="BN34" s="186">
        <v>350298</v>
      </c>
      <c r="BO34" s="186"/>
      <c r="BP34" s="186"/>
      <c r="BQ34" s="186"/>
      <c r="BR34" s="186"/>
      <c r="BS34" s="530">
        <f t="shared" si="0"/>
        <v>5082670</v>
      </c>
      <c r="BT34" s="530"/>
      <c r="BU34" s="530"/>
      <c r="BV34" s="530"/>
      <c r="BW34" s="530"/>
      <c r="BX34" s="530">
        <f t="shared" si="1"/>
        <v>467706</v>
      </c>
      <c r="BY34" s="530"/>
      <c r="BZ34" s="530"/>
      <c r="CA34" s="530"/>
      <c r="CB34" s="531"/>
    </row>
    <row r="35" spans="1:80" s="67" customFormat="1" ht="21.75" customHeight="1">
      <c r="A35" s="440"/>
      <c r="B35" s="441"/>
      <c r="C35" s="129" t="s">
        <v>33</v>
      </c>
      <c r="D35" s="129"/>
      <c r="E35" s="129"/>
      <c r="F35" s="129"/>
      <c r="G35" s="129"/>
      <c r="H35" s="435" t="s">
        <v>15</v>
      </c>
      <c r="I35" s="435"/>
      <c r="J35" s="435"/>
      <c r="K35" s="435"/>
      <c r="L35" s="435"/>
      <c r="M35" s="435"/>
      <c r="N35" s="435"/>
      <c r="O35" s="435"/>
      <c r="P35" s="435"/>
      <c r="Q35" s="433"/>
      <c r="R35" s="433"/>
      <c r="S35" s="433"/>
      <c r="T35" s="433"/>
      <c r="U35" s="433"/>
      <c r="V35" s="433"/>
      <c r="W35" s="433"/>
      <c r="X35" s="433"/>
      <c r="Y35" s="432">
        <v>157806</v>
      </c>
      <c r="Z35" s="432"/>
      <c r="AA35" s="432"/>
      <c r="AB35" s="432"/>
      <c r="AC35" s="432">
        <v>8952</v>
      </c>
      <c r="AD35" s="432"/>
      <c r="AE35" s="432"/>
      <c r="AF35" s="432"/>
      <c r="AG35" s="433"/>
      <c r="AH35" s="433"/>
      <c r="AI35" s="433"/>
      <c r="AJ35" s="433"/>
      <c r="AK35" s="433"/>
      <c r="AL35" s="433"/>
      <c r="AM35" s="433"/>
      <c r="AN35" s="433"/>
      <c r="AO35" s="473">
        <v>139176</v>
      </c>
      <c r="AP35" s="473"/>
      <c r="AQ35" s="473"/>
      <c r="AR35" s="473"/>
      <c r="AS35" s="473"/>
      <c r="AT35" s="473">
        <v>8832</v>
      </c>
      <c r="AU35" s="473"/>
      <c r="AV35" s="473"/>
      <c r="AW35" s="473"/>
      <c r="AX35" s="473"/>
      <c r="AY35" s="461"/>
      <c r="AZ35" s="461"/>
      <c r="BA35" s="461"/>
      <c r="BB35" s="461"/>
      <c r="BC35" s="461"/>
      <c r="BD35" s="461"/>
      <c r="BE35" s="461"/>
      <c r="BF35" s="461"/>
      <c r="BG35" s="461"/>
      <c r="BH35" s="461"/>
      <c r="BI35" s="461"/>
      <c r="BJ35" s="461"/>
      <c r="BK35" s="461"/>
      <c r="BL35" s="461"/>
      <c r="BM35" s="461"/>
      <c r="BN35" s="461"/>
      <c r="BO35" s="461"/>
      <c r="BP35" s="461"/>
      <c r="BQ35" s="461"/>
      <c r="BR35" s="461"/>
      <c r="BS35" s="471">
        <f aca="true" t="shared" si="2" ref="BS35:BS46">Y35+AO35+BI35</f>
        <v>296982</v>
      </c>
      <c r="BT35" s="471"/>
      <c r="BU35" s="471"/>
      <c r="BV35" s="471"/>
      <c r="BW35" s="471"/>
      <c r="BX35" s="471">
        <f aca="true" t="shared" si="3" ref="BX35:BX46">AC35+AT35+BN35</f>
        <v>17784</v>
      </c>
      <c r="BY35" s="471"/>
      <c r="BZ35" s="471"/>
      <c r="CA35" s="471"/>
      <c r="CB35" s="472"/>
    </row>
    <row r="36" spans="1:80" s="67" customFormat="1" ht="21.75" customHeight="1">
      <c r="A36" s="440"/>
      <c r="B36" s="441"/>
      <c r="C36" s="129"/>
      <c r="D36" s="129"/>
      <c r="E36" s="129"/>
      <c r="F36" s="129"/>
      <c r="G36" s="129"/>
      <c r="H36" s="87" t="s">
        <v>16</v>
      </c>
      <c r="I36" s="87"/>
      <c r="J36" s="87"/>
      <c r="K36" s="87"/>
      <c r="L36" s="87"/>
      <c r="M36" s="87"/>
      <c r="N36" s="87"/>
      <c r="O36" s="87"/>
      <c r="P36" s="87"/>
      <c r="Q36" s="425">
        <v>28</v>
      </c>
      <c r="R36" s="425"/>
      <c r="S36" s="425"/>
      <c r="T36" s="425"/>
      <c r="U36" s="425">
        <v>28</v>
      </c>
      <c r="V36" s="425"/>
      <c r="W36" s="425"/>
      <c r="X36" s="425"/>
      <c r="Y36" s="414">
        <v>125951</v>
      </c>
      <c r="Z36" s="414"/>
      <c r="AA36" s="414"/>
      <c r="AB36" s="414"/>
      <c r="AC36" s="414">
        <v>16211</v>
      </c>
      <c r="AD36" s="414"/>
      <c r="AE36" s="414"/>
      <c r="AF36" s="414"/>
      <c r="AG36" s="425">
        <v>63</v>
      </c>
      <c r="AH36" s="425"/>
      <c r="AI36" s="425"/>
      <c r="AJ36" s="425"/>
      <c r="AK36" s="425">
        <v>63</v>
      </c>
      <c r="AL36" s="425"/>
      <c r="AM36" s="425"/>
      <c r="AN36" s="425"/>
      <c r="AO36" s="419">
        <v>239929</v>
      </c>
      <c r="AP36" s="419"/>
      <c r="AQ36" s="419"/>
      <c r="AR36" s="419"/>
      <c r="AS36" s="419"/>
      <c r="AT36" s="419">
        <v>30044</v>
      </c>
      <c r="AU36" s="419"/>
      <c r="AV36" s="419"/>
      <c r="AW36" s="419"/>
      <c r="AX36" s="419"/>
      <c r="AY36" s="419">
        <v>483</v>
      </c>
      <c r="AZ36" s="419"/>
      <c r="BA36" s="419"/>
      <c r="BB36" s="419"/>
      <c r="BC36" s="419"/>
      <c r="BD36" s="419">
        <v>485</v>
      </c>
      <c r="BE36" s="419"/>
      <c r="BF36" s="419"/>
      <c r="BG36" s="419"/>
      <c r="BH36" s="419"/>
      <c r="BI36" s="419">
        <v>1353390</v>
      </c>
      <c r="BJ36" s="419"/>
      <c r="BK36" s="419"/>
      <c r="BL36" s="419"/>
      <c r="BM36" s="419"/>
      <c r="BN36" s="419">
        <v>127364</v>
      </c>
      <c r="BO36" s="419"/>
      <c r="BP36" s="419"/>
      <c r="BQ36" s="419"/>
      <c r="BR36" s="419"/>
      <c r="BS36" s="422">
        <f t="shared" si="2"/>
        <v>1719270</v>
      </c>
      <c r="BT36" s="422"/>
      <c r="BU36" s="422"/>
      <c r="BV36" s="422"/>
      <c r="BW36" s="422"/>
      <c r="BX36" s="422">
        <f t="shared" si="3"/>
        <v>173619</v>
      </c>
      <c r="BY36" s="422"/>
      <c r="BZ36" s="422"/>
      <c r="CA36" s="422"/>
      <c r="CB36" s="423"/>
    </row>
    <row r="37" spans="1:80" s="67" customFormat="1" ht="21.75" customHeight="1">
      <c r="A37" s="440"/>
      <c r="B37" s="441"/>
      <c r="C37" s="426" t="s">
        <v>297</v>
      </c>
      <c r="D37" s="427"/>
      <c r="E37" s="427"/>
      <c r="F37" s="427"/>
      <c r="G37" s="428"/>
      <c r="H37" s="87" t="s">
        <v>15</v>
      </c>
      <c r="I37" s="87"/>
      <c r="J37" s="87"/>
      <c r="K37" s="87"/>
      <c r="L37" s="87"/>
      <c r="M37" s="87"/>
      <c r="N37" s="87"/>
      <c r="O37" s="87"/>
      <c r="P37" s="87"/>
      <c r="Q37" s="424"/>
      <c r="R37" s="424"/>
      <c r="S37" s="424"/>
      <c r="T37" s="424"/>
      <c r="U37" s="424"/>
      <c r="V37" s="424"/>
      <c r="W37" s="424"/>
      <c r="X37" s="424"/>
      <c r="Y37" s="414">
        <v>1613173</v>
      </c>
      <c r="Z37" s="414"/>
      <c r="AA37" s="414"/>
      <c r="AB37" s="414"/>
      <c r="AC37" s="414">
        <v>70417</v>
      </c>
      <c r="AD37" s="414"/>
      <c r="AE37" s="414"/>
      <c r="AF37" s="414"/>
      <c r="AG37" s="424"/>
      <c r="AH37" s="424"/>
      <c r="AI37" s="424"/>
      <c r="AJ37" s="424"/>
      <c r="AK37" s="424"/>
      <c r="AL37" s="424"/>
      <c r="AM37" s="424"/>
      <c r="AN37" s="424"/>
      <c r="AO37" s="419">
        <v>2401774</v>
      </c>
      <c r="AP37" s="419"/>
      <c r="AQ37" s="419"/>
      <c r="AR37" s="419"/>
      <c r="AS37" s="419"/>
      <c r="AT37" s="419">
        <v>140999</v>
      </c>
      <c r="AU37" s="419"/>
      <c r="AV37" s="419"/>
      <c r="AW37" s="419"/>
      <c r="AX37" s="419"/>
      <c r="AY37" s="442"/>
      <c r="AZ37" s="442"/>
      <c r="BA37" s="442"/>
      <c r="BB37" s="442"/>
      <c r="BC37" s="442"/>
      <c r="BD37" s="442"/>
      <c r="BE37" s="442"/>
      <c r="BF37" s="442"/>
      <c r="BG37" s="442"/>
      <c r="BH37" s="442"/>
      <c r="BI37" s="442"/>
      <c r="BJ37" s="442"/>
      <c r="BK37" s="442"/>
      <c r="BL37" s="442"/>
      <c r="BM37" s="442"/>
      <c r="BN37" s="442"/>
      <c r="BO37" s="442"/>
      <c r="BP37" s="442"/>
      <c r="BQ37" s="442"/>
      <c r="BR37" s="442"/>
      <c r="BS37" s="422">
        <f t="shared" si="2"/>
        <v>4014947</v>
      </c>
      <c r="BT37" s="422"/>
      <c r="BU37" s="422"/>
      <c r="BV37" s="422"/>
      <c r="BW37" s="422"/>
      <c r="BX37" s="422">
        <f t="shared" si="3"/>
        <v>211416</v>
      </c>
      <c r="BY37" s="422"/>
      <c r="BZ37" s="422"/>
      <c r="CA37" s="422"/>
      <c r="CB37" s="423"/>
    </row>
    <row r="38" spans="1:80" s="67" customFormat="1" ht="21.75" customHeight="1">
      <c r="A38" s="440"/>
      <c r="B38" s="441"/>
      <c r="C38" s="429"/>
      <c r="D38" s="430"/>
      <c r="E38" s="430"/>
      <c r="F38" s="430"/>
      <c r="G38" s="431"/>
      <c r="H38" s="87" t="s">
        <v>16</v>
      </c>
      <c r="I38" s="87"/>
      <c r="J38" s="87"/>
      <c r="K38" s="87"/>
      <c r="L38" s="87"/>
      <c r="M38" s="87"/>
      <c r="N38" s="87"/>
      <c r="O38" s="87"/>
      <c r="P38" s="87"/>
      <c r="Q38" s="425">
        <v>352</v>
      </c>
      <c r="R38" s="425"/>
      <c r="S38" s="425"/>
      <c r="T38" s="425"/>
      <c r="U38" s="425">
        <v>352</v>
      </c>
      <c r="V38" s="425"/>
      <c r="W38" s="425"/>
      <c r="X38" s="425"/>
      <c r="Y38" s="414">
        <v>1117309</v>
      </c>
      <c r="Z38" s="414"/>
      <c r="AA38" s="414"/>
      <c r="AB38" s="414"/>
      <c r="AC38" s="414">
        <v>168574</v>
      </c>
      <c r="AD38" s="414"/>
      <c r="AE38" s="414"/>
      <c r="AF38" s="414"/>
      <c r="AG38" s="425">
        <v>718</v>
      </c>
      <c r="AH38" s="425"/>
      <c r="AI38" s="425"/>
      <c r="AJ38" s="425"/>
      <c r="AK38" s="425">
        <v>728</v>
      </c>
      <c r="AL38" s="425"/>
      <c r="AM38" s="425"/>
      <c r="AN38" s="425"/>
      <c r="AO38" s="419">
        <v>3031030</v>
      </c>
      <c r="AP38" s="419"/>
      <c r="AQ38" s="419"/>
      <c r="AR38" s="419"/>
      <c r="AS38" s="419"/>
      <c r="AT38" s="419">
        <v>426721</v>
      </c>
      <c r="AU38" s="419"/>
      <c r="AV38" s="419"/>
      <c r="AW38" s="419"/>
      <c r="AX38" s="419"/>
      <c r="AY38" s="419">
        <v>3593</v>
      </c>
      <c r="AZ38" s="419"/>
      <c r="BA38" s="419"/>
      <c r="BB38" s="419"/>
      <c r="BC38" s="419"/>
      <c r="BD38" s="419">
        <v>3608</v>
      </c>
      <c r="BE38" s="419"/>
      <c r="BF38" s="419"/>
      <c r="BG38" s="419"/>
      <c r="BH38" s="419"/>
      <c r="BI38" s="419">
        <v>10169947</v>
      </c>
      <c r="BJ38" s="419"/>
      <c r="BK38" s="419"/>
      <c r="BL38" s="419"/>
      <c r="BM38" s="419"/>
      <c r="BN38" s="419">
        <v>899545</v>
      </c>
      <c r="BO38" s="419"/>
      <c r="BP38" s="419"/>
      <c r="BQ38" s="419"/>
      <c r="BR38" s="419"/>
      <c r="BS38" s="422">
        <f t="shared" si="2"/>
        <v>14318286</v>
      </c>
      <c r="BT38" s="422"/>
      <c r="BU38" s="422"/>
      <c r="BV38" s="422"/>
      <c r="BW38" s="422"/>
      <c r="BX38" s="422">
        <f t="shared" si="3"/>
        <v>1494840</v>
      </c>
      <c r="BY38" s="422"/>
      <c r="BZ38" s="422"/>
      <c r="CA38" s="422"/>
      <c r="CB38" s="423"/>
    </row>
    <row r="39" spans="1:80" s="67" customFormat="1" ht="21.75" customHeight="1">
      <c r="A39" s="440"/>
      <c r="B39" s="441"/>
      <c r="C39" s="129" t="s">
        <v>34</v>
      </c>
      <c r="D39" s="129"/>
      <c r="E39" s="129"/>
      <c r="F39" s="129"/>
      <c r="G39" s="129"/>
      <c r="H39" s="87" t="s">
        <v>15</v>
      </c>
      <c r="I39" s="87"/>
      <c r="J39" s="87"/>
      <c r="K39" s="87"/>
      <c r="L39" s="87"/>
      <c r="M39" s="87"/>
      <c r="N39" s="87"/>
      <c r="O39" s="87"/>
      <c r="P39" s="87"/>
      <c r="Q39" s="424"/>
      <c r="R39" s="424"/>
      <c r="S39" s="424"/>
      <c r="T39" s="424"/>
      <c r="U39" s="424"/>
      <c r="V39" s="424"/>
      <c r="W39" s="424"/>
      <c r="X39" s="424"/>
      <c r="Y39" s="414">
        <v>0</v>
      </c>
      <c r="Z39" s="414"/>
      <c r="AA39" s="414"/>
      <c r="AB39" s="414"/>
      <c r="AC39" s="425">
        <v>0</v>
      </c>
      <c r="AD39" s="425"/>
      <c r="AE39" s="425"/>
      <c r="AF39" s="425"/>
      <c r="AG39" s="424"/>
      <c r="AH39" s="424"/>
      <c r="AI39" s="424"/>
      <c r="AJ39" s="424"/>
      <c r="AK39" s="424"/>
      <c r="AL39" s="424"/>
      <c r="AM39" s="424"/>
      <c r="AN39" s="424"/>
      <c r="AO39" s="419">
        <v>18117</v>
      </c>
      <c r="AP39" s="419"/>
      <c r="AQ39" s="419"/>
      <c r="AR39" s="419"/>
      <c r="AS39" s="419"/>
      <c r="AT39" s="419">
        <v>1739</v>
      </c>
      <c r="AU39" s="419"/>
      <c r="AV39" s="419"/>
      <c r="AW39" s="419"/>
      <c r="AX39" s="419"/>
      <c r="AY39" s="442"/>
      <c r="AZ39" s="442"/>
      <c r="BA39" s="442"/>
      <c r="BB39" s="442"/>
      <c r="BC39" s="442"/>
      <c r="BD39" s="442"/>
      <c r="BE39" s="442"/>
      <c r="BF39" s="442"/>
      <c r="BG39" s="442"/>
      <c r="BH39" s="442"/>
      <c r="BI39" s="442"/>
      <c r="BJ39" s="442"/>
      <c r="BK39" s="442"/>
      <c r="BL39" s="442"/>
      <c r="BM39" s="442"/>
      <c r="BN39" s="442"/>
      <c r="BO39" s="442"/>
      <c r="BP39" s="442"/>
      <c r="BQ39" s="442"/>
      <c r="BR39" s="442"/>
      <c r="BS39" s="422">
        <f t="shared" si="2"/>
        <v>18117</v>
      </c>
      <c r="BT39" s="422"/>
      <c r="BU39" s="422"/>
      <c r="BV39" s="422"/>
      <c r="BW39" s="422"/>
      <c r="BX39" s="422">
        <f t="shared" si="3"/>
        <v>1739</v>
      </c>
      <c r="BY39" s="422"/>
      <c r="BZ39" s="422"/>
      <c r="CA39" s="422"/>
      <c r="CB39" s="423"/>
    </row>
    <row r="40" spans="1:80" s="67" customFormat="1" ht="21.75" customHeight="1">
      <c r="A40" s="440"/>
      <c r="B40" s="441"/>
      <c r="C40" s="129"/>
      <c r="D40" s="129"/>
      <c r="E40" s="129"/>
      <c r="F40" s="129"/>
      <c r="G40" s="129"/>
      <c r="H40" s="87" t="s">
        <v>16</v>
      </c>
      <c r="I40" s="87"/>
      <c r="J40" s="87"/>
      <c r="K40" s="87"/>
      <c r="L40" s="87"/>
      <c r="M40" s="87"/>
      <c r="N40" s="87"/>
      <c r="O40" s="87"/>
      <c r="P40" s="87"/>
      <c r="Q40" s="425">
        <v>0</v>
      </c>
      <c r="R40" s="425"/>
      <c r="S40" s="425"/>
      <c r="T40" s="425"/>
      <c r="U40" s="425">
        <v>0</v>
      </c>
      <c r="V40" s="425"/>
      <c r="W40" s="425"/>
      <c r="X40" s="425"/>
      <c r="Y40" s="414">
        <v>0</v>
      </c>
      <c r="Z40" s="414"/>
      <c r="AA40" s="414"/>
      <c r="AB40" s="414"/>
      <c r="AC40" s="425">
        <v>0</v>
      </c>
      <c r="AD40" s="425"/>
      <c r="AE40" s="425"/>
      <c r="AF40" s="425"/>
      <c r="AG40" s="425">
        <v>5</v>
      </c>
      <c r="AH40" s="425"/>
      <c r="AI40" s="425"/>
      <c r="AJ40" s="425"/>
      <c r="AK40" s="425">
        <v>5</v>
      </c>
      <c r="AL40" s="425"/>
      <c r="AM40" s="425"/>
      <c r="AN40" s="425"/>
      <c r="AO40" s="419">
        <v>44239</v>
      </c>
      <c r="AP40" s="419"/>
      <c r="AQ40" s="419"/>
      <c r="AR40" s="419"/>
      <c r="AS40" s="419"/>
      <c r="AT40" s="419">
        <v>4379</v>
      </c>
      <c r="AU40" s="419"/>
      <c r="AV40" s="419"/>
      <c r="AW40" s="419"/>
      <c r="AX40" s="419"/>
      <c r="AY40" s="419">
        <v>18</v>
      </c>
      <c r="AZ40" s="419"/>
      <c r="BA40" s="419"/>
      <c r="BB40" s="419"/>
      <c r="BC40" s="419"/>
      <c r="BD40" s="419">
        <v>18</v>
      </c>
      <c r="BE40" s="419"/>
      <c r="BF40" s="419"/>
      <c r="BG40" s="419"/>
      <c r="BH40" s="419"/>
      <c r="BI40" s="419">
        <v>40294</v>
      </c>
      <c r="BJ40" s="419"/>
      <c r="BK40" s="419"/>
      <c r="BL40" s="419"/>
      <c r="BM40" s="419"/>
      <c r="BN40" s="419">
        <v>1998</v>
      </c>
      <c r="BO40" s="419"/>
      <c r="BP40" s="419"/>
      <c r="BQ40" s="419"/>
      <c r="BR40" s="419"/>
      <c r="BS40" s="422">
        <f t="shared" si="2"/>
        <v>84533</v>
      </c>
      <c r="BT40" s="422"/>
      <c r="BU40" s="422"/>
      <c r="BV40" s="422"/>
      <c r="BW40" s="422"/>
      <c r="BX40" s="422">
        <f t="shared" si="3"/>
        <v>6377</v>
      </c>
      <c r="BY40" s="422"/>
      <c r="BZ40" s="422"/>
      <c r="CA40" s="422"/>
      <c r="CB40" s="423"/>
    </row>
    <row r="41" spans="1:80" s="67" customFormat="1" ht="21.75" customHeight="1">
      <c r="A41" s="440"/>
      <c r="B41" s="441"/>
      <c r="C41" s="468" t="s">
        <v>270</v>
      </c>
      <c r="D41" s="469"/>
      <c r="E41" s="469"/>
      <c r="F41" s="469"/>
      <c r="G41" s="470"/>
      <c r="H41" s="87" t="s">
        <v>15</v>
      </c>
      <c r="I41" s="87"/>
      <c r="J41" s="87"/>
      <c r="K41" s="87"/>
      <c r="L41" s="87"/>
      <c r="M41" s="87"/>
      <c r="N41" s="87"/>
      <c r="O41" s="87"/>
      <c r="P41" s="87"/>
      <c r="Q41" s="424"/>
      <c r="R41" s="424"/>
      <c r="S41" s="424"/>
      <c r="T41" s="424"/>
      <c r="U41" s="424"/>
      <c r="V41" s="424"/>
      <c r="W41" s="424"/>
      <c r="X41" s="424"/>
      <c r="Y41" s="414">
        <v>488162</v>
      </c>
      <c r="Z41" s="414"/>
      <c r="AA41" s="414"/>
      <c r="AB41" s="414"/>
      <c r="AC41" s="425">
        <v>3672</v>
      </c>
      <c r="AD41" s="425"/>
      <c r="AE41" s="425"/>
      <c r="AF41" s="425"/>
      <c r="AG41" s="424"/>
      <c r="AH41" s="424"/>
      <c r="AI41" s="424"/>
      <c r="AJ41" s="424"/>
      <c r="AK41" s="424"/>
      <c r="AL41" s="424"/>
      <c r="AM41" s="424"/>
      <c r="AN41" s="424"/>
      <c r="AO41" s="419">
        <v>293667</v>
      </c>
      <c r="AP41" s="419"/>
      <c r="AQ41" s="419"/>
      <c r="AR41" s="419"/>
      <c r="AS41" s="419"/>
      <c r="AT41" s="419">
        <v>12085</v>
      </c>
      <c r="AU41" s="419"/>
      <c r="AV41" s="419"/>
      <c r="AW41" s="419"/>
      <c r="AX41" s="419"/>
      <c r="AY41" s="442"/>
      <c r="AZ41" s="442"/>
      <c r="BA41" s="442"/>
      <c r="BB41" s="442"/>
      <c r="BC41" s="442"/>
      <c r="BD41" s="442"/>
      <c r="BE41" s="442"/>
      <c r="BF41" s="442"/>
      <c r="BG41" s="442"/>
      <c r="BH41" s="442"/>
      <c r="BI41" s="442"/>
      <c r="BJ41" s="442"/>
      <c r="BK41" s="442"/>
      <c r="BL41" s="442"/>
      <c r="BM41" s="442"/>
      <c r="BN41" s="442"/>
      <c r="BO41" s="442"/>
      <c r="BP41" s="442"/>
      <c r="BQ41" s="442"/>
      <c r="BR41" s="442"/>
      <c r="BS41" s="422">
        <f t="shared" si="2"/>
        <v>781829</v>
      </c>
      <c r="BT41" s="422"/>
      <c r="BU41" s="422"/>
      <c r="BV41" s="422"/>
      <c r="BW41" s="422"/>
      <c r="BX41" s="422">
        <f t="shared" si="3"/>
        <v>15757</v>
      </c>
      <c r="BY41" s="422"/>
      <c r="BZ41" s="422"/>
      <c r="CA41" s="422"/>
      <c r="CB41" s="423"/>
    </row>
    <row r="42" spans="1:80" s="67" customFormat="1" ht="21.75" customHeight="1">
      <c r="A42" s="440"/>
      <c r="B42" s="441"/>
      <c r="C42" s="104"/>
      <c r="D42" s="105"/>
      <c r="E42" s="105"/>
      <c r="F42" s="105"/>
      <c r="G42" s="106"/>
      <c r="H42" s="467" t="s">
        <v>16</v>
      </c>
      <c r="I42" s="467"/>
      <c r="J42" s="467"/>
      <c r="K42" s="467"/>
      <c r="L42" s="467"/>
      <c r="M42" s="467"/>
      <c r="N42" s="467"/>
      <c r="O42" s="467"/>
      <c r="P42" s="467"/>
      <c r="Q42" s="420">
        <v>36</v>
      </c>
      <c r="R42" s="420"/>
      <c r="S42" s="420"/>
      <c r="T42" s="420"/>
      <c r="U42" s="420">
        <v>36</v>
      </c>
      <c r="V42" s="420"/>
      <c r="W42" s="420"/>
      <c r="X42" s="420"/>
      <c r="Y42" s="421">
        <v>472468</v>
      </c>
      <c r="Z42" s="421"/>
      <c r="AA42" s="421"/>
      <c r="AB42" s="421"/>
      <c r="AC42" s="420">
        <v>92207</v>
      </c>
      <c r="AD42" s="420"/>
      <c r="AE42" s="420"/>
      <c r="AF42" s="420"/>
      <c r="AG42" s="420">
        <v>56</v>
      </c>
      <c r="AH42" s="420"/>
      <c r="AI42" s="420"/>
      <c r="AJ42" s="420"/>
      <c r="AK42" s="420">
        <v>56</v>
      </c>
      <c r="AL42" s="420"/>
      <c r="AM42" s="420"/>
      <c r="AN42" s="420"/>
      <c r="AO42" s="462">
        <v>314190</v>
      </c>
      <c r="AP42" s="463"/>
      <c r="AQ42" s="463"/>
      <c r="AR42" s="463"/>
      <c r="AS42" s="464"/>
      <c r="AT42" s="197">
        <v>56018</v>
      </c>
      <c r="AU42" s="197"/>
      <c r="AV42" s="197"/>
      <c r="AW42" s="197"/>
      <c r="AX42" s="197"/>
      <c r="AY42" s="197">
        <v>2007</v>
      </c>
      <c r="AZ42" s="197"/>
      <c r="BA42" s="197"/>
      <c r="BB42" s="197"/>
      <c r="BC42" s="197"/>
      <c r="BD42" s="197">
        <v>2016</v>
      </c>
      <c r="BE42" s="197"/>
      <c r="BF42" s="197"/>
      <c r="BG42" s="197"/>
      <c r="BH42" s="197"/>
      <c r="BI42" s="197">
        <v>4275196</v>
      </c>
      <c r="BJ42" s="197"/>
      <c r="BK42" s="197"/>
      <c r="BL42" s="197"/>
      <c r="BM42" s="197"/>
      <c r="BN42" s="197">
        <v>397868</v>
      </c>
      <c r="BO42" s="197"/>
      <c r="BP42" s="197"/>
      <c r="BQ42" s="197"/>
      <c r="BR42" s="197"/>
      <c r="BS42" s="417">
        <f t="shared" si="2"/>
        <v>5061854</v>
      </c>
      <c r="BT42" s="417"/>
      <c r="BU42" s="417"/>
      <c r="BV42" s="417"/>
      <c r="BW42" s="417"/>
      <c r="BX42" s="417">
        <f t="shared" si="3"/>
        <v>546093</v>
      </c>
      <c r="BY42" s="417"/>
      <c r="BZ42" s="417"/>
      <c r="CA42" s="417"/>
      <c r="CB42" s="418"/>
    </row>
    <row r="43" spans="1:80" s="67" customFormat="1" ht="21.75" customHeight="1">
      <c r="A43" s="440"/>
      <c r="B43" s="441"/>
      <c r="C43" s="126" t="s">
        <v>35</v>
      </c>
      <c r="D43" s="126"/>
      <c r="E43" s="126"/>
      <c r="F43" s="126"/>
      <c r="G43" s="126"/>
      <c r="H43" s="416" t="s">
        <v>15</v>
      </c>
      <c r="I43" s="416"/>
      <c r="J43" s="416"/>
      <c r="K43" s="416"/>
      <c r="L43" s="416"/>
      <c r="M43" s="416"/>
      <c r="N43" s="416"/>
      <c r="O43" s="416"/>
      <c r="P43" s="416"/>
      <c r="Q43" s="415"/>
      <c r="R43" s="415"/>
      <c r="S43" s="415"/>
      <c r="T43" s="415"/>
      <c r="U43" s="415"/>
      <c r="V43" s="415"/>
      <c r="W43" s="415"/>
      <c r="X43" s="415"/>
      <c r="Y43" s="414">
        <v>1423633</v>
      </c>
      <c r="Z43" s="414"/>
      <c r="AA43" s="414"/>
      <c r="AB43" s="414"/>
      <c r="AC43" s="414">
        <v>35789</v>
      </c>
      <c r="AD43" s="414"/>
      <c r="AE43" s="414"/>
      <c r="AF43" s="414"/>
      <c r="AG43" s="415"/>
      <c r="AH43" s="415"/>
      <c r="AI43" s="415"/>
      <c r="AJ43" s="415"/>
      <c r="AK43" s="415"/>
      <c r="AL43" s="415"/>
      <c r="AM43" s="415"/>
      <c r="AN43" s="415"/>
      <c r="AO43" s="413">
        <v>2038574</v>
      </c>
      <c r="AP43" s="413"/>
      <c r="AQ43" s="413"/>
      <c r="AR43" s="413"/>
      <c r="AS43" s="413"/>
      <c r="AT43" s="413">
        <v>115432</v>
      </c>
      <c r="AU43" s="413"/>
      <c r="AV43" s="413"/>
      <c r="AW43" s="413"/>
      <c r="AX43" s="413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6">
        <f t="shared" si="2"/>
        <v>3462207</v>
      </c>
      <c r="BT43" s="436"/>
      <c r="BU43" s="436"/>
      <c r="BV43" s="436"/>
      <c r="BW43" s="436"/>
      <c r="BX43" s="436">
        <f t="shared" si="3"/>
        <v>151221</v>
      </c>
      <c r="BY43" s="436"/>
      <c r="BZ43" s="436"/>
      <c r="CA43" s="436"/>
      <c r="CB43" s="437"/>
    </row>
    <row r="44" spans="1:80" s="67" customFormat="1" ht="21.75" customHeight="1">
      <c r="A44" s="440"/>
      <c r="B44" s="441"/>
      <c r="C44" s="129"/>
      <c r="D44" s="129"/>
      <c r="E44" s="129"/>
      <c r="F44" s="129"/>
      <c r="G44" s="129"/>
      <c r="H44" s="87" t="s">
        <v>16</v>
      </c>
      <c r="I44" s="87"/>
      <c r="J44" s="87"/>
      <c r="K44" s="87"/>
      <c r="L44" s="87"/>
      <c r="M44" s="87"/>
      <c r="N44" s="87"/>
      <c r="O44" s="87"/>
      <c r="P44" s="87"/>
      <c r="Q44" s="425">
        <v>272</v>
      </c>
      <c r="R44" s="425"/>
      <c r="S44" s="425"/>
      <c r="T44" s="425"/>
      <c r="U44" s="425">
        <v>272</v>
      </c>
      <c r="V44" s="425"/>
      <c r="W44" s="425"/>
      <c r="X44" s="425"/>
      <c r="Y44" s="414">
        <v>1068376</v>
      </c>
      <c r="Z44" s="414"/>
      <c r="AA44" s="414"/>
      <c r="AB44" s="414"/>
      <c r="AC44" s="414">
        <v>211864</v>
      </c>
      <c r="AD44" s="414"/>
      <c r="AE44" s="414"/>
      <c r="AF44" s="414"/>
      <c r="AG44" s="425">
        <v>673</v>
      </c>
      <c r="AH44" s="425"/>
      <c r="AI44" s="425"/>
      <c r="AJ44" s="425"/>
      <c r="AK44" s="425">
        <v>682</v>
      </c>
      <c r="AL44" s="425"/>
      <c r="AM44" s="425"/>
      <c r="AN44" s="425"/>
      <c r="AO44" s="419">
        <v>2955232</v>
      </c>
      <c r="AP44" s="419"/>
      <c r="AQ44" s="419"/>
      <c r="AR44" s="419"/>
      <c r="AS44" s="419"/>
      <c r="AT44" s="419">
        <v>392866</v>
      </c>
      <c r="AU44" s="419"/>
      <c r="AV44" s="419"/>
      <c r="AW44" s="419"/>
      <c r="AX44" s="419"/>
      <c r="AY44" s="419">
        <v>3932</v>
      </c>
      <c r="AZ44" s="419"/>
      <c r="BA44" s="419"/>
      <c r="BB44" s="419"/>
      <c r="BC44" s="419"/>
      <c r="BD44" s="419">
        <v>3962</v>
      </c>
      <c r="BE44" s="419"/>
      <c r="BF44" s="419"/>
      <c r="BG44" s="419"/>
      <c r="BH44" s="419"/>
      <c r="BI44" s="419">
        <v>8625007</v>
      </c>
      <c r="BJ44" s="419"/>
      <c r="BK44" s="419"/>
      <c r="BL44" s="419"/>
      <c r="BM44" s="419"/>
      <c r="BN44" s="419">
        <v>766855</v>
      </c>
      <c r="BO44" s="419"/>
      <c r="BP44" s="419"/>
      <c r="BQ44" s="419"/>
      <c r="BR44" s="419"/>
      <c r="BS44" s="422">
        <f t="shared" si="2"/>
        <v>12648615</v>
      </c>
      <c r="BT44" s="422"/>
      <c r="BU44" s="422"/>
      <c r="BV44" s="422"/>
      <c r="BW44" s="422"/>
      <c r="BX44" s="422">
        <f t="shared" si="3"/>
        <v>1371585</v>
      </c>
      <c r="BY44" s="422"/>
      <c r="BZ44" s="422"/>
      <c r="CA44" s="422"/>
      <c r="CB44" s="423"/>
    </row>
    <row r="45" spans="1:80" s="67" customFormat="1" ht="21.75" customHeight="1">
      <c r="A45" s="440"/>
      <c r="B45" s="441"/>
      <c r="C45" s="129" t="s">
        <v>36</v>
      </c>
      <c r="D45" s="129"/>
      <c r="E45" s="129"/>
      <c r="F45" s="129"/>
      <c r="G45" s="129"/>
      <c r="H45" s="87" t="s">
        <v>15</v>
      </c>
      <c r="I45" s="87"/>
      <c r="J45" s="87"/>
      <c r="K45" s="87"/>
      <c r="L45" s="87"/>
      <c r="M45" s="87"/>
      <c r="N45" s="87"/>
      <c r="O45" s="87"/>
      <c r="P45" s="87"/>
      <c r="Q45" s="424"/>
      <c r="R45" s="424"/>
      <c r="S45" s="424"/>
      <c r="T45" s="424"/>
      <c r="U45" s="424"/>
      <c r="V45" s="424"/>
      <c r="W45" s="424"/>
      <c r="X45" s="424"/>
      <c r="Y45" s="414">
        <v>0</v>
      </c>
      <c r="Z45" s="414"/>
      <c r="AA45" s="414"/>
      <c r="AB45" s="414"/>
      <c r="AC45" s="414">
        <v>0</v>
      </c>
      <c r="AD45" s="414"/>
      <c r="AE45" s="414"/>
      <c r="AF45" s="414"/>
      <c r="AG45" s="424"/>
      <c r="AH45" s="424"/>
      <c r="AI45" s="424"/>
      <c r="AJ45" s="424"/>
      <c r="AK45" s="424"/>
      <c r="AL45" s="424"/>
      <c r="AM45" s="424"/>
      <c r="AN45" s="424"/>
      <c r="AO45" s="419">
        <v>5445</v>
      </c>
      <c r="AP45" s="419"/>
      <c r="AQ45" s="419"/>
      <c r="AR45" s="419"/>
      <c r="AS45" s="419"/>
      <c r="AT45" s="419">
        <v>523</v>
      </c>
      <c r="AU45" s="419"/>
      <c r="AV45" s="419"/>
      <c r="AW45" s="419"/>
      <c r="AX45" s="419"/>
      <c r="AY45" s="442"/>
      <c r="AZ45" s="442"/>
      <c r="BA45" s="442"/>
      <c r="BB45" s="442"/>
      <c r="BC45" s="442"/>
      <c r="BD45" s="442"/>
      <c r="BE45" s="442"/>
      <c r="BF45" s="442"/>
      <c r="BG45" s="442"/>
      <c r="BH45" s="442"/>
      <c r="BI45" s="442"/>
      <c r="BJ45" s="442"/>
      <c r="BK45" s="442"/>
      <c r="BL45" s="442"/>
      <c r="BM45" s="442"/>
      <c r="BN45" s="442"/>
      <c r="BO45" s="442"/>
      <c r="BP45" s="442"/>
      <c r="BQ45" s="442"/>
      <c r="BR45" s="442"/>
      <c r="BS45" s="422">
        <f t="shared" si="2"/>
        <v>5445</v>
      </c>
      <c r="BT45" s="422"/>
      <c r="BU45" s="422"/>
      <c r="BV45" s="422"/>
      <c r="BW45" s="422"/>
      <c r="BX45" s="422">
        <f t="shared" si="3"/>
        <v>523</v>
      </c>
      <c r="BY45" s="422"/>
      <c r="BZ45" s="422"/>
      <c r="CA45" s="422"/>
      <c r="CB45" s="423"/>
    </row>
    <row r="46" spans="1:80" s="67" customFormat="1" ht="21.75" customHeight="1">
      <c r="A46" s="440"/>
      <c r="B46" s="441"/>
      <c r="C46" s="129"/>
      <c r="D46" s="129"/>
      <c r="E46" s="129"/>
      <c r="F46" s="129"/>
      <c r="G46" s="129"/>
      <c r="H46" s="87" t="s">
        <v>16</v>
      </c>
      <c r="I46" s="87"/>
      <c r="J46" s="87"/>
      <c r="K46" s="87"/>
      <c r="L46" s="87"/>
      <c r="M46" s="87"/>
      <c r="N46" s="87"/>
      <c r="O46" s="87"/>
      <c r="P46" s="87"/>
      <c r="Q46" s="425">
        <v>1</v>
      </c>
      <c r="R46" s="425"/>
      <c r="S46" s="425"/>
      <c r="T46" s="425"/>
      <c r="U46" s="425">
        <v>1</v>
      </c>
      <c r="V46" s="425"/>
      <c r="W46" s="425"/>
      <c r="X46" s="425"/>
      <c r="Y46" s="414">
        <v>0</v>
      </c>
      <c r="Z46" s="414"/>
      <c r="AA46" s="414"/>
      <c r="AB46" s="414"/>
      <c r="AC46" s="414">
        <v>0</v>
      </c>
      <c r="AD46" s="414"/>
      <c r="AE46" s="414"/>
      <c r="AF46" s="414"/>
      <c r="AG46" s="425">
        <v>7</v>
      </c>
      <c r="AH46" s="425"/>
      <c r="AI46" s="425"/>
      <c r="AJ46" s="425"/>
      <c r="AK46" s="425">
        <v>7</v>
      </c>
      <c r="AL46" s="425"/>
      <c r="AM46" s="425"/>
      <c r="AN46" s="425"/>
      <c r="AO46" s="419">
        <v>10259</v>
      </c>
      <c r="AP46" s="419"/>
      <c r="AQ46" s="419"/>
      <c r="AR46" s="419"/>
      <c r="AS46" s="419"/>
      <c r="AT46" s="419">
        <v>991</v>
      </c>
      <c r="AU46" s="419"/>
      <c r="AV46" s="419"/>
      <c r="AW46" s="419"/>
      <c r="AX46" s="419"/>
      <c r="AY46" s="419">
        <v>90</v>
      </c>
      <c r="AZ46" s="419"/>
      <c r="BA46" s="419"/>
      <c r="BB46" s="419"/>
      <c r="BC46" s="419"/>
      <c r="BD46" s="419">
        <v>91</v>
      </c>
      <c r="BE46" s="419"/>
      <c r="BF46" s="419"/>
      <c r="BG46" s="419"/>
      <c r="BH46" s="419"/>
      <c r="BI46" s="419">
        <v>104637</v>
      </c>
      <c r="BJ46" s="419"/>
      <c r="BK46" s="419"/>
      <c r="BL46" s="419"/>
      <c r="BM46" s="419"/>
      <c r="BN46" s="419">
        <v>7398</v>
      </c>
      <c r="BO46" s="419"/>
      <c r="BP46" s="419"/>
      <c r="BQ46" s="419"/>
      <c r="BR46" s="419"/>
      <c r="BS46" s="422">
        <f t="shared" si="2"/>
        <v>114896</v>
      </c>
      <c r="BT46" s="422"/>
      <c r="BU46" s="422"/>
      <c r="BV46" s="422"/>
      <c r="BW46" s="422"/>
      <c r="BX46" s="422">
        <f t="shared" si="3"/>
        <v>8389</v>
      </c>
      <c r="BY46" s="422"/>
      <c r="BZ46" s="422"/>
      <c r="CA46" s="422"/>
      <c r="CB46" s="423"/>
    </row>
    <row r="47" spans="1:80" s="68" customFormat="1" ht="21.75" customHeight="1">
      <c r="A47" s="440"/>
      <c r="B47" s="441"/>
      <c r="C47" s="443" t="s">
        <v>293</v>
      </c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4">
        <f>SUM(Q25:T46)</f>
        <v>995</v>
      </c>
      <c r="R47" s="444"/>
      <c r="S47" s="444"/>
      <c r="T47" s="444"/>
      <c r="U47" s="445">
        <f>SUM(U25:X46)</f>
        <v>996</v>
      </c>
      <c r="V47" s="446"/>
      <c r="W47" s="446"/>
      <c r="X47" s="447"/>
      <c r="Y47" s="445">
        <f>SUM(Y25:AB46)</f>
        <v>17112278</v>
      </c>
      <c r="Z47" s="446"/>
      <c r="AA47" s="446"/>
      <c r="AB47" s="447"/>
      <c r="AC47" s="445">
        <f>SUM(AC25:AF46)</f>
        <v>1620641</v>
      </c>
      <c r="AD47" s="446"/>
      <c r="AE47" s="446"/>
      <c r="AF47" s="447"/>
      <c r="AG47" s="445">
        <f>SUM(AG25:AJ46)</f>
        <v>1997</v>
      </c>
      <c r="AH47" s="446"/>
      <c r="AI47" s="446"/>
      <c r="AJ47" s="447"/>
      <c r="AK47" s="445">
        <f>SUM(AK25:AN46)</f>
        <v>2019</v>
      </c>
      <c r="AL47" s="446"/>
      <c r="AM47" s="446"/>
      <c r="AN47" s="447"/>
      <c r="AO47" s="448">
        <f>SUM(AO25:AR46)</f>
        <v>19065014</v>
      </c>
      <c r="AP47" s="449"/>
      <c r="AQ47" s="449"/>
      <c r="AR47" s="449"/>
      <c r="AS47" s="450">
        <f>SUM(AS25:AV46)</f>
        <v>1948960</v>
      </c>
      <c r="AT47" s="448">
        <f>SUM(AT25:AW46)</f>
        <v>1948960</v>
      </c>
      <c r="AU47" s="449"/>
      <c r="AV47" s="449"/>
      <c r="AW47" s="449"/>
      <c r="AX47" s="450">
        <f>SUM(AX25:BA46)</f>
        <v>14775</v>
      </c>
      <c r="AY47" s="448">
        <f>SUM(AY25:BB46)</f>
        <v>14775</v>
      </c>
      <c r="AZ47" s="449"/>
      <c r="BA47" s="449"/>
      <c r="BB47" s="449"/>
      <c r="BC47" s="450">
        <f>SUM(BC25:BF46)</f>
        <v>14859</v>
      </c>
      <c r="BD47" s="448">
        <f>SUM(BD25:BG46)</f>
        <v>14859</v>
      </c>
      <c r="BE47" s="449"/>
      <c r="BF47" s="449"/>
      <c r="BG47" s="449"/>
      <c r="BH47" s="450">
        <f>SUM(BH25:BK46)</f>
        <v>44815229</v>
      </c>
      <c r="BI47" s="448">
        <f>SUM(BI25:BL46)</f>
        <v>44815229</v>
      </c>
      <c r="BJ47" s="449"/>
      <c r="BK47" s="449"/>
      <c r="BL47" s="449"/>
      <c r="BM47" s="450">
        <f>SUM(BM25:BP46)</f>
        <v>4059507</v>
      </c>
      <c r="BN47" s="448">
        <f>SUM(BN25:BQ46)</f>
        <v>4059507</v>
      </c>
      <c r="BO47" s="449"/>
      <c r="BP47" s="449"/>
      <c r="BQ47" s="449"/>
      <c r="BR47" s="450">
        <f>SUM(BR25:BU46)</f>
        <v>80992521</v>
      </c>
      <c r="BS47" s="448">
        <f>SUM(BS25:BV46)</f>
        <v>80992521</v>
      </c>
      <c r="BT47" s="449"/>
      <c r="BU47" s="449"/>
      <c r="BV47" s="449"/>
      <c r="BW47" s="450">
        <f>SUM(BW25:BZ46)</f>
        <v>7629108</v>
      </c>
      <c r="BX47" s="448">
        <f>SUM(BX25:CA46)</f>
        <v>7629108</v>
      </c>
      <c r="BY47" s="449"/>
      <c r="BZ47" s="449"/>
      <c r="CA47" s="449"/>
      <c r="CB47" s="466">
        <f>SUM(CB25:CE46)</f>
        <v>0</v>
      </c>
    </row>
    <row r="48" spans="1:80" s="68" customFormat="1" ht="21.75" customHeight="1" thickBot="1">
      <c r="A48" s="454" t="s">
        <v>295</v>
      </c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6"/>
      <c r="Q48" s="457">
        <f>Q23+Q47</f>
        <v>995</v>
      </c>
      <c r="R48" s="457"/>
      <c r="S48" s="457"/>
      <c r="T48" s="457"/>
      <c r="U48" s="458">
        <f>U23+U47</f>
        <v>996</v>
      </c>
      <c r="V48" s="459"/>
      <c r="W48" s="459"/>
      <c r="X48" s="460"/>
      <c r="Y48" s="458">
        <f>Y23+Y47</f>
        <v>17112278</v>
      </c>
      <c r="Z48" s="459"/>
      <c r="AA48" s="459"/>
      <c r="AB48" s="460"/>
      <c r="AC48" s="458">
        <f>AC23+AC47</f>
        <v>1620641</v>
      </c>
      <c r="AD48" s="459"/>
      <c r="AE48" s="459"/>
      <c r="AF48" s="460"/>
      <c r="AG48" s="458">
        <f>AG23+AG47</f>
        <v>2031</v>
      </c>
      <c r="AH48" s="459"/>
      <c r="AI48" s="459"/>
      <c r="AJ48" s="460"/>
      <c r="AK48" s="458">
        <f>AK23+AK47</f>
        <v>2053</v>
      </c>
      <c r="AL48" s="459"/>
      <c r="AM48" s="459"/>
      <c r="AN48" s="460"/>
      <c r="AO48" s="451">
        <f>AO23+AO47</f>
        <v>173977401</v>
      </c>
      <c r="AP48" s="452"/>
      <c r="AQ48" s="452"/>
      <c r="AR48" s="452"/>
      <c r="AS48" s="453">
        <f>AS23+AS47</f>
        <v>1948960</v>
      </c>
      <c r="AT48" s="451">
        <f>AT23+AT47</f>
        <v>4012814</v>
      </c>
      <c r="AU48" s="452"/>
      <c r="AV48" s="452"/>
      <c r="AW48" s="452"/>
      <c r="AX48" s="453">
        <f>AX23+AX47</f>
        <v>14775</v>
      </c>
      <c r="AY48" s="451">
        <f>AY23+AY47</f>
        <v>14780</v>
      </c>
      <c r="AZ48" s="452"/>
      <c r="BA48" s="452"/>
      <c r="BB48" s="452"/>
      <c r="BC48" s="453">
        <f>BC23+BC47</f>
        <v>14859</v>
      </c>
      <c r="BD48" s="451">
        <f>BD23+BD47</f>
        <v>14864</v>
      </c>
      <c r="BE48" s="452"/>
      <c r="BF48" s="452"/>
      <c r="BG48" s="452"/>
      <c r="BH48" s="453">
        <f>BH23+BH47</f>
        <v>44815229</v>
      </c>
      <c r="BI48" s="451">
        <f>BI23+BI47</f>
        <v>48796006</v>
      </c>
      <c r="BJ48" s="452"/>
      <c r="BK48" s="452"/>
      <c r="BL48" s="452"/>
      <c r="BM48" s="453">
        <f>BM23+BM47</f>
        <v>4059507</v>
      </c>
      <c r="BN48" s="451">
        <f>BN23+BN47</f>
        <v>4111057</v>
      </c>
      <c r="BO48" s="452"/>
      <c r="BP48" s="452"/>
      <c r="BQ48" s="452"/>
      <c r="BR48" s="453">
        <f>BR23+BR47</f>
        <v>80992521</v>
      </c>
      <c r="BS48" s="451">
        <f>BS23+BS47</f>
        <v>239885685</v>
      </c>
      <c r="BT48" s="452"/>
      <c r="BU48" s="452"/>
      <c r="BV48" s="452"/>
      <c r="BW48" s="453">
        <f>BW23+BW47</f>
        <v>7629108</v>
      </c>
      <c r="BX48" s="451">
        <f>BX23+BX47</f>
        <v>9744512</v>
      </c>
      <c r="BY48" s="452"/>
      <c r="BZ48" s="452"/>
      <c r="CA48" s="452"/>
      <c r="CB48" s="465">
        <f>CB23+CB47</f>
        <v>0</v>
      </c>
    </row>
  </sheetData>
  <mergeCells count="607">
    <mergeCell ref="BI34:BM34"/>
    <mergeCell ref="BN34:BR34"/>
    <mergeCell ref="BS34:BW34"/>
    <mergeCell ref="BX34:CB34"/>
    <mergeCell ref="AO34:AS34"/>
    <mergeCell ref="AT34:AX34"/>
    <mergeCell ref="AY34:BC34"/>
    <mergeCell ref="BD34:BH34"/>
    <mergeCell ref="BI33:BM33"/>
    <mergeCell ref="BN33:BR33"/>
    <mergeCell ref="BS33:BW33"/>
    <mergeCell ref="BX33:CB33"/>
    <mergeCell ref="AO33:AS33"/>
    <mergeCell ref="AT33:AX33"/>
    <mergeCell ref="AY33:BC33"/>
    <mergeCell ref="BD33:BH33"/>
    <mergeCell ref="BI32:BM32"/>
    <mergeCell ref="BN32:BR32"/>
    <mergeCell ref="BS32:BW32"/>
    <mergeCell ref="BX32:CB32"/>
    <mergeCell ref="AO32:AS32"/>
    <mergeCell ref="AT32:AX32"/>
    <mergeCell ref="AY32:BC32"/>
    <mergeCell ref="BD32:BH32"/>
    <mergeCell ref="BI31:BM31"/>
    <mergeCell ref="BN31:BR31"/>
    <mergeCell ref="BS31:BW31"/>
    <mergeCell ref="BX31:CB31"/>
    <mergeCell ref="AO31:AS31"/>
    <mergeCell ref="AT31:AX31"/>
    <mergeCell ref="AY31:BC31"/>
    <mergeCell ref="BD31:BH31"/>
    <mergeCell ref="BI30:BM30"/>
    <mergeCell ref="BN30:BR30"/>
    <mergeCell ref="BS30:BW30"/>
    <mergeCell ref="BX30:CB30"/>
    <mergeCell ref="AO30:AS30"/>
    <mergeCell ref="AT30:AX30"/>
    <mergeCell ref="AY30:BC30"/>
    <mergeCell ref="BD30:BH30"/>
    <mergeCell ref="BI29:BM29"/>
    <mergeCell ref="BN29:BR29"/>
    <mergeCell ref="BS29:BW29"/>
    <mergeCell ref="BX29:CB29"/>
    <mergeCell ref="AO29:AS29"/>
    <mergeCell ref="AT29:AX29"/>
    <mergeCell ref="AY29:BC29"/>
    <mergeCell ref="BD29:BH29"/>
    <mergeCell ref="BI28:BM28"/>
    <mergeCell ref="BN28:BR28"/>
    <mergeCell ref="BS28:BW28"/>
    <mergeCell ref="BX28:CB28"/>
    <mergeCell ref="AO28:AS28"/>
    <mergeCell ref="AT28:AX28"/>
    <mergeCell ref="AY28:BC28"/>
    <mergeCell ref="BD28:BH28"/>
    <mergeCell ref="BI27:BM27"/>
    <mergeCell ref="BN27:BR27"/>
    <mergeCell ref="BS27:BW27"/>
    <mergeCell ref="BX27:CB27"/>
    <mergeCell ref="AO27:AS27"/>
    <mergeCell ref="AT27:AX27"/>
    <mergeCell ref="AY27:BC27"/>
    <mergeCell ref="BD27:BH27"/>
    <mergeCell ref="BI26:BM26"/>
    <mergeCell ref="BN26:BR26"/>
    <mergeCell ref="BS26:BW26"/>
    <mergeCell ref="BX26:CB26"/>
    <mergeCell ref="AO26:AS26"/>
    <mergeCell ref="AT26:AX26"/>
    <mergeCell ref="AY26:BC26"/>
    <mergeCell ref="BD26:BH26"/>
    <mergeCell ref="BI25:BM25"/>
    <mergeCell ref="BN25:BR25"/>
    <mergeCell ref="BS25:BW25"/>
    <mergeCell ref="BX25:CB25"/>
    <mergeCell ref="AO25:AS25"/>
    <mergeCell ref="AT25:AX25"/>
    <mergeCell ref="AY25:BC25"/>
    <mergeCell ref="BD25:BH25"/>
    <mergeCell ref="BI24:BM24"/>
    <mergeCell ref="BN24:BR24"/>
    <mergeCell ref="BS24:BW24"/>
    <mergeCell ref="BX24:CB24"/>
    <mergeCell ref="AO24:AS24"/>
    <mergeCell ref="AT24:AX24"/>
    <mergeCell ref="AY24:BC24"/>
    <mergeCell ref="BD24:BH24"/>
    <mergeCell ref="BI23:BM23"/>
    <mergeCell ref="BN23:BR23"/>
    <mergeCell ref="BS23:BW23"/>
    <mergeCell ref="BX23:CB23"/>
    <mergeCell ref="AO23:AS23"/>
    <mergeCell ref="AT23:AX23"/>
    <mergeCell ref="AY23:BC23"/>
    <mergeCell ref="BD23:BH23"/>
    <mergeCell ref="BI22:BM22"/>
    <mergeCell ref="BN22:BR22"/>
    <mergeCell ref="BS22:BW22"/>
    <mergeCell ref="BX22:CB22"/>
    <mergeCell ref="AO22:AS22"/>
    <mergeCell ref="AT22:AX22"/>
    <mergeCell ref="AY22:BC22"/>
    <mergeCell ref="BD22:BH22"/>
    <mergeCell ref="BI21:BM21"/>
    <mergeCell ref="BN21:BR21"/>
    <mergeCell ref="BS21:BW21"/>
    <mergeCell ref="BX21:CB21"/>
    <mergeCell ref="AO21:AS21"/>
    <mergeCell ref="AT21:AX21"/>
    <mergeCell ref="AY21:BC21"/>
    <mergeCell ref="BD21:BH21"/>
    <mergeCell ref="BI20:BM20"/>
    <mergeCell ref="BN20:BR20"/>
    <mergeCell ref="BS20:BW20"/>
    <mergeCell ref="BX20:CB20"/>
    <mergeCell ref="AO20:AS20"/>
    <mergeCell ref="AT20:AX20"/>
    <mergeCell ref="AY20:BC20"/>
    <mergeCell ref="BD20:BH20"/>
    <mergeCell ref="BI19:BM19"/>
    <mergeCell ref="BN19:BR19"/>
    <mergeCell ref="BS19:BW19"/>
    <mergeCell ref="BX19:CB19"/>
    <mergeCell ref="AO19:AS19"/>
    <mergeCell ref="AT19:AX19"/>
    <mergeCell ref="AY19:BC19"/>
    <mergeCell ref="BD19:BH19"/>
    <mergeCell ref="BI18:BM18"/>
    <mergeCell ref="BN18:BR18"/>
    <mergeCell ref="BS18:BW18"/>
    <mergeCell ref="BX18:CB18"/>
    <mergeCell ref="AO18:AS18"/>
    <mergeCell ref="AT18:AX18"/>
    <mergeCell ref="AY18:BC18"/>
    <mergeCell ref="BD18:BH18"/>
    <mergeCell ref="BI17:BM17"/>
    <mergeCell ref="BN17:BR17"/>
    <mergeCell ref="BS17:BW17"/>
    <mergeCell ref="BX17:CB17"/>
    <mergeCell ref="AO17:AS17"/>
    <mergeCell ref="AT17:AX17"/>
    <mergeCell ref="AY17:BC17"/>
    <mergeCell ref="BD17:BH17"/>
    <mergeCell ref="BI16:BM16"/>
    <mergeCell ref="BN16:BR16"/>
    <mergeCell ref="BS16:BW16"/>
    <mergeCell ref="BX16:CB16"/>
    <mergeCell ref="AO16:AS16"/>
    <mergeCell ref="AT16:AX16"/>
    <mergeCell ref="AY16:BC16"/>
    <mergeCell ref="BD16:BH16"/>
    <mergeCell ref="BI15:BM15"/>
    <mergeCell ref="BN15:BR15"/>
    <mergeCell ref="BS15:BW15"/>
    <mergeCell ref="BX15:CB15"/>
    <mergeCell ref="AO15:AS15"/>
    <mergeCell ref="AT15:AX15"/>
    <mergeCell ref="AY15:BC15"/>
    <mergeCell ref="BD15:BH15"/>
    <mergeCell ref="BI14:BM14"/>
    <mergeCell ref="BN14:BR14"/>
    <mergeCell ref="BS14:BW14"/>
    <mergeCell ref="BX14:CB14"/>
    <mergeCell ref="AO14:AS14"/>
    <mergeCell ref="AT14:AX14"/>
    <mergeCell ref="AY14:BC14"/>
    <mergeCell ref="BD14:BH14"/>
    <mergeCell ref="BI13:BM13"/>
    <mergeCell ref="BN13:BR13"/>
    <mergeCell ref="BS13:BW13"/>
    <mergeCell ref="BX13:CB13"/>
    <mergeCell ref="AO13:AS13"/>
    <mergeCell ref="AT13:AX13"/>
    <mergeCell ref="AY13:BC13"/>
    <mergeCell ref="BD13:BH13"/>
    <mergeCell ref="BI12:BM12"/>
    <mergeCell ref="BN12:BR12"/>
    <mergeCell ref="BS12:BW12"/>
    <mergeCell ref="BX12:CB12"/>
    <mergeCell ref="AO12:AS12"/>
    <mergeCell ref="AT12:AX12"/>
    <mergeCell ref="AY12:BC12"/>
    <mergeCell ref="BD12:BH12"/>
    <mergeCell ref="BI11:BM11"/>
    <mergeCell ref="BN11:BR11"/>
    <mergeCell ref="BS11:BW11"/>
    <mergeCell ref="BX11:CB11"/>
    <mergeCell ref="AO11:AS11"/>
    <mergeCell ref="AT11:AX11"/>
    <mergeCell ref="AY11:BC11"/>
    <mergeCell ref="BD11:BH11"/>
    <mergeCell ref="BI8:BM10"/>
    <mergeCell ref="BN8:BR9"/>
    <mergeCell ref="BS8:BW10"/>
    <mergeCell ref="BX8:CB9"/>
    <mergeCell ref="BN10:BR10"/>
    <mergeCell ref="BX10:CB10"/>
    <mergeCell ref="AO8:AS10"/>
    <mergeCell ref="AT8:AX9"/>
    <mergeCell ref="AY8:BC10"/>
    <mergeCell ref="BD8:BH10"/>
    <mergeCell ref="AT10:AX10"/>
    <mergeCell ref="AO4:AU5"/>
    <mergeCell ref="AY6:BR7"/>
    <mergeCell ref="BS6:CB7"/>
    <mergeCell ref="Q6:AX6"/>
    <mergeCell ref="AG7:AX7"/>
    <mergeCell ref="Q7:AF7"/>
    <mergeCell ref="AK29:AN29"/>
    <mergeCell ref="U30:X30"/>
    <mergeCell ref="Y30:AB30"/>
    <mergeCell ref="AK30:AN30"/>
    <mergeCell ref="AK33:AN33"/>
    <mergeCell ref="AC34:AF34"/>
    <mergeCell ref="AG34:AJ34"/>
    <mergeCell ref="Q8:T11"/>
    <mergeCell ref="AG8:AJ11"/>
    <mergeCell ref="AC30:AF30"/>
    <mergeCell ref="AG30:AJ30"/>
    <mergeCell ref="Y29:AB29"/>
    <mergeCell ref="AC29:AF29"/>
    <mergeCell ref="Y28:AB28"/>
    <mergeCell ref="AK31:AN31"/>
    <mergeCell ref="AC32:AF32"/>
    <mergeCell ref="AG32:AJ32"/>
    <mergeCell ref="AK32:AN32"/>
    <mergeCell ref="AC31:AF31"/>
    <mergeCell ref="AK28:AN28"/>
    <mergeCell ref="AK26:AN26"/>
    <mergeCell ref="U27:X27"/>
    <mergeCell ref="Y27:AB27"/>
    <mergeCell ref="AC27:AF27"/>
    <mergeCell ref="AG27:AJ27"/>
    <mergeCell ref="AK27:AN27"/>
    <mergeCell ref="AG26:AJ26"/>
    <mergeCell ref="AC28:AF28"/>
    <mergeCell ref="AK24:AN24"/>
    <mergeCell ref="U25:X25"/>
    <mergeCell ref="Y25:AB25"/>
    <mergeCell ref="AC25:AF25"/>
    <mergeCell ref="AG25:AJ25"/>
    <mergeCell ref="AK25:AN25"/>
    <mergeCell ref="U24:X24"/>
    <mergeCell ref="Y24:AB24"/>
    <mergeCell ref="AC24:AF24"/>
    <mergeCell ref="AG24:AJ24"/>
    <mergeCell ref="AK22:AN22"/>
    <mergeCell ref="U21:X21"/>
    <mergeCell ref="Y21:AB21"/>
    <mergeCell ref="Y23:AB23"/>
    <mergeCell ref="AC23:AF23"/>
    <mergeCell ref="AG23:AJ23"/>
    <mergeCell ref="AK23:AN23"/>
    <mergeCell ref="U22:X22"/>
    <mergeCell ref="Y22:AB22"/>
    <mergeCell ref="AC22:AF22"/>
    <mergeCell ref="AG22:AJ22"/>
    <mergeCell ref="AK20:AN20"/>
    <mergeCell ref="U19:X19"/>
    <mergeCell ref="Y19:AB19"/>
    <mergeCell ref="AC21:AF21"/>
    <mergeCell ref="AG21:AJ21"/>
    <mergeCell ref="AK21:AN21"/>
    <mergeCell ref="U20:X20"/>
    <mergeCell ref="Y20:AB20"/>
    <mergeCell ref="AC20:AF20"/>
    <mergeCell ref="AG20:AJ20"/>
    <mergeCell ref="AK18:AN18"/>
    <mergeCell ref="Y17:AB17"/>
    <mergeCell ref="AC17:AF17"/>
    <mergeCell ref="AC19:AF19"/>
    <mergeCell ref="AG19:AJ19"/>
    <mergeCell ref="AK19:AN19"/>
    <mergeCell ref="U18:X18"/>
    <mergeCell ref="Y18:AB18"/>
    <mergeCell ref="AC18:AF18"/>
    <mergeCell ref="AG18:AJ18"/>
    <mergeCell ref="AK16:AN16"/>
    <mergeCell ref="AG15:AJ15"/>
    <mergeCell ref="Y15:AB15"/>
    <mergeCell ref="AG17:AJ17"/>
    <mergeCell ref="AK17:AN17"/>
    <mergeCell ref="U16:X16"/>
    <mergeCell ref="Y16:AB16"/>
    <mergeCell ref="AC16:AF16"/>
    <mergeCell ref="AG16:AJ16"/>
    <mergeCell ref="C23:P23"/>
    <mergeCell ref="H22:P22"/>
    <mergeCell ref="H21:P21"/>
    <mergeCell ref="H32:P32"/>
    <mergeCell ref="H31:P31"/>
    <mergeCell ref="H30:P30"/>
    <mergeCell ref="H29:P29"/>
    <mergeCell ref="C31:G32"/>
    <mergeCell ref="C27:G28"/>
    <mergeCell ref="C33:G34"/>
    <mergeCell ref="H34:P34"/>
    <mergeCell ref="H33:P33"/>
    <mergeCell ref="C29:G30"/>
    <mergeCell ref="A6:P11"/>
    <mergeCell ref="H18:P18"/>
    <mergeCell ref="H17:P17"/>
    <mergeCell ref="H28:P28"/>
    <mergeCell ref="H27:P27"/>
    <mergeCell ref="C26:P26"/>
    <mergeCell ref="C25:P25"/>
    <mergeCell ref="A24:P24"/>
    <mergeCell ref="A12:B23"/>
    <mergeCell ref="H13:P13"/>
    <mergeCell ref="U15:X15"/>
    <mergeCell ref="AK8:AN11"/>
    <mergeCell ref="AC11:AF11"/>
    <mergeCell ref="AC8:AF9"/>
    <mergeCell ref="AC10:AF10"/>
    <mergeCell ref="AG14:AJ14"/>
    <mergeCell ref="AK14:AN14"/>
    <mergeCell ref="AK15:AN15"/>
    <mergeCell ref="AK12:AN12"/>
    <mergeCell ref="U13:X13"/>
    <mergeCell ref="H14:P14"/>
    <mergeCell ref="Q20:T20"/>
    <mergeCell ref="C16:P16"/>
    <mergeCell ref="U8:X11"/>
    <mergeCell ref="Q12:T12"/>
    <mergeCell ref="Q13:T13"/>
    <mergeCell ref="H20:P20"/>
    <mergeCell ref="H19:P19"/>
    <mergeCell ref="U14:X14"/>
    <mergeCell ref="U17:X17"/>
    <mergeCell ref="C12:G15"/>
    <mergeCell ref="A4:AC5"/>
    <mergeCell ref="Y8:AB10"/>
    <mergeCell ref="Y11:AB11"/>
    <mergeCell ref="H12:P12"/>
    <mergeCell ref="Q15:T15"/>
    <mergeCell ref="Y14:AB14"/>
    <mergeCell ref="AC14:AF14"/>
    <mergeCell ref="AC15:AF15"/>
    <mergeCell ref="H15:P15"/>
    <mergeCell ref="Q21:T21"/>
    <mergeCell ref="Q14:T14"/>
    <mergeCell ref="C21:G22"/>
    <mergeCell ref="C19:G20"/>
    <mergeCell ref="C17:G18"/>
    <mergeCell ref="Q18:T18"/>
    <mergeCell ref="Q19:T19"/>
    <mergeCell ref="Q22:T22"/>
    <mergeCell ref="Q16:T16"/>
    <mergeCell ref="Q17:T17"/>
    <mergeCell ref="Y13:AB13"/>
    <mergeCell ref="AC13:AF13"/>
    <mergeCell ref="AK13:AN13"/>
    <mergeCell ref="AG13:AJ13"/>
    <mergeCell ref="U12:X12"/>
    <mergeCell ref="Y12:AB12"/>
    <mergeCell ref="AC12:AF12"/>
    <mergeCell ref="AG12:AJ12"/>
    <mergeCell ref="Q24:T24"/>
    <mergeCell ref="U23:X23"/>
    <mergeCell ref="Q25:T25"/>
    <mergeCell ref="Q26:T26"/>
    <mergeCell ref="Q23:T23"/>
    <mergeCell ref="Q27:T27"/>
    <mergeCell ref="U26:X26"/>
    <mergeCell ref="Y26:AB26"/>
    <mergeCell ref="AC26:AF26"/>
    <mergeCell ref="AG33:AJ33"/>
    <mergeCell ref="AG31:AJ31"/>
    <mergeCell ref="Q28:T28"/>
    <mergeCell ref="Q29:T29"/>
    <mergeCell ref="U28:X28"/>
    <mergeCell ref="Q30:T30"/>
    <mergeCell ref="U29:X29"/>
    <mergeCell ref="AG28:AJ28"/>
    <mergeCell ref="AG29:AJ29"/>
    <mergeCell ref="AC33:AF33"/>
    <mergeCell ref="Q31:T31"/>
    <mergeCell ref="Q32:T32"/>
    <mergeCell ref="U31:X31"/>
    <mergeCell ref="Y31:AB31"/>
    <mergeCell ref="U32:X32"/>
    <mergeCell ref="Y32:AB32"/>
    <mergeCell ref="AO36:AS36"/>
    <mergeCell ref="AT36:AX36"/>
    <mergeCell ref="AY36:BC36"/>
    <mergeCell ref="Q33:T33"/>
    <mergeCell ref="Q34:T34"/>
    <mergeCell ref="U33:X33"/>
    <mergeCell ref="Y33:AB33"/>
    <mergeCell ref="U34:X34"/>
    <mergeCell ref="Y34:AB34"/>
    <mergeCell ref="AK34:AN34"/>
    <mergeCell ref="AO35:AS35"/>
    <mergeCell ref="AT35:AX35"/>
    <mergeCell ref="AY35:BC35"/>
    <mergeCell ref="BD35:BH35"/>
    <mergeCell ref="BN35:BR35"/>
    <mergeCell ref="BS35:BW35"/>
    <mergeCell ref="BX35:CB35"/>
    <mergeCell ref="BS36:BW36"/>
    <mergeCell ref="BX36:CB36"/>
    <mergeCell ref="BS39:BW39"/>
    <mergeCell ref="AO37:AS37"/>
    <mergeCell ref="AT37:AX37"/>
    <mergeCell ref="AY37:BC37"/>
    <mergeCell ref="BD37:BH37"/>
    <mergeCell ref="BI37:BM37"/>
    <mergeCell ref="BN37:BR37"/>
    <mergeCell ref="BS37:BW37"/>
    <mergeCell ref="BD39:BH39"/>
    <mergeCell ref="BI39:BM39"/>
    <mergeCell ref="BX38:CB38"/>
    <mergeCell ref="AT38:AX38"/>
    <mergeCell ref="AY38:BC38"/>
    <mergeCell ref="BD38:BH38"/>
    <mergeCell ref="BI38:BM38"/>
    <mergeCell ref="BN38:BR38"/>
    <mergeCell ref="BS38:BW38"/>
    <mergeCell ref="BN39:BR39"/>
    <mergeCell ref="AT39:AX39"/>
    <mergeCell ref="AY39:BC39"/>
    <mergeCell ref="C41:G42"/>
    <mergeCell ref="AY40:BC40"/>
    <mergeCell ref="BD40:BH40"/>
    <mergeCell ref="BI40:BM40"/>
    <mergeCell ref="C39:G40"/>
    <mergeCell ref="AC42:AF42"/>
    <mergeCell ref="AG42:AJ42"/>
    <mergeCell ref="AC39:AF39"/>
    <mergeCell ref="AG39:AJ39"/>
    <mergeCell ref="H42:P42"/>
    <mergeCell ref="BN41:BR41"/>
    <mergeCell ref="H39:P39"/>
    <mergeCell ref="Q39:T39"/>
    <mergeCell ref="U39:X39"/>
    <mergeCell ref="Y39:AB39"/>
    <mergeCell ref="AK39:AN39"/>
    <mergeCell ref="AO39:AS39"/>
    <mergeCell ref="BS41:BW41"/>
    <mergeCell ref="BX41:CB41"/>
    <mergeCell ref="AT41:AX41"/>
    <mergeCell ref="AY41:BC41"/>
    <mergeCell ref="BD41:BH41"/>
    <mergeCell ref="BI41:BM41"/>
    <mergeCell ref="BX48:CB48"/>
    <mergeCell ref="BI48:BM48"/>
    <mergeCell ref="BN47:BR47"/>
    <mergeCell ref="BS47:BW47"/>
    <mergeCell ref="BX47:CB47"/>
    <mergeCell ref="BI47:BM47"/>
    <mergeCell ref="AK48:AN48"/>
    <mergeCell ref="BI35:BM35"/>
    <mergeCell ref="BN48:BR48"/>
    <mergeCell ref="BS48:BW48"/>
    <mergeCell ref="BS46:BW46"/>
    <mergeCell ref="BN42:BR42"/>
    <mergeCell ref="BS42:BW42"/>
    <mergeCell ref="AK42:AN42"/>
    <mergeCell ref="AO42:AS42"/>
    <mergeCell ref="AT42:AX42"/>
    <mergeCell ref="BD47:BH47"/>
    <mergeCell ref="A48:P48"/>
    <mergeCell ref="AT48:AX48"/>
    <mergeCell ref="AY48:BC48"/>
    <mergeCell ref="BD48:BH48"/>
    <mergeCell ref="Q48:T48"/>
    <mergeCell ref="U48:X48"/>
    <mergeCell ref="Y48:AB48"/>
    <mergeCell ref="AC48:AF48"/>
    <mergeCell ref="AG48:AJ48"/>
    <mergeCell ref="AY46:BC46"/>
    <mergeCell ref="AO48:AS48"/>
    <mergeCell ref="AT47:AX47"/>
    <mergeCell ref="AY47:BC47"/>
    <mergeCell ref="AT46:AX46"/>
    <mergeCell ref="AC47:AF47"/>
    <mergeCell ref="AG47:AJ47"/>
    <mergeCell ref="AK47:AN47"/>
    <mergeCell ref="AO47:AS47"/>
    <mergeCell ref="C47:P47"/>
    <mergeCell ref="Q47:T47"/>
    <mergeCell ref="U47:X47"/>
    <mergeCell ref="Y47:AB47"/>
    <mergeCell ref="BD46:BH46"/>
    <mergeCell ref="BI46:BM46"/>
    <mergeCell ref="BN46:BR46"/>
    <mergeCell ref="BX45:CB45"/>
    <mergeCell ref="BX46:CB46"/>
    <mergeCell ref="H46:P46"/>
    <mergeCell ref="Q46:T46"/>
    <mergeCell ref="U46:X46"/>
    <mergeCell ref="Y46:AB46"/>
    <mergeCell ref="AC46:AF46"/>
    <mergeCell ref="AG46:AJ46"/>
    <mergeCell ref="AK46:AN46"/>
    <mergeCell ref="AO46:AS46"/>
    <mergeCell ref="BX44:CB44"/>
    <mergeCell ref="C45:G46"/>
    <mergeCell ref="H45:P45"/>
    <mergeCell ref="Q45:T45"/>
    <mergeCell ref="U45:X45"/>
    <mergeCell ref="Y45:AB45"/>
    <mergeCell ref="AC45:AF45"/>
    <mergeCell ref="AG45:AJ45"/>
    <mergeCell ref="AK45:AN45"/>
    <mergeCell ref="AO45:AS45"/>
    <mergeCell ref="BI44:BM44"/>
    <mergeCell ref="BN44:BR44"/>
    <mergeCell ref="BS44:BW44"/>
    <mergeCell ref="BI45:BM45"/>
    <mergeCell ref="BN45:BR45"/>
    <mergeCell ref="BS45:BW45"/>
    <mergeCell ref="A25:B47"/>
    <mergeCell ref="AT45:AX45"/>
    <mergeCell ref="AY45:BC45"/>
    <mergeCell ref="BD45:BH45"/>
    <mergeCell ref="AO44:AS44"/>
    <mergeCell ref="AT44:AX44"/>
    <mergeCell ref="AY44:BC44"/>
    <mergeCell ref="BD44:BH44"/>
    <mergeCell ref="AT43:AX43"/>
    <mergeCell ref="AY43:BC43"/>
    <mergeCell ref="BN43:BR43"/>
    <mergeCell ref="BS43:BW43"/>
    <mergeCell ref="BX43:CB43"/>
    <mergeCell ref="H44:P44"/>
    <mergeCell ref="Q44:T44"/>
    <mergeCell ref="U44:X44"/>
    <mergeCell ref="Y44:AB44"/>
    <mergeCell ref="AC44:AF44"/>
    <mergeCell ref="AG44:AJ44"/>
    <mergeCell ref="AK44:AN44"/>
    <mergeCell ref="BD43:BH43"/>
    <mergeCell ref="BI43:BM43"/>
    <mergeCell ref="C35:G36"/>
    <mergeCell ref="H35:P35"/>
    <mergeCell ref="Q35:T35"/>
    <mergeCell ref="U35:X35"/>
    <mergeCell ref="H36:P36"/>
    <mergeCell ref="Q36:T36"/>
    <mergeCell ref="U36:X36"/>
    <mergeCell ref="Y35:AB35"/>
    <mergeCell ref="AC35:AF35"/>
    <mergeCell ref="AG35:AJ35"/>
    <mergeCell ref="AK35:AN35"/>
    <mergeCell ref="Y36:AB36"/>
    <mergeCell ref="AC36:AF36"/>
    <mergeCell ref="AG36:AJ36"/>
    <mergeCell ref="AK36:AN36"/>
    <mergeCell ref="BD36:BH36"/>
    <mergeCell ref="BI36:BM36"/>
    <mergeCell ref="BN36:BR36"/>
    <mergeCell ref="C37:G38"/>
    <mergeCell ref="H37:P37"/>
    <mergeCell ref="Q37:T37"/>
    <mergeCell ref="U37:X37"/>
    <mergeCell ref="Y37:AB37"/>
    <mergeCell ref="AC37:AF37"/>
    <mergeCell ref="AG37:AJ37"/>
    <mergeCell ref="AK37:AN37"/>
    <mergeCell ref="BX37:CB37"/>
    <mergeCell ref="H38:P38"/>
    <mergeCell ref="Q38:T38"/>
    <mergeCell ref="U38:X38"/>
    <mergeCell ref="Y38:AB38"/>
    <mergeCell ref="AC38:AF38"/>
    <mergeCell ref="AG38:AJ38"/>
    <mergeCell ref="AK38:AN38"/>
    <mergeCell ref="AO38:AS38"/>
    <mergeCell ref="BX39:CB39"/>
    <mergeCell ref="H40:P40"/>
    <mergeCell ref="Q40:T40"/>
    <mergeCell ref="U40:X40"/>
    <mergeCell ref="Y40:AB40"/>
    <mergeCell ref="AC40:AF40"/>
    <mergeCell ref="AG40:AJ40"/>
    <mergeCell ref="AK40:AN40"/>
    <mergeCell ref="AO40:AS40"/>
    <mergeCell ref="AT40:AX40"/>
    <mergeCell ref="BS40:BW40"/>
    <mergeCell ref="BX40:CB40"/>
    <mergeCell ref="BN40:BR40"/>
    <mergeCell ref="H41:P41"/>
    <mergeCell ref="Q41:T41"/>
    <mergeCell ref="U41:X41"/>
    <mergeCell ref="Y41:AB41"/>
    <mergeCell ref="AC41:AF41"/>
    <mergeCell ref="AG41:AJ41"/>
    <mergeCell ref="AK41:AN41"/>
    <mergeCell ref="AO41:AS41"/>
    <mergeCell ref="Q42:T42"/>
    <mergeCell ref="U42:X42"/>
    <mergeCell ref="Y42:AB42"/>
    <mergeCell ref="BX42:CB42"/>
    <mergeCell ref="AY42:BC42"/>
    <mergeCell ref="BD42:BH42"/>
    <mergeCell ref="BI42:BM42"/>
    <mergeCell ref="C43:G44"/>
    <mergeCell ref="H43:P43"/>
    <mergeCell ref="Q43:T43"/>
    <mergeCell ref="U43:X43"/>
    <mergeCell ref="AO43:AS43"/>
    <mergeCell ref="Y43:AB43"/>
    <mergeCell ref="AC43:AF43"/>
    <mergeCell ref="AG43:AJ43"/>
    <mergeCell ref="AK43:AN43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F36"/>
  <sheetViews>
    <sheetView zoomScale="75" zoomScaleNormal="75" zoomScaleSheetLayoutView="75" workbookViewId="0" topLeftCell="A1">
      <selection activeCell="O16" sqref="O16:R16"/>
    </sheetView>
  </sheetViews>
  <sheetFormatPr defaultColWidth="9.00390625" defaultRowHeight="13.5"/>
  <cols>
    <col min="1" max="2" width="3.125" style="0" customWidth="1"/>
    <col min="3" max="3" width="4.625" style="0" customWidth="1"/>
    <col min="4" max="7" width="2.125" style="0" customWidth="1"/>
    <col min="8" max="36" width="3.125" style="0" customWidth="1"/>
    <col min="37" max="44" width="3.375" style="0" customWidth="1"/>
    <col min="45" max="47" width="4.00390625" style="0" customWidth="1"/>
    <col min="48" max="50" width="3.75390625" style="0" customWidth="1"/>
    <col min="51" max="59" width="3.25390625" style="0" customWidth="1"/>
    <col min="60" max="65" width="4.375" style="0" customWidth="1"/>
    <col min="66" max="68" width="3.25390625" style="0" customWidth="1"/>
    <col min="69" max="69" width="3.875" style="0" customWidth="1"/>
    <col min="70" max="70" width="3.625" style="0" customWidth="1"/>
    <col min="71" max="72" width="3.25390625" style="0" customWidth="1"/>
    <col min="73" max="74" width="3.625" style="0" customWidth="1"/>
    <col min="75" max="77" width="3.25390625" style="0" customWidth="1"/>
    <col min="78" max="78" width="3.625" style="0" customWidth="1"/>
    <col min="79" max="80" width="3.25390625" style="0" customWidth="1"/>
    <col min="81" max="81" width="3.625" style="0" customWidth="1"/>
    <col min="82" max="85" width="3.25390625" style="0" customWidth="1"/>
    <col min="86" max="16384" width="2.625" style="0" customWidth="1"/>
  </cols>
  <sheetData>
    <row r="1" ht="13.5" customHeight="1"/>
    <row r="2" ht="13.5" customHeight="1"/>
    <row r="3" ht="13.5" customHeight="1"/>
    <row r="4" ht="13.5" customHeight="1"/>
    <row r="5" spans="1:44" ht="13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44" ht="13.5" customHeight="1">
      <c r="A6" s="88" t="s">
        <v>228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ht="13.5" customHeight="1" thickBot="1">
      <c r="A7" s="583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84" ht="19.5" customHeight="1">
      <c r="A8" s="98" t="s">
        <v>271</v>
      </c>
      <c r="B8" s="89"/>
      <c r="C8" s="89"/>
      <c r="D8" s="89"/>
      <c r="E8" s="89"/>
      <c r="F8" s="89"/>
      <c r="G8" s="89"/>
      <c r="H8" s="89"/>
      <c r="I8" s="532" t="s">
        <v>306</v>
      </c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533"/>
      <c r="AX8" s="534"/>
      <c r="AY8" s="89" t="s">
        <v>43</v>
      </c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506" t="s">
        <v>44</v>
      </c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7"/>
    </row>
    <row r="9" spans="1:84" ht="19.5" customHeight="1">
      <c r="A9" s="99"/>
      <c r="B9" s="100"/>
      <c r="C9" s="100"/>
      <c r="D9" s="100"/>
      <c r="E9" s="100"/>
      <c r="F9" s="100"/>
      <c r="G9" s="100"/>
      <c r="H9" s="100"/>
      <c r="I9" s="91" t="s">
        <v>307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115" t="s">
        <v>308</v>
      </c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487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508"/>
    </row>
    <row r="10" spans="1:84" ht="19.5" customHeight="1">
      <c r="A10" s="99"/>
      <c r="B10" s="100"/>
      <c r="C10" s="100"/>
      <c r="D10" s="100"/>
      <c r="E10" s="100"/>
      <c r="F10" s="100"/>
      <c r="G10" s="100"/>
      <c r="H10" s="100"/>
      <c r="I10" s="100" t="s">
        <v>272</v>
      </c>
      <c r="J10" s="100"/>
      <c r="K10" s="100"/>
      <c r="L10" s="100" t="s">
        <v>273</v>
      </c>
      <c r="M10" s="100"/>
      <c r="N10" s="100"/>
      <c r="O10" s="559" t="s">
        <v>274</v>
      </c>
      <c r="P10" s="559"/>
      <c r="Q10" s="559"/>
      <c r="R10" s="559"/>
      <c r="S10" s="559" t="s">
        <v>275</v>
      </c>
      <c r="T10" s="559"/>
      <c r="U10" s="559"/>
      <c r="V10" s="559"/>
      <c r="W10" s="561" t="s">
        <v>276</v>
      </c>
      <c r="X10" s="559"/>
      <c r="Y10" s="559"/>
      <c r="Z10" s="559"/>
      <c r="AA10" s="559" t="s">
        <v>277</v>
      </c>
      <c r="AB10" s="559"/>
      <c r="AC10" s="559"/>
      <c r="AD10" s="559"/>
      <c r="AE10" s="100" t="s">
        <v>272</v>
      </c>
      <c r="AF10" s="100"/>
      <c r="AG10" s="100"/>
      <c r="AH10" s="100" t="s">
        <v>273</v>
      </c>
      <c r="AI10" s="100"/>
      <c r="AJ10" s="100"/>
      <c r="AK10" s="100" t="s">
        <v>278</v>
      </c>
      <c r="AL10" s="100"/>
      <c r="AM10" s="100"/>
      <c r="AN10" s="100"/>
      <c r="AO10" s="100" t="s">
        <v>279</v>
      </c>
      <c r="AP10" s="100"/>
      <c r="AQ10" s="100"/>
      <c r="AR10" s="100"/>
      <c r="AS10" s="555" t="s">
        <v>305</v>
      </c>
      <c r="AT10" s="107"/>
      <c r="AU10" s="112"/>
      <c r="AV10" s="111" t="s">
        <v>280</v>
      </c>
      <c r="AW10" s="107"/>
      <c r="AX10" s="112"/>
      <c r="AY10" s="111" t="s">
        <v>281</v>
      </c>
      <c r="AZ10" s="107"/>
      <c r="BA10" s="112"/>
      <c r="BB10" s="111" t="s">
        <v>282</v>
      </c>
      <c r="BC10" s="107"/>
      <c r="BD10" s="112"/>
      <c r="BE10" s="111" t="s">
        <v>283</v>
      </c>
      <c r="BF10" s="107"/>
      <c r="BG10" s="112"/>
      <c r="BH10" s="111" t="s">
        <v>284</v>
      </c>
      <c r="BI10" s="107"/>
      <c r="BJ10" s="112"/>
      <c r="BK10" s="111" t="s">
        <v>285</v>
      </c>
      <c r="BL10" s="107"/>
      <c r="BM10" s="112"/>
      <c r="BN10" s="111" t="s">
        <v>286</v>
      </c>
      <c r="BO10" s="107"/>
      <c r="BP10" s="112"/>
      <c r="BQ10" s="247" t="s">
        <v>309</v>
      </c>
      <c r="BR10" s="537"/>
      <c r="BS10" s="537"/>
      <c r="BT10" s="120"/>
      <c r="BU10" s="247" t="s">
        <v>310</v>
      </c>
      <c r="BV10" s="537"/>
      <c r="BW10" s="537"/>
      <c r="BX10" s="120"/>
      <c r="BY10" s="577" t="s">
        <v>92</v>
      </c>
      <c r="BZ10" s="578"/>
      <c r="CA10" s="578"/>
      <c r="CB10" s="579"/>
      <c r="CC10" s="247" t="s">
        <v>311</v>
      </c>
      <c r="CD10" s="537"/>
      <c r="CE10" s="537"/>
      <c r="CF10" s="538"/>
    </row>
    <row r="11" spans="1:84" ht="19.5" customHeight="1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18"/>
      <c r="AT11" s="81"/>
      <c r="AU11" s="132"/>
      <c r="AV11" s="118"/>
      <c r="AW11" s="81"/>
      <c r="AX11" s="132"/>
      <c r="AY11" s="118"/>
      <c r="AZ11" s="81"/>
      <c r="BA11" s="132"/>
      <c r="BB11" s="118"/>
      <c r="BC11" s="81"/>
      <c r="BD11" s="132"/>
      <c r="BE11" s="118"/>
      <c r="BF11" s="81"/>
      <c r="BG11" s="132"/>
      <c r="BH11" s="118"/>
      <c r="BI11" s="81"/>
      <c r="BJ11" s="132"/>
      <c r="BK11" s="118"/>
      <c r="BL11" s="81"/>
      <c r="BM11" s="132"/>
      <c r="BN11" s="118"/>
      <c r="BO11" s="81"/>
      <c r="BP11" s="132"/>
      <c r="BQ11" s="247"/>
      <c r="BR11" s="537"/>
      <c r="BS11" s="537"/>
      <c r="BT11" s="120"/>
      <c r="BU11" s="247"/>
      <c r="BV11" s="537"/>
      <c r="BW11" s="537"/>
      <c r="BX11" s="120"/>
      <c r="BY11" s="577"/>
      <c r="BZ11" s="578"/>
      <c r="CA11" s="578"/>
      <c r="CB11" s="579"/>
      <c r="CC11" s="247"/>
      <c r="CD11" s="537"/>
      <c r="CE11" s="537"/>
      <c r="CF11" s="538"/>
    </row>
    <row r="12" spans="1:84" ht="19.5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100"/>
      <c r="AF12" s="100"/>
      <c r="AG12" s="100"/>
      <c r="AH12" s="100"/>
      <c r="AI12" s="100"/>
      <c r="AJ12" s="100"/>
      <c r="AK12" s="123"/>
      <c r="AL12" s="123"/>
      <c r="AM12" s="123"/>
      <c r="AN12" s="123"/>
      <c r="AO12" s="123"/>
      <c r="AP12" s="123"/>
      <c r="AQ12" s="123"/>
      <c r="AR12" s="123"/>
      <c r="AS12" s="118"/>
      <c r="AT12" s="81"/>
      <c r="AU12" s="132"/>
      <c r="AV12" s="118"/>
      <c r="AW12" s="81"/>
      <c r="AX12" s="132"/>
      <c r="AY12" s="118"/>
      <c r="AZ12" s="81"/>
      <c r="BA12" s="132"/>
      <c r="BB12" s="118"/>
      <c r="BC12" s="81"/>
      <c r="BD12" s="132"/>
      <c r="BE12" s="118"/>
      <c r="BF12" s="81"/>
      <c r="BG12" s="132"/>
      <c r="BH12" s="118"/>
      <c r="BI12" s="81"/>
      <c r="BJ12" s="132"/>
      <c r="BK12" s="118"/>
      <c r="BL12" s="81"/>
      <c r="BM12" s="132"/>
      <c r="BN12" s="118"/>
      <c r="BO12" s="81"/>
      <c r="BP12" s="132"/>
      <c r="BQ12" s="515"/>
      <c r="BR12" s="117"/>
      <c r="BS12" s="117"/>
      <c r="BT12" s="512"/>
      <c r="BU12" s="515"/>
      <c r="BV12" s="117"/>
      <c r="BW12" s="117"/>
      <c r="BX12" s="512"/>
      <c r="BY12" s="511"/>
      <c r="BZ12" s="580"/>
      <c r="CA12" s="580"/>
      <c r="CB12" s="581"/>
      <c r="CC12" s="515"/>
      <c r="CD12" s="117"/>
      <c r="CE12" s="117"/>
      <c r="CF12" s="516"/>
    </row>
    <row r="13" spans="1:84" ht="19.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560" t="s">
        <v>73</v>
      </c>
      <c r="P13" s="560"/>
      <c r="Q13" s="560"/>
      <c r="R13" s="560"/>
      <c r="S13" s="560" t="s">
        <v>73</v>
      </c>
      <c r="T13" s="560"/>
      <c r="U13" s="560"/>
      <c r="V13" s="560"/>
      <c r="W13" s="560" t="s">
        <v>73</v>
      </c>
      <c r="X13" s="560"/>
      <c r="Y13" s="560"/>
      <c r="Z13" s="560"/>
      <c r="AA13" s="560" t="s">
        <v>73</v>
      </c>
      <c r="AB13" s="560"/>
      <c r="AC13" s="560"/>
      <c r="AD13" s="560"/>
      <c r="AE13" s="100"/>
      <c r="AF13" s="100"/>
      <c r="AG13" s="100"/>
      <c r="AH13" s="100"/>
      <c r="AI13" s="100"/>
      <c r="AJ13" s="100"/>
      <c r="AK13" s="560" t="s">
        <v>73</v>
      </c>
      <c r="AL13" s="560"/>
      <c r="AM13" s="560"/>
      <c r="AN13" s="560"/>
      <c r="AO13" s="560" t="s">
        <v>73</v>
      </c>
      <c r="AP13" s="560"/>
      <c r="AQ13" s="560"/>
      <c r="AR13" s="560"/>
      <c r="AS13" s="550" t="s">
        <v>73</v>
      </c>
      <c r="AT13" s="551"/>
      <c r="AU13" s="552"/>
      <c r="AV13" s="550" t="s">
        <v>73</v>
      </c>
      <c r="AW13" s="551"/>
      <c r="AX13" s="552"/>
      <c r="AY13" s="108"/>
      <c r="AZ13" s="109"/>
      <c r="BA13" s="110"/>
      <c r="BB13" s="108"/>
      <c r="BC13" s="109"/>
      <c r="BD13" s="110"/>
      <c r="BE13" s="550" t="s">
        <v>73</v>
      </c>
      <c r="BF13" s="551"/>
      <c r="BG13" s="552"/>
      <c r="BH13" s="550" t="s">
        <v>73</v>
      </c>
      <c r="BI13" s="551"/>
      <c r="BJ13" s="552"/>
      <c r="BK13" s="550" t="s">
        <v>73</v>
      </c>
      <c r="BL13" s="551"/>
      <c r="BM13" s="552"/>
      <c r="BN13" s="550" t="s">
        <v>73</v>
      </c>
      <c r="BO13" s="551"/>
      <c r="BP13" s="552"/>
      <c r="BQ13" s="535" t="s">
        <v>73</v>
      </c>
      <c r="BR13" s="536"/>
      <c r="BS13" s="536"/>
      <c r="BT13" s="536"/>
      <c r="BU13" s="535" t="s">
        <v>73</v>
      </c>
      <c r="BV13" s="536"/>
      <c r="BW13" s="536"/>
      <c r="BX13" s="536"/>
      <c r="BY13" s="535" t="s">
        <v>73</v>
      </c>
      <c r="BZ13" s="536"/>
      <c r="CA13" s="536"/>
      <c r="CB13" s="536"/>
      <c r="CC13" s="535" t="s">
        <v>73</v>
      </c>
      <c r="CD13" s="536"/>
      <c r="CE13" s="536"/>
      <c r="CF13" s="582"/>
    </row>
    <row r="14" spans="1:84" ht="45" customHeight="1">
      <c r="A14" s="562" t="s">
        <v>38</v>
      </c>
      <c r="B14" s="563"/>
      <c r="C14" s="563"/>
      <c r="D14" s="563"/>
      <c r="E14" s="563"/>
      <c r="F14" s="563"/>
      <c r="G14" s="563"/>
      <c r="H14" s="563"/>
      <c r="I14" s="207">
        <v>0</v>
      </c>
      <c r="J14" s="207"/>
      <c r="K14" s="207"/>
      <c r="L14" s="207">
        <v>0</v>
      </c>
      <c r="M14" s="207"/>
      <c r="N14" s="207"/>
      <c r="O14" s="207">
        <v>0</v>
      </c>
      <c r="P14" s="207"/>
      <c r="Q14" s="207"/>
      <c r="R14" s="207"/>
      <c r="S14" s="207">
        <v>0</v>
      </c>
      <c r="T14" s="207"/>
      <c r="U14" s="207"/>
      <c r="V14" s="207"/>
      <c r="W14" s="207">
        <v>0</v>
      </c>
      <c r="X14" s="207"/>
      <c r="Y14" s="207"/>
      <c r="Z14" s="207"/>
      <c r="AA14" s="207">
        <v>0</v>
      </c>
      <c r="AB14" s="207"/>
      <c r="AC14" s="207"/>
      <c r="AD14" s="207"/>
      <c r="AE14" s="207">
        <v>1</v>
      </c>
      <c r="AF14" s="207"/>
      <c r="AG14" s="207"/>
      <c r="AH14" s="425">
        <v>1</v>
      </c>
      <c r="AI14" s="425"/>
      <c r="AJ14" s="425"/>
      <c r="AK14" s="419">
        <v>166861</v>
      </c>
      <c r="AL14" s="419"/>
      <c r="AM14" s="419"/>
      <c r="AN14" s="419"/>
      <c r="AO14" s="419">
        <v>244665</v>
      </c>
      <c r="AP14" s="419"/>
      <c r="AQ14" s="419"/>
      <c r="AR14" s="419"/>
      <c r="AS14" s="133">
        <v>9983</v>
      </c>
      <c r="AT14" s="134"/>
      <c r="AU14" s="135"/>
      <c r="AV14" s="133">
        <v>8520</v>
      </c>
      <c r="AW14" s="134"/>
      <c r="AX14" s="135"/>
      <c r="AY14" s="133">
        <v>0</v>
      </c>
      <c r="AZ14" s="134"/>
      <c r="BA14" s="135"/>
      <c r="BB14" s="133">
        <v>0</v>
      </c>
      <c r="BC14" s="134"/>
      <c r="BD14" s="135"/>
      <c r="BE14" s="133">
        <v>0</v>
      </c>
      <c r="BF14" s="134"/>
      <c r="BG14" s="135"/>
      <c r="BH14" s="133">
        <v>0</v>
      </c>
      <c r="BI14" s="134"/>
      <c r="BJ14" s="135"/>
      <c r="BK14" s="133">
        <v>0</v>
      </c>
      <c r="BL14" s="134"/>
      <c r="BM14" s="135"/>
      <c r="BN14" s="133">
        <v>0</v>
      </c>
      <c r="BO14" s="134"/>
      <c r="BP14" s="135"/>
      <c r="BQ14" s="539">
        <f aca="true" t="shared" si="0" ref="BQ14:BQ35">O14+AK14+BE14</f>
        <v>166861</v>
      </c>
      <c r="BR14" s="540"/>
      <c r="BS14" s="540"/>
      <c r="BT14" s="545"/>
      <c r="BU14" s="539">
        <f aca="true" t="shared" si="1" ref="BU14:BU35">S14+AO14+BE14</f>
        <v>244665</v>
      </c>
      <c r="BV14" s="540"/>
      <c r="BW14" s="540"/>
      <c r="BX14" s="545"/>
      <c r="BY14" s="539">
        <f aca="true" t="shared" si="2" ref="BY14:BY35">W14+AS14+BK14</f>
        <v>9983</v>
      </c>
      <c r="BZ14" s="540"/>
      <c r="CA14" s="540"/>
      <c r="CB14" s="545"/>
      <c r="CC14" s="539">
        <f aca="true" t="shared" si="3" ref="CC14:CC35">AA14+AV14+BN14</f>
        <v>8520</v>
      </c>
      <c r="CD14" s="540"/>
      <c r="CE14" s="540"/>
      <c r="CF14" s="541"/>
    </row>
    <row r="15" spans="1:84" ht="45" customHeight="1">
      <c r="A15" s="562" t="s">
        <v>20</v>
      </c>
      <c r="B15" s="563"/>
      <c r="C15" s="563"/>
      <c r="D15" s="563"/>
      <c r="E15" s="563"/>
      <c r="F15" s="563"/>
      <c r="G15" s="563"/>
      <c r="H15" s="563"/>
      <c r="I15" s="207">
        <v>0</v>
      </c>
      <c r="J15" s="207"/>
      <c r="K15" s="207"/>
      <c r="L15" s="207">
        <v>0</v>
      </c>
      <c r="M15" s="207"/>
      <c r="N15" s="207"/>
      <c r="O15" s="207">
        <v>0</v>
      </c>
      <c r="P15" s="207"/>
      <c r="Q15" s="207"/>
      <c r="R15" s="207"/>
      <c r="S15" s="207">
        <v>0</v>
      </c>
      <c r="T15" s="207"/>
      <c r="U15" s="207"/>
      <c r="V15" s="207"/>
      <c r="W15" s="207">
        <v>0</v>
      </c>
      <c r="X15" s="207"/>
      <c r="Y15" s="207"/>
      <c r="Z15" s="207"/>
      <c r="AA15" s="207">
        <v>0</v>
      </c>
      <c r="AB15" s="207"/>
      <c r="AC15" s="207"/>
      <c r="AD15" s="207"/>
      <c r="AE15" s="207">
        <v>2</v>
      </c>
      <c r="AF15" s="207"/>
      <c r="AG15" s="207"/>
      <c r="AH15" s="425">
        <v>2</v>
      </c>
      <c r="AI15" s="425"/>
      <c r="AJ15" s="425"/>
      <c r="AK15" s="419">
        <v>2513722</v>
      </c>
      <c r="AL15" s="419"/>
      <c r="AM15" s="419"/>
      <c r="AN15" s="419"/>
      <c r="AO15" s="419">
        <v>20485360</v>
      </c>
      <c r="AP15" s="419"/>
      <c r="AQ15" s="419"/>
      <c r="AR15" s="419"/>
      <c r="AS15" s="133">
        <v>22553477</v>
      </c>
      <c r="AT15" s="134"/>
      <c r="AU15" s="135"/>
      <c r="AV15" s="133">
        <v>366791</v>
      </c>
      <c r="AW15" s="134"/>
      <c r="AX15" s="135"/>
      <c r="AY15" s="133">
        <v>1</v>
      </c>
      <c r="AZ15" s="134"/>
      <c r="BA15" s="135"/>
      <c r="BB15" s="133">
        <v>1</v>
      </c>
      <c r="BC15" s="134"/>
      <c r="BD15" s="135"/>
      <c r="BE15" s="133">
        <v>0</v>
      </c>
      <c r="BF15" s="134"/>
      <c r="BG15" s="135"/>
      <c r="BH15" s="133">
        <v>58280</v>
      </c>
      <c r="BI15" s="134"/>
      <c r="BJ15" s="135"/>
      <c r="BK15" s="133">
        <v>10255000</v>
      </c>
      <c r="BL15" s="134"/>
      <c r="BM15" s="135"/>
      <c r="BN15" s="133">
        <v>20601</v>
      </c>
      <c r="BO15" s="134"/>
      <c r="BP15" s="135"/>
      <c r="BQ15" s="539">
        <f t="shared" si="0"/>
        <v>2513722</v>
      </c>
      <c r="BR15" s="540"/>
      <c r="BS15" s="540"/>
      <c r="BT15" s="545"/>
      <c r="BU15" s="539">
        <f t="shared" si="1"/>
        <v>20485360</v>
      </c>
      <c r="BV15" s="540"/>
      <c r="BW15" s="540"/>
      <c r="BX15" s="545"/>
      <c r="BY15" s="539">
        <f t="shared" si="2"/>
        <v>32808477</v>
      </c>
      <c r="BZ15" s="540"/>
      <c r="CA15" s="540"/>
      <c r="CB15" s="545"/>
      <c r="CC15" s="539">
        <f t="shared" si="3"/>
        <v>387392</v>
      </c>
      <c r="CD15" s="540"/>
      <c r="CE15" s="540"/>
      <c r="CF15" s="541"/>
    </row>
    <row r="16" spans="1:84" ht="45" customHeight="1">
      <c r="A16" s="562" t="s">
        <v>39</v>
      </c>
      <c r="B16" s="563"/>
      <c r="C16" s="564"/>
      <c r="D16" s="100" t="s">
        <v>40</v>
      </c>
      <c r="E16" s="100"/>
      <c r="F16" s="100"/>
      <c r="G16" s="100"/>
      <c r="H16" s="100"/>
      <c r="I16" s="185"/>
      <c r="J16" s="185"/>
      <c r="K16" s="185"/>
      <c r="L16" s="185"/>
      <c r="M16" s="185"/>
      <c r="N16" s="185"/>
      <c r="O16" s="207">
        <v>0</v>
      </c>
      <c r="P16" s="207"/>
      <c r="Q16" s="207"/>
      <c r="R16" s="207"/>
      <c r="S16" s="207">
        <v>3758192</v>
      </c>
      <c r="T16" s="207"/>
      <c r="U16" s="207"/>
      <c r="V16" s="207"/>
      <c r="W16" s="207">
        <v>14055421</v>
      </c>
      <c r="X16" s="207"/>
      <c r="Y16" s="207"/>
      <c r="Z16" s="207"/>
      <c r="AA16" s="207">
        <v>80</v>
      </c>
      <c r="AB16" s="207"/>
      <c r="AC16" s="207"/>
      <c r="AD16" s="207"/>
      <c r="AE16" s="185"/>
      <c r="AF16" s="185"/>
      <c r="AG16" s="185"/>
      <c r="AH16" s="424"/>
      <c r="AI16" s="424"/>
      <c r="AJ16" s="424"/>
      <c r="AK16" s="419">
        <v>1224928</v>
      </c>
      <c r="AL16" s="419"/>
      <c r="AM16" s="419"/>
      <c r="AN16" s="419"/>
      <c r="AO16" s="419">
        <v>323618</v>
      </c>
      <c r="AP16" s="419"/>
      <c r="AQ16" s="419"/>
      <c r="AR16" s="419"/>
      <c r="AS16" s="133">
        <v>498885</v>
      </c>
      <c r="AT16" s="134"/>
      <c r="AU16" s="135"/>
      <c r="AV16" s="133">
        <v>6884</v>
      </c>
      <c r="AW16" s="134"/>
      <c r="AX16" s="135"/>
      <c r="AY16" s="547"/>
      <c r="AZ16" s="548"/>
      <c r="BA16" s="549"/>
      <c r="BB16" s="547"/>
      <c r="BC16" s="548"/>
      <c r="BD16" s="549"/>
      <c r="BE16" s="547"/>
      <c r="BF16" s="548"/>
      <c r="BG16" s="549"/>
      <c r="BH16" s="547"/>
      <c r="BI16" s="548"/>
      <c r="BJ16" s="549"/>
      <c r="BK16" s="547"/>
      <c r="BL16" s="548"/>
      <c r="BM16" s="549"/>
      <c r="BN16" s="547"/>
      <c r="BO16" s="548"/>
      <c r="BP16" s="549"/>
      <c r="BQ16" s="539">
        <f t="shared" si="0"/>
        <v>1224928</v>
      </c>
      <c r="BR16" s="540"/>
      <c r="BS16" s="540"/>
      <c r="BT16" s="545"/>
      <c r="BU16" s="539">
        <f t="shared" si="1"/>
        <v>4081810</v>
      </c>
      <c r="BV16" s="540"/>
      <c r="BW16" s="540"/>
      <c r="BX16" s="545"/>
      <c r="BY16" s="539">
        <f t="shared" si="2"/>
        <v>14554306</v>
      </c>
      <c r="BZ16" s="540"/>
      <c r="CA16" s="540"/>
      <c r="CB16" s="545"/>
      <c r="CC16" s="539">
        <f t="shared" si="3"/>
        <v>6964</v>
      </c>
      <c r="CD16" s="540"/>
      <c r="CE16" s="540"/>
      <c r="CF16" s="541"/>
    </row>
    <row r="17" spans="1:84" ht="45" customHeight="1">
      <c r="A17" s="565"/>
      <c r="B17" s="564"/>
      <c r="C17" s="564"/>
      <c r="D17" s="100" t="s">
        <v>304</v>
      </c>
      <c r="E17" s="100"/>
      <c r="F17" s="100"/>
      <c r="G17" s="100"/>
      <c r="H17" s="100"/>
      <c r="I17" s="207">
        <v>1</v>
      </c>
      <c r="J17" s="207"/>
      <c r="K17" s="207"/>
      <c r="L17" s="207">
        <v>1</v>
      </c>
      <c r="M17" s="207"/>
      <c r="N17" s="207"/>
      <c r="O17" s="207">
        <v>0</v>
      </c>
      <c r="P17" s="207"/>
      <c r="Q17" s="207"/>
      <c r="R17" s="207"/>
      <c r="S17" s="207">
        <v>5545007</v>
      </c>
      <c r="T17" s="207"/>
      <c r="U17" s="207"/>
      <c r="V17" s="207"/>
      <c r="W17" s="207">
        <v>20737999</v>
      </c>
      <c r="X17" s="207"/>
      <c r="Y17" s="207"/>
      <c r="Z17" s="207"/>
      <c r="AA17" s="207">
        <v>99764</v>
      </c>
      <c r="AB17" s="207"/>
      <c r="AC17" s="207"/>
      <c r="AD17" s="207"/>
      <c r="AE17" s="207">
        <v>21</v>
      </c>
      <c r="AF17" s="207"/>
      <c r="AG17" s="207"/>
      <c r="AH17" s="425">
        <v>21</v>
      </c>
      <c r="AI17" s="425"/>
      <c r="AJ17" s="425"/>
      <c r="AK17" s="419">
        <v>2090964</v>
      </c>
      <c r="AL17" s="419"/>
      <c r="AM17" s="419"/>
      <c r="AN17" s="419"/>
      <c r="AO17" s="419">
        <v>40259329</v>
      </c>
      <c r="AP17" s="419"/>
      <c r="AQ17" s="419"/>
      <c r="AR17" s="419"/>
      <c r="AS17" s="133">
        <v>51210907</v>
      </c>
      <c r="AT17" s="134"/>
      <c r="AU17" s="135"/>
      <c r="AV17" s="133">
        <v>593773</v>
      </c>
      <c r="AW17" s="134"/>
      <c r="AX17" s="135"/>
      <c r="AY17" s="133">
        <v>0</v>
      </c>
      <c r="AZ17" s="134"/>
      <c r="BA17" s="135"/>
      <c r="BB17" s="133"/>
      <c r="BC17" s="134"/>
      <c r="BD17" s="135"/>
      <c r="BE17" s="133">
        <v>0</v>
      </c>
      <c r="BF17" s="134"/>
      <c r="BG17" s="135"/>
      <c r="BH17" s="133">
        <v>0</v>
      </c>
      <c r="BI17" s="134"/>
      <c r="BJ17" s="135"/>
      <c r="BK17" s="133">
        <v>0</v>
      </c>
      <c r="BL17" s="134"/>
      <c r="BM17" s="135"/>
      <c r="BN17" s="133">
        <v>0</v>
      </c>
      <c r="BO17" s="134"/>
      <c r="BP17" s="135"/>
      <c r="BQ17" s="539">
        <f t="shared" si="0"/>
        <v>2090964</v>
      </c>
      <c r="BR17" s="540"/>
      <c r="BS17" s="540"/>
      <c r="BT17" s="545"/>
      <c r="BU17" s="539">
        <f t="shared" si="1"/>
        <v>45804336</v>
      </c>
      <c r="BV17" s="540"/>
      <c r="BW17" s="540"/>
      <c r="BX17" s="545"/>
      <c r="BY17" s="539">
        <f t="shared" si="2"/>
        <v>71948906</v>
      </c>
      <c r="BZ17" s="540"/>
      <c r="CA17" s="540"/>
      <c r="CB17" s="545"/>
      <c r="CC17" s="539">
        <f t="shared" si="3"/>
        <v>693537</v>
      </c>
      <c r="CD17" s="540"/>
      <c r="CE17" s="540"/>
      <c r="CF17" s="541"/>
    </row>
    <row r="18" spans="1:84" ht="45" customHeight="1">
      <c r="A18" s="562" t="s">
        <v>41</v>
      </c>
      <c r="B18" s="563"/>
      <c r="C18" s="564"/>
      <c r="D18" s="100" t="s">
        <v>40</v>
      </c>
      <c r="E18" s="100"/>
      <c r="F18" s="100"/>
      <c r="G18" s="100"/>
      <c r="H18" s="100"/>
      <c r="I18" s="185"/>
      <c r="J18" s="185"/>
      <c r="K18" s="185"/>
      <c r="L18" s="185"/>
      <c r="M18" s="185"/>
      <c r="N18" s="185"/>
      <c r="O18" s="207">
        <v>0</v>
      </c>
      <c r="P18" s="207"/>
      <c r="Q18" s="207"/>
      <c r="R18" s="207"/>
      <c r="S18" s="207">
        <v>0</v>
      </c>
      <c r="T18" s="207"/>
      <c r="U18" s="207"/>
      <c r="V18" s="207"/>
      <c r="W18" s="207">
        <v>0</v>
      </c>
      <c r="X18" s="207"/>
      <c r="Y18" s="207"/>
      <c r="Z18" s="207"/>
      <c r="AA18" s="207">
        <v>0</v>
      </c>
      <c r="AB18" s="207"/>
      <c r="AC18" s="207"/>
      <c r="AD18" s="207"/>
      <c r="AE18" s="185"/>
      <c r="AF18" s="185"/>
      <c r="AG18" s="185"/>
      <c r="AH18" s="424"/>
      <c r="AI18" s="424"/>
      <c r="AJ18" s="424"/>
      <c r="AK18" s="419">
        <v>1449909</v>
      </c>
      <c r="AL18" s="419"/>
      <c r="AM18" s="419"/>
      <c r="AN18" s="419"/>
      <c r="AO18" s="419">
        <v>95111</v>
      </c>
      <c r="AP18" s="419"/>
      <c r="AQ18" s="419"/>
      <c r="AR18" s="419"/>
      <c r="AS18" s="133">
        <v>219415</v>
      </c>
      <c r="AT18" s="134"/>
      <c r="AU18" s="135"/>
      <c r="AV18" s="133">
        <v>24826</v>
      </c>
      <c r="AW18" s="134"/>
      <c r="AX18" s="135"/>
      <c r="AY18" s="547"/>
      <c r="AZ18" s="548"/>
      <c r="BA18" s="549"/>
      <c r="BB18" s="547"/>
      <c r="BC18" s="548"/>
      <c r="BD18" s="549"/>
      <c r="BE18" s="547"/>
      <c r="BF18" s="548"/>
      <c r="BG18" s="549"/>
      <c r="BH18" s="547"/>
      <c r="BI18" s="548"/>
      <c r="BJ18" s="549"/>
      <c r="BK18" s="547"/>
      <c r="BL18" s="548"/>
      <c r="BM18" s="549"/>
      <c r="BN18" s="547"/>
      <c r="BO18" s="548"/>
      <c r="BP18" s="549"/>
      <c r="BQ18" s="539">
        <f t="shared" si="0"/>
        <v>1449909</v>
      </c>
      <c r="BR18" s="540"/>
      <c r="BS18" s="540"/>
      <c r="BT18" s="545"/>
      <c r="BU18" s="539">
        <f t="shared" si="1"/>
        <v>95111</v>
      </c>
      <c r="BV18" s="540"/>
      <c r="BW18" s="540"/>
      <c r="BX18" s="545"/>
      <c r="BY18" s="539">
        <f t="shared" si="2"/>
        <v>219415</v>
      </c>
      <c r="BZ18" s="540"/>
      <c r="CA18" s="540"/>
      <c r="CB18" s="545"/>
      <c r="CC18" s="539">
        <f t="shared" si="3"/>
        <v>24826</v>
      </c>
      <c r="CD18" s="540"/>
      <c r="CE18" s="540"/>
      <c r="CF18" s="541"/>
    </row>
    <row r="19" spans="1:84" ht="45" customHeight="1">
      <c r="A19" s="565"/>
      <c r="B19" s="564"/>
      <c r="C19" s="564"/>
      <c r="D19" s="100" t="s">
        <v>304</v>
      </c>
      <c r="E19" s="100"/>
      <c r="F19" s="100"/>
      <c r="G19" s="100"/>
      <c r="H19" s="100"/>
      <c r="I19" s="207">
        <v>0</v>
      </c>
      <c r="J19" s="207"/>
      <c r="K19" s="207"/>
      <c r="L19" s="207">
        <v>0</v>
      </c>
      <c r="M19" s="207"/>
      <c r="N19" s="207"/>
      <c r="O19" s="207">
        <v>0</v>
      </c>
      <c r="P19" s="207"/>
      <c r="Q19" s="207"/>
      <c r="R19" s="207"/>
      <c r="S19" s="207">
        <v>0</v>
      </c>
      <c r="T19" s="207"/>
      <c r="U19" s="207"/>
      <c r="V19" s="207"/>
      <c r="W19" s="207">
        <v>0</v>
      </c>
      <c r="X19" s="207"/>
      <c r="Y19" s="207"/>
      <c r="Z19" s="207"/>
      <c r="AA19" s="207">
        <v>0</v>
      </c>
      <c r="AB19" s="207"/>
      <c r="AC19" s="207"/>
      <c r="AD19" s="207"/>
      <c r="AE19" s="207">
        <v>18</v>
      </c>
      <c r="AF19" s="207"/>
      <c r="AG19" s="207"/>
      <c r="AH19" s="425">
        <v>19</v>
      </c>
      <c r="AI19" s="425"/>
      <c r="AJ19" s="425"/>
      <c r="AK19" s="419">
        <v>2428956</v>
      </c>
      <c r="AL19" s="419"/>
      <c r="AM19" s="419"/>
      <c r="AN19" s="419"/>
      <c r="AO19" s="419">
        <v>10330926</v>
      </c>
      <c r="AP19" s="419"/>
      <c r="AQ19" s="419"/>
      <c r="AR19" s="419"/>
      <c r="AS19" s="133">
        <v>21625856</v>
      </c>
      <c r="AT19" s="134"/>
      <c r="AU19" s="135"/>
      <c r="AV19" s="133">
        <v>360898</v>
      </c>
      <c r="AW19" s="134"/>
      <c r="AX19" s="135"/>
      <c r="AY19" s="133">
        <v>1</v>
      </c>
      <c r="AZ19" s="134"/>
      <c r="BA19" s="135"/>
      <c r="BB19" s="133">
        <v>1</v>
      </c>
      <c r="BC19" s="134"/>
      <c r="BD19" s="135"/>
      <c r="BE19" s="133">
        <v>31895</v>
      </c>
      <c r="BF19" s="134"/>
      <c r="BG19" s="135"/>
      <c r="BH19" s="133">
        <v>172495</v>
      </c>
      <c r="BI19" s="134"/>
      <c r="BJ19" s="135"/>
      <c r="BK19" s="133">
        <v>155000</v>
      </c>
      <c r="BL19" s="134"/>
      <c r="BM19" s="135"/>
      <c r="BN19" s="133">
        <v>2216</v>
      </c>
      <c r="BO19" s="134"/>
      <c r="BP19" s="135"/>
      <c r="BQ19" s="539">
        <f t="shared" si="0"/>
        <v>2460851</v>
      </c>
      <c r="BR19" s="540"/>
      <c r="BS19" s="540"/>
      <c r="BT19" s="545"/>
      <c r="BU19" s="539">
        <f t="shared" si="1"/>
        <v>10362821</v>
      </c>
      <c r="BV19" s="540"/>
      <c r="BW19" s="540"/>
      <c r="BX19" s="545"/>
      <c r="BY19" s="539">
        <f t="shared" si="2"/>
        <v>21780856</v>
      </c>
      <c r="BZ19" s="540"/>
      <c r="CA19" s="540"/>
      <c r="CB19" s="545"/>
      <c r="CC19" s="539">
        <f t="shared" si="3"/>
        <v>363114</v>
      </c>
      <c r="CD19" s="540"/>
      <c r="CE19" s="540"/>
      <c r="CF19" s="541"/>
    </row>
    <row r="20" spans="1:84" ht="45" customHeight="1">
      <c r="A20" s="562" t="s">
        <v>42</v>
      </c>
      <c r="B20" s="563"/>
      <c r="C20" s="563"/>
      <c r="D20" s="563"/>
      <c r="E20" s="563"/>
      <c r="F20" s="563"/>
      <c r="G20" s="563"/>
      <c r="H20" s="563"/>
      <c r="I20" s="207">
        <v>19</v>
      </c>
      <c r="J20" s="207"/>
      <c r="K20" s="207"/>
      <c r="L20" s="207">
        <v>19</v>
      </c>
      <c r="M20" s="207"/>
      <c r="N20" s="207"/>
      <c r="O20" s="207">
        <v>16647599</v>
      </c>
      <c r="P20" s="207"/>
      <c r="Q20" s="207"/>
      <c r="R20" s="207"/>
      <c r="S20" s="207">
        <v>36159669</v>
      </c>
      <c r="T20" s="207"/>
      <c r="U20" s="207"/>
      <c r="V20" s="207"/>
      <c r="W20" s="207">
        <v>26300152</v>
      </c>
      <c r="X20" s="207"/>
      <c r="Y20" s="207"/>
      <c r="Z20" s="207"/>
      <c r="AA20" s="207">
        <v>1560220</v>
      </c>
      <c r="AB20" s="207"/>
      <c r="AC20" s="207"/>
      <c r="AD20" s="207"/>
      <c r="AE20" s="207">
        <v>172</v>
      </c>
      <c r="AF20" s="207"/>
      <c r="AG20" s="207"/>
      <c r="AH20" s="425">
        <v>176</v>
      </c>
      <c r="AI20" s="425"/>
      <c r="AJ20" s="425"/>
      <c r="AK20" s="419">
        <v>42619290</v>
      </c>
      <c r="AL20" s="419"/>
      <c r="AM20" s="419"/>
      <c r="AN20" s="419"/>
      <c r="AO20" s="419">
        <v>150601323</v>
      </c>
      <c r="AP20" s="419"/>
      <c r="AQ20" s="419"/>
      <c r="AR20" s="419"/>
      <c r="AS20" s="133">
        <v>158975304</v>
      </c>
      <c r="AT20" s="134"/>
      <c r="AU20" s="135"/>
      <c r="AV20" s="133">
        <v>3569534</v>
      </c>
      <c r="AW20" s="134"/>
      <c r="AX20" s="135"/>
      <c r="AY20" s="133">
        <v>6</v>
      </c>
      <c r="AZ20" s="134"/>
      <c r="BA20" s="135"/>
      <c r="BB20" s="133">
        <v>6</v>
      </c>
      <c r="BC20" s="134"/>
      <c r="BD20" s="135"/>
      <c r="BE20" s="133">
        <v>31722</v>
      </c>
      <c r="BF20" s="134"/>
      <c r="BG20" s="135"/>
      <c r="BH20" s="133">
        <v>3373473</v>
      </c>
      <c r="BI20" s="134"/>
      <c r="BJ20" s="135"/>
      <c r="BK20" s="133">
        <v>8914073</v>
      </c>
      <c r="BL20" s="134"/>
      <c r="BM20" s="135"/>
      <c r="BN20" s="133">
        <v>37127</v>
      </c>
      <c r="BO20" s="134"/>
      <c r="BP20" s="135"/>
      <c r="BQ20" s="539">
        <f t="shared" si="0"/>
        <v>59298611</v>
      </c>
      <c r="BR20" s="540"/>
      <c r="BS20" s="540"/>
      <c r="BT20" s="545"/>
      <c r="BU20" s="539">
        <f t="shared" si="1"/>
        <v>186792714</v>
      </c>
      <c r="BV20" s="540"/>
      <c r="BW20" s="540"/>
      <c r="BX20" s="545"/>
      <c r="BY20" s="539">
        <f t="shared" si="2"/>
        <v>194189529</v>
      </c>
      <c r="BZ20" s="540"/>
      <c r="CA20" s="540"/>
      <c r="CB20" s="545"/>
      <c r="CC20" s="539">
        <f t="shared" si="3"/>
        <v>5166881</v>
      </c>
      <c r="CD20" s="540"/>
      <c r="CE20" s="540"/>
      <c r="CF20" s="541"/>
    </row>
    <row r="21" spans="1:84" ht="45" customHeight="1">
      <c r="A21" s="99" t="s">
        <v>287</v>
      </c>
      <c r="B21" s="100"/>
      <c r="C21" s="91"/>
      <c r="D21" s="100" t="s">
        <v>40</v>
      </c>
      <c r="E21" s="100"/>
      <c r="F21" s="100"/>
      <c r="G21" s="100"/>
      <c r="H21" s="100"/>
      <c r="I21" s="185"/>
      <c r="J21" s="185"/>
      <c r="K21" s="185"/>
      <c r="L21" s="185"/>
      <c r="M21" s="185"/>
      <c r="N21" s="185"/>
      <c r="O21" s="207">
        <v>98680</v>
      </c>
      <c r="P21" s="207"/>
      <c r="Q21" s="207"/>
      <c r="R21" s="207"/>
      <c r="S21" s="207">
        <v>134108</v>
      </c>
      <c r="T21" s="207"/>
      <c r="U21" s="207"/>
      <c r="V21" s="207"/>
      <c r="W21" s="207">
        <v>93852</v>
      </c>
      <c r="X21" s="207"/>
      <c r="Y21" s="207"/>
      <c r="Z21" s="207"/>
      <c r="AA21" s="207">
        <v>5064</v>
      </c>
      <c r="AB21" s="207"/>
      <c r="AC21" s="207"/>
      <c r="AD21" s="207"/>
      <c r="AE21" s="185"/>
      <c r="AF21" s="185"/>
      <c r="AG21" s="185"/>
      <c r="AH21" s="424"/>
      <c r="AI21" s="424"/>
      <c r="AJ21" s="424"/>
      <c r="AK21" s="419">
        <v>2696578</v>
      </c>
      <c r="AL21" s="419"/>
      <c r="AM21" s="419"/>
      <c r="AN21" s="419"/>
      <c r="AO21" s="419">
        <v>347470</v>
      </c>
      <c r="AP21" s="419"/>
      <c r="AQ21" s="419"/>
      <c r="AR21" s="419"/>
      <c r="AS21" s="133">
        <v>292831</v>
      </c>
      <c r="AT21" s="134"/>
      <c r="AU21" s="135"/>
      <c r="AV21" s="133">
        <v>62885</v>
      </c>
      <c r="AW21" s="134"/>
      <c r="AX21" s="135"/>
      <c r="AY21" s="547"/>
      <c r="AZ21" s="548"/>
      <c r="BA21" s="549"/>
      <c r="BB21" s="547"/>
      <c r="BC21" s="548"/>
      <c r="BD21" s="549"/>
      <c r="BE21" s="547"/>
      <c r="BF21" s="548"/>
      <c r="BG21" s="549"/>
      <c r="BH21" s="547"/>
      <c r="BI21" s="548"/>
      <c r="BJ21" s="549"/>
      <c r="BK21" s="547"/>
      <c r="BL21" s="548"/>
      <c r="BM21" s="549"/>
      <c r="BN21" s="547"/>
      <c r="BO21" s="548"/>
      <c r="BP21" s="549"/>
      <c r="BQ21" s="539">
        <f t="shared" si="0"/>
        <v>2795258</v>
      </c>
      <c r="BR21" s="540"/>
      <c r="BS21" s="540"/>
      <c r="BT21" s="545"/>
      <c r="BU21" s="539">
        <f t="shared" si="1"/>
        <v>481578</v>
      </c>
      <c r="BV21" s="540"/>
      <c r="BW21" s="540"/>
      <c r="BX21" s="545"/>
      <c r="BY21" s="539">
        <f t="shared" si="2"/>
        <v>386683</v>
      </c>
      <c r="BZ21" s="540"/>
      <c r="CA21" s="540"/>
      <c r="CB21" s="545"/>
      <c r="CC21" s="539">
        <f t="shared" si="3"/>
        <v>67949</v>
      </c>
      <c r="CD21" s="540"/>
      <c r="CE21" s="540"/>
      <c r="CF21" s="541"/>
    </row>
    <row r="22" spans="1:84" ht="45" customHeight="1">
      <c r="A22" s="92"/>
      <c r="B22" s="91"/>
      <c r="C22" s="91"/>
      <c r="D22" s="100" t="s">
        <v>304</v>
      </c>
      <c r="E22" s="100"/>
      <c r="F22" s="100"/>
      <c r="G22" s="100"/>
      <c r="H22" s="100"/>
      <c r="I22" s="207">
        <v>3</v>
      </c>
      <c r="J22" s="207"/>
      <c r="K22" s="207"/>
      <c r="L22" s="207">
        <v>3</v>
      </c>
      <c r="M22" s="207"/>
      <c r="N22" s="207"/>
      <c r="O22" s="207">
        <v>68969</v>
      </c>
      <c r="P22" s="207"/>
      <c r="Q22" s="207"/>
      <c r="R22" s="207"/>
      <c r="S22" s="207">
        <v>863505</v>
      </c>
      <c r="T22" s="207"/>
      <c r="U22" s="207"/>
      <c r="V22" s="207"/>
      <c r="W22" s="207">
        <v>1312759</v>
      </c>
      <c r="X22" s="207"/>
      <c r="Y22" s="207"/>
      <c r="Z22" s="207"/>
      <c r="AA22" s="207">
        <v>16710</v>
      </c>
      <c r="AB22" s="207"/>
      <c r="AC22" s="207"/>
      <c r="AD22" s="207"/>
      <c r="AE22" s="207">
        <v>132</v>
      </c>
      <c r="AF22" s="207"/>
      <c r="AG22" s="207"/>
      <c r="AH22" s="425">
        <v>136</v>
      </c>
      <c r="AI22" s="425"/>
      <c r="AJ22" s="425"/>
      <c r="AK22" s="419">
        <v>3593731</v>
      </c>
      <c r="AL22" s="419"/>
      <c r="AM22" s="419"/>
      <c r="AN22" s="419"/>
      <c r="AO22" s="419">
        <v>25697115</v>
      </c>
      <c r="AP22" s="419"/>
      <c r="AQ22" s="419"/>
      <c r="AR22" s="419"/>
      <c r="AS22" s="133">
        <v>22427542</v>
      </c>
      <c r="AT22" s="134"/>
      <c r="AU22" s="135"/>
      <c r="AV22" s="133">
        <v>642477</v>
      </c>
      <c r="AW22" s="134"/>
      <c r="AX22" s="135"/>
      <c r="AY22" s="133">
        <v>1</v>
      </c>
      <c r="AZ22" s="134"/>
      <c r="BA22" s="135"/>
      <c r="BB22" s="133">
        <v>1</v>
      </c>
      <c r="BC22" s="134"/>
      <c r="BD22" s="135"/>
      <c r="BE22" s="133">
        <v>0</v>
      </c>
      <c r="BF22" s="134"/>
      <c r="BG22" s="135"/>
      <c r="BH22" s="133">
        <v>12325</v>
      </c>
      <c r="BI22" s="134"/>
      <c r="BJ22" s="135"/>
      <c r="BK22" s="133">
        <v>197157</v>
      </c>
      <c r="BL22" s="134"/>
      <c r="BM22" s="135"/>
      <c r="BN22" s="133">
        <v>381</v>
      </c>
      <c r="BO22" s="134"/>
      <c r="BP22" s="135"/>
      <c r="BQ22" s="539">
        <f t="shared" si="0"/>
        <v>3662700</v>
      </c>
      <c r="BR22" s="540"/>
      <c r="BS22" s="540"/>
      <c r="BT22" s="545"/>
      <c r="BU22" s="539">
        <f t="shared" si="1"/>
        <v>26560620</v>
      </c>
      <c r="BV22" s="540"/>
      <c r="BW22" s="540"/>
      <c r="BX22" s="545"/>
      <c r="BY22" s="539">
        <f t="shared" si="2"/>
        <v>23937458</v>
      </c>
      <c r="BZ22" s="540"/>
      <c r="CA22" s="540"/>
      <c r="CB22" s="545"/>
      <c r="CC22" s="539">
        <f t="shared" si="3"/>
        <v>659568</v>
      </c>
      <c r="CD22" s="540"/>
      <c r="CE22" s="540"/>
      <c r="CF22" s="541"/>
    </row>
    <row r="23" spans="1:84" ht="45" customHeight="1">
      <c r="A23" s="99" t="s">
        <v>288</v>
      </c>
      <c r="B23" s="100"/>
      <c r="C23" s="91"/>
      <c r="D23" s="100" t="s">
        <v>40</v>
      </c>
      <c r="E23" s="100"/>
      <c r="F23" s="100"/>
      <c r="G23" s="100"/>
      <c r="H23" s="100"/>
      <c r="I23" s="185"/>
      <c r="J23" s="185"/>
      <c r="K23" s="185"/>
      <c r="L23" s="185"/>
      <c r="M23" s="185"/>
      <c r="N23" s="185"/>
      <c r="O23" s="207">
        <v>0</v>
      </c>
      <c r="P23" s="207"/>
      <c r="Q23" s="207"/>
      <c r="R23" s="207"/>
      <c r="S23" s="207">
        <v>2845935</v>
      </c>
      <c r="T23" s="207"/>
      <c r="U23" s="207"/>
      <c r="V23" s="207"/>
      <c r="W23" s="207">
        <v>594589</v>
      </c>
      <c r="X23" s="207"/>
      <c r="Y23" s="207"/>
      <c r="Z23" s="207"/>
      <c r="AA23" s="207">
        <v>0</v>
      </c>
      <c r="AB23" s="207"/>
      <c r="AC23" s="207"/>
      <c r="AD23" s="207"/>
      <c r="AE23" s="185"/>
      <c r="AF23" s="185"/>
      <c r="AG23" s="185"/>
      <c r="AH23" s="424"/>
      <c r="AI23" s="424"/>
      <c r="AJ23" s="424"/>
      <c r="AK23" s="419">
        <v>2600014</v>
      </c>
      <c r="AL23" s="419"/>
      <c r="AM23" s="419"/>
      <c r="AN23" s="419"/>
      <c r="AO23" s="419">
        <v>224322</v>
      </c>
      <c r="AP23" s="419"/>
      <c r="AQ23" s="419"/>
      <c r="AR23" s="419"/>
      <c r="AS23" s="133">
        <v>91001</v>
      </c>
      <c r="AT23" s="134"/>
      <c r="AU23" s="135"/>
      <c r="AV23" s="133">
        <v>27408</v>
      </c>
      <c r="AW23" s="134"/>
      <c r="AX23" s="135"/>
      <c r="AY23" s="547"/>
      <c r="AZ23" s="548"/>
      <c r="BA23" s="549"/>
      <c r="BB23" s="547"/>
      <c r="BC23" s="548"/>
      <c r="BD23" s="549"/>
      <c r="BE23" s="547"/>
      <c r="BF23" s="548"/>
      <c r="BG23" s="549"/>
      <c r="BH23" s="547"/>
      <c r="BI23" s="548"/>
      <c r="BJ23" s="549"/>
      <c r="BK23" s="547"/>
      <c r="BL23" s="548"/>
      <c r="BM23" s="549"/>
      <c r="BN23" s="547"/>
      <c r="BO23" s="548"/>
      <c r="BP23" s="549"/>
      <c r="BQ23" s="539">
        <f t="shared" si="0"/>
        <v>2600014</v>
      </c>
      <c r="BR23" s="540"/>
      <c r="BS23" s="540"/>
      <c r="BT23" s="545"/>
      <c r="BU23" s="539">
        <f t="shared" si="1"/>
        <v>3070257</v>
      </c>
      <c r="BV23" s="540"/>
      <c r="BW23" s="540"/>
      <c r="BX23" s="545"/>
      <c r="BY23" s="539">
        <f t="shared" si="2"/>
        <v>685590</v>
      </c>
      <c r="BZ23" s="540"/>
      <c r="CA23" s="540"/>
      <c r="CB23" s="545"/>
      <c r="CC23" s="539">
        <f t="shared" si="3"/>
        <v>27408</v>
      </c>
      <c r="CD23" s="540"/>
      <c r="CE23" s="540"/>
      <c r="CF23" s="541"/>
    </row>
    <row r="24" spans="1:84" ht="45" customHeight="1">
      <c r="A24" s="92"/>
      <c r="B24" s="91"/>
      <c r="C24" s="91"/>
      <c r="D24" s="100" t="s">
        <v>304</v>
      </c>
      <c r="E24" s="100"/>
      <c r="F24" s="100"/>
      <c r="G24" s="100"/>
      <c r="H24" s="100"/>
      <c r="I24" s="207">
        <v>1</v>
      </c>
      <c r="J24" s="207"/>
      <c r="K24" s="207"/>
      <c r="L24" s="207">
        <v>1</v>
      </c>
      <c r="M24" s="207"/>
      <c r="N24" s="207"/>
      <c r="O24" s="207">
        <v>0</v>
      </c>
      <c r="P24" s="207"/>
      <c r="Q24" s="207"/>
      <c r="R24" s="207"/>
      <c r="S24" s="207">
        <v>3485722</v>
      </c>
      <c r="T24" s="207"/>
      <c r="U24" s="207"/>
      <c r="V24" s="207"/>
      <c r="W24" s="207">
        <v>728257</v>
      </c>
      <c r="X24" s="207"/>
      <c r="Y24" s="207"/>
      <c r="Z24" s="207"/>
      <c r="AA24" s="207">
        <v>33895</v>
      </c>
      <c r="AB24" s="207"/>
      <c r="AC24" s="207"/>
      <c r="AD24" s="207"/>
      <c r="AE24" s="207">
        <v>26</v>
      </c>
      <c r="AF24" s="207"/>
      <c r="AG24" s="207"/>
      <c r="AH24" s="425">
        <v>27</v>
      </c>
      <c r="AI24" s="425"/>
      <c r="AJ24" s="425"/>
      <c r="AK24" s="419">
        <v>9842180</v>
      </c>
      <c r="AL24" s="419"/>
      <c r="AM24" s="419"/>
      <c r="AN24" s="419"/>
      <c r="AO24" s="419">
        <v>23744554</v>
      </c>
      <c r="AP24" s="419"/>
      <c r="AQ24" s="419"/>
      <c r="AR24" s="419"/>
      <c r="AS24" s="133">
        <v>12685828</v>
      </c>
      <c r="AT24" s="134"/>
      <c r="AU24" s="135"/>
      <c r="AV24" s="133">
        <v>771486</v>
      </c>
      <c r="AW24" s="134"/>
      <c r="AX24" s="135"/>
      <c r="AY24" s="133">
        <v>0</v>
      </c>
      <c r="AZ24" s="134"/>
      <c r="BA24" s="135"/>
      <c r="BB24" s="133">
        <v>0</v>
      </c>
      <c r="BC24" s="134"/>
      <c r="BD24" s="135"/>
      <c r="BE24" s="133">
        <v>0</v>
      </c>
      <c r="BF24" s="134"/>
      <c r="BG24" s="135"/>
      <c r="BH24" s="133">
        <v>0</v>
      </c>
      <c r="BI24" s="134"/>
      <c r="BJ24" s="135"/>
      <c r="BK24" s="133">
        <v>0</v>
      </c>
      <c r="BL24" s="134"/>
      <c r="BM24" s="135"/>
      <c r="BN24" s="133">
        <v>0</v>
      </c>
      <c r="BO24" s="134"/>
      <c r="BP24" s="135"/>
      <c r="BQ24" s="539">
        <f t="shared" si="0"/>
        <v>9842180</v>
      </c>
      <c r="BR24" s="540"/>
      <c r="BS24" s="540"/>
      <c r="BT24" s="545"/>
      <c r="BU24" s="539">
        <f t="shared" si="1"/>
        <v>27230276</v>
      </c>
      <c r="BV24" s="540"/>
      <c r="BW24" s="540"/>
      <c r="BX24" s="545"/>
      <c r="BY24" s="539">
        <f t="shared" si="2"/>
        <v>13414085</v>
      </c>
      <c r="BZ24" s="540"/>
      <c r="CA24" s="540"/>
      <c r="CB24" s="545"/>
      <c r="CC24" s="539">
        <f t="shared" si="3"/>
        <v>805381</v>
      </c>
      <c r="CD24" s="540"/>
      <c r="CE24" s="540"/>
      <c r="CF24" s="541"/>
    </row>
    <row r="25" spans="1:84" ht="45" customHeight="1">
      <c r="A25" s="572" t="s">
        <v>91</v>
      </c>
      <c r="B25" s="573"/>
      <c r="C25" s="573"/>
      <c r="D25" s="100" t="s">
        <v>40</v>
      </c>
      <c r="E25" s="100"/>
      <c r="F25" s="100"/>
      <c r="G25" s="100"/>
      <c r="H25" s="100"/>
      <c r="I25" s="185"/>
      <c r="J25" s="185"/>
      <c r="K25" s="185"/>
      <c r="L25" s="185"/>
      <c r="M25" s="185"/>
      <c r="N25" s="185"/>
      <c r="O25" s="207">
        <v>46308</v>
      </c>
      <c r="P25" s="207"/>
      <c r="Q25" s="207"/>
      <c r="R25" s="207"/>
      <c r="S25" s="207">
        <v>301905</v>
      </c>
      <c r="T25" s="207"/>
      <c r="U25" s="207"/>
      <c r="V25" s="207"/>
      <c r="W25" s="207">
        <v>49168</v>
      </c>
      <c r="X25" s="207"/>
      <c r="Y25" s="207"/>
      <c r="Z25" s="207"/>
      <c r="AA25" s="207">
        <v>5896</v>
      </c>
      <c r="AB25" s="207"/>
      <c r="AC25" s="207"/>
      <c r="AD25" s="207"/>
      <c r="AE25" s="185"/>
      <c r="AF25" s="185"/>
      <c r="AG25" s="185"/>
      <c r="AH25" s="424"/>
      <c r="AI25" s="424"/>
      <c r="AJ25" s="424"/>
      <c r="AK25" s="419">
        <v>8212922</v>
      </c>
      <c r="AL25" s="419"/>
      <c r="AM25" s="419"/>
      <c r="AN25" s="419"/>
      <c r="AO25" s="419">
        <v>3478803</v>
      </c>
      <c r="AP25" s="419"/>
      <c r="AQ25" s="419"/>
      <c r="AR25" s="419"/>
      <c r="AS25" s="133">
        <v>2467117</v>
      </c>
      <c r="AT25" s="134"/>
      <c r="AU25" s="135"/>
      <c r="AV25" s="133">
        <v>341958</v>
      </c>
      <c r="AW25" s="134"/>
      <c r="AX25" s="135"/>
      <c r="AY25" s="547"/>
      <c r="AZ25" s="548"/>
      <c r="BA25" s="549"/>
      <c r="BB25" s="547"/>
      <c r="BC25" s="548"/>
      <c r="BD25" s="549"/>
      <c r="BE25" s="547"/>
      <c r="BF25" s="548"/>
      <c r="BG25" s="549"/>
      <c r="BH25" s="547"/>
      <c r="BI25" s="548"/>
      <c r="BJ25" s="549"/>
      <c r="BK25" s="547"/>
      <c r="BL25" s="548"/>
      <c r="BM25" s="549"/>
      <c r="BN25" s="547"/>
      <c r="BO25" s="548"/>
      <c r="BP25" s="549"/>
      <c r="BQ25" s="539">
        <f t="shared" si="0"/>
        <v>8259230</v>
      </c>
      <c r="BR25" s="540"/>
      <c r="BS25" s="540"/>
      <c r="BT25" s="545"/>
      <c r="BU25" s="539">
        <f t="shared" si="1"/>
        <v>3780708</v>
      </c>
      <c r="BV25" s="540"/>
      <c r="BW25" s="540"/>
      <c r="BX25" s="545"/>
      <c r="BY25" s="539">
        <f t="shared" si="2"/>
        <v>2516285</v>
      </c>
      <c r="BZ25" s="540"/>
      <c r="CA25" s="540"/>
      <c r="CB25" s="545"/>
      <c r="CC25" s="539">
        <f t="shared" si="3"/>
        <v>347854</v>
      </c>
      <c r="CD25" s="540"/>
      <c r="CE25" s="540"/>
      <c r="CF25" s="541"/>
    </row>
    <row r="26" spans="1:84" ht="45" customHeight="1">
      <c r="A26" s="570" t="s">
        <v>289</v>
      </c>
      <c r="B26" s="571"/>
      <c r="C26" s="571"/>
      <c r="D26" s="100" t="s">
        <v>304</v>
      </c>
      <c r="E26" s="100"/>
      <c r="F26" s="100"/>
      <c r="G26" s="100"/>
      <c r="H26" s="100"/>
      <c r="I26" s="207">
        <v>2</v>
      </c>
      <c r="J26" s="207"/>
      <c r="K26" s="207"/>
      <c r="L26" s="207">
        <v>2</v>
      </c>
      <c r="M26" s="207"/>
      <c r="N26" s="207"/>
      <c r="O26" s="207">
        <v>42233</v>
      </c>
      <c r="P26" s="207"/>
      <c r="Q26" s="207"/>
      <c r="R26" s="207"/>
      <c r="S26" s="207">
        <v>677158</v>
      </c>
      <c r="T26" s="207"/>
      <c r="U26" s="207"/>
      <c r="V26" s="207"/>
      <c r="W26" s="207">
        <v>110284</v>
      </c>
      <c r="X26" s="207"/>
      <c r="Y26" s="207"/>
      <c r="Z26" s="207"/>
      <c r="AA26" s="207">
        <v>9840</v>
      </c>
      <c r="AB26" s="207"/>
      <c r="AC26" s="207"/>
      <c r="AD26" s="207"/>
      <c r="AE26" s="207">
        <v>384</v>
      </c>
      <c r="AF26" s="207"/>
      <c r="AG26" s="207"/>
      <c r="AH26" s="425">
        <v>396</v>
      </c>
      <c r="AI26" s="425"/>
      <c r="AJ26" s="425"/>
      <c r="AK26" s="419">
        <v>12069344</v>
      </c>
      <c r="AL26" s="419"/>
      <c r="AM26" s="419"/>
      <c r="AN26" s="419"/>
      <c r="AO26" s="419">
        <v>104742744</v>
      </c>
      <c r="AP26" s="419"/>
      <c r="AQ26" s="419"/>
      <c r="AR26" s="419"/>
      <c r="AS26" s="133">
        <v>70952625</v>
      </c>
      <c r="AT26" s="134"/>
      <c r="AU26" s="135"/>
      <c r="AV26" s="133">
        <v>1785841</v>
      </c>
      <c r="AW26" s="134"/>
      <c r="AX26" s="135"/>
      <c r="AY26" s="133">
        <v>5</v>
      </c>
      <c r="AZ26" s="134"/>
      <c r="BA26" s="135"/>
      <c r="BB26" s="133">
        <v>5</v>
      </c>
      <c r="BC26" s="134"/>
      <c r="BD26" s="135"/>
      <c r="BE26" s="133">
        <v>372372</v>
      </c>
      <c r="BF26" s="134"/>
      <c r="BG26" s="135"/>
      <c r="BH26" s="133">
        <v>2454059</v>
      </c>
      <c r="BI26" s="134"/>
      <c r="BJ26" s="135"/>
      <c r="BK26" s="133">
        <v>874900</v>
      </c>
      <c r="BL26" s="134"/>
      <c r="BM26" s="135"/>
      <c r="BN26" s="133">
        <v>39576</v>
      </c>
      <c r="BO26" s="134"/>
      <c r="BP26" s="135"/>
      <c r="BQ26" s="539">
        <f t="shared" si="0"/>
        <v>12483949</v>
      </c>
      <c r="BR26" s="540"/>
      <c r="BS26" s="540"/>
      <c r="BT26" s="545"/>
      <c r="BU26" s="539">
        <f t="shared" si="1"/>
        <v>105792274</v>
      </c>
      <c r="BV26" s="540"/>
      <c r="BW26" s="540"/>
      <c r="BX26" s="545"/>
      <c r="BY26" s="539">
        <f t="shared" si="2"/>
        <v>71937809</v>
      </c>
      <c r="BZ26" s="540"/>
      <c r="CA26" s="540"/>
      <c r="CB26" s="545"/>
      <c r="CC26" s="539">
        <f t="shared" si="3"/>
        <v>1835257</v>
      </c>
      <c r="CD26" s="540"/>
      <c r="CE26" s="540"/>
      <c r="CF26" s="541"/>
    </row>
    <row r="27" spans="1:84" ht="45" customHeight="1">
      <c r="A27" s="574" t="s">
        <v>290</v>
      </c>
      <c r="B27" s="575"/>
      <c r="C27" s="575"/>
      <c r="D27" s="100" t="s">
        <v>40</v>
      </c>
      <c r="E27" s="100"/>
      <c r="F27" s="100"/>
      <c r="G27" s="100"/>
      <c r="H27" s="100"/>
      <c r="I27" s="185"/>
      <c r="J27" s="185"/>
      <c r="K27" s="185"/>
      <c r="L27" s="185"/>
      <c r="M27" s="185"/>
      <c r="N27" s="185"/>
      <c r="O27" s="207">
        <v>0</v>
      </c>
      <c r="P27" s="207"/>
      <c r="Q27" s="207"/>
      <c r="R27" s="207"/>
      <c r="S27" s="207">
        <v>0</v>
      </c>
      <c r="T27" s="207"/>
      <c r="U27" s="207"/>
      <c r="V27" s="207"/>
      <c r="W27" s="207">
        <v>0</v>
      </c>
      <c r="X27" s="207"/>
      <c r="Y27" s="207"/>
      <c r="Z27" s="207"/>
      <c r="AA27" s="207">
        <v>0</v>
      </c>
      <c r="AB27" s="207"/>
      <c r="AC27" s="207"/>
      <c r="AD27" s="207"/>
      <c r="AE27" s="185"/>
      <c r="AF27" s="185"/>
      <c r="AG27" s="185"/>
      <c r="AH27" s="424"/>
      <c r="AI27" s="424"/>
      <c r="AJ27" s="424"/>
      <c r="AK27" s="419">
        <v>602536</v>
      </c>
      <c r="AL27" s="419"/>
      <c r="AM27" s="419"/>
      <c r="AN27" s="419"/>
      <c r="AO27" s="419">
        <v>9162</v>
      </c>
      <c r="AP27" s="419"/>
      <c r="AQ27" s="419"/>
      <c r="AR27" s="419"/>
      <c r="AS27" s="133">
        <v>8446</v>
      </c>
      <c r="AT27" s="134"/>
      <c r="AU27" s="135"/>
      <c r="AV27" s="133">
        <v>5045</v>
      </c>
      <c r="AW27" s="134"/>
      <c r="AX27" s="135"/>
      <c r="AY27" s="547"/>
      <c r="AZ27" s="548"/>
      <c r="BA27" s="549"/>
      <c r="BB27" s="547"/>
      <c r="BC27" s="548"/>
      <c r="BD27" s="549"/>
      <c r="BE27" s="547"/>
      <c r="BF27" s="548"/>
      <c r="BG27" s="549"/>
      <c r="BH27" s="547"/>
      <c r="BI27" s="548"/>
      <c r="BJ27" s="549"/>
      <c r="BK27" s="547"/>
      <c r="BL27" s="548"/>
      <c r="BM27" s="549"/>
      <c r="BN27" s="547"/>
      <c r="BO27" s="548"/>
      <c r="BP27" s="549"/>
      <c r="BQ27" s="539">
        <f t="shared" si="0"/>
        <v>602536</v>
      </c>
      <c r="BR27" s="540"/>
      <c r="BS27" s="540"/>
      <c r="BT27" s="545"/>
      <c r="BU27" s="539">
        <f t="shared" si="1"/>
        <v>9162</v>
      </c>
      <c r="BV27" s="540"/>
      <c r="BW27" s="540"/>
      <c r="BX27" s="545"/>
      <c r="BY27" s="539">
        <f t="shared" si="2"/>
        <v>8446</v>
      </c>
      <c r="BZ27" s="540"/>
      <c r="CA27" s="540"/>
      <c r="CB27" s="545"/>
      <c r="CC27" s="539">
        <f t="shared" si="3"/>
        <v>5045</v>
      </c>
      <c r="CD27" s="540"/>
      <c r="CE27" s="540"/>
      <c r="CF27" s="541"/>
    </row>
    <row r="28" spans="1:84" ht="45" customHeight="1">
      <c r="A28" s="566" t="s">
        <v>291</v>
      </c>
      <c r="B28" s="567"/>
      <c r="C28" s="567"/>
      <c r="D28" s="100" t="s">
        <v>304</v>
      </c>
      <c r="E28" s="100"/>
      <c r="F28" s="100"/>
      <c r="G28" s="100"/>
      <c r="H28" s="100"/>
      <c r="I28" s="207">
        <v>0</v>
      </c>
      <c r="J28" s="207"/>
      <c r="K28" s="207"/>
      <c r="L28" s="207">
        <v>0</v>
      </c>
      <c r="M28" s="207"/>
      <c r="N28" s="207"/>
      <c r="O28" s="207">
        <v>0</v>
      </c>
      <c r="P28" s="207"/>
      <c r="Q28" s="207"/>
      <c r="R28" s="207"/>
      <c r="S28" s="207">
        <v>0</v>
      </c>
      <c r="T28" s="207"/>
      <c r="U28" s="207"/>
      <c r="V28" s="207"/>
      <c r="W28" s="207">
        <v>0</v>
      </c>
      <c r="X28" s="207"/>
      <c r="Y28" s="207"/>
      <c r="Z28" s="207"/>
      <c r="AA28" s="207">
        <v>0</v>
      </c>
      <c r="AB28" s="207"/>
      <c r="AC28" s="207"/>
      <c r="AD28" s="207"/>
      <c r="AE28" s="207">
        <v>12</v>
      </c>
      <c r="AF28" s="207"/>
      <c r="AG28" s="207"/>
      <c r="AH28" s="425">
        <v>12</v>
      </c>
      <c r="AI28" s="425"/>
      <c r="AJ28" s="425"/>
      <c r="AK28" s="419">
        <v>1912778</v>
      </c>
      <c r="AL28" s="419"/>
      <c r="AM28" s="419"/>
      <c r="AN28" s="419"/>
      <c r="AO28" s="419">
        <v>4618806</v>
      </c>
      <c r="AP28" s="419"/>
      <c r="AQ28" s="419"/>
      <c r="AR28" s="419"/>
      <c r="AS28" s="133">
        <v>5442302</v>
      </c>
      <c r="AT28" s="134"/>
      <c r="AU28" s="135"/>
      <c r="AV28" s="133">
        <v>178815</v>
      </c>
      <c r="AW28" s="134"/>
      <c r="AX28" s="135"/>
      <c r="AY28" s="133">
        <v>0</v>
      </c>
      <c r="AZ28" s="134"/>
      <c r="BA28" s="135"/>
      <c r="BB28" s="133">
        <v>0</v>
      </c>
      <c r="BC28" s="134"/>
      <c r="BD28" s="135"/>
      <c r="BE28" s="133">
        <v>0</v>
      </c>
      <c r="BF28" s="134"/>
      <c r="BG28" s="135"/>
      <c r="BH28" s="133">
        <v>0</v>
      </c>
      <c r="BI28" s="134"/>
      <c r="BJ28" s="135"/>
      <c r="BK28" s="133">
        <v>0</v>
      </c>
      <c r="BL28" s="134"/>
      <c r="BM28" s="135"/>
      <c r="BN28" s="133">
        <v>0</v>
      </c>
      <c r="BO28" s="134"/>
      <c r="BP28" s="135"/>
      <c r="BQ28" s="539">
        <f t="shared" si="0"/>
        <v>1912778</v>
      </c>
      <c r="BR28" s="540"/>
      <c r="BS28" s="540"/>
      <c r="BT28" s="545"/>
      <c r="BU28" s="539">
        <f t="shared" si="1"/>
        <v>4618806</v>
      </c>
      <c r="BV28" s="540"/>
      <c r="BW28" s="540"/>
      <c r="BX28" s="545"/>
      <c r="BY28" s="539">
        <f t="shared" si="2"/>
        <v>5442302</v>
      </c>
      <c r="BZ28" s="540"/>
      <c r="CA28" s="540"/>
      <c r="CB28" s="545"/>
      <c r="CC28" s="539">
        <f t="shared" si="3"/>
        <v>178815</v>
      </c>
      <c r="CD28" s="540"/>
      <c r="CE28" s="540"/>
      <c r="CF28" s="541"/>
    </row>
    <row r="29" spans="1:84" ht="45" customHeight="1">
      <c r="A29" s="562" t="s">
        <v>292</v>
      </c>
      <c r="B29" s="563"/>
      <c r="C29" s="564"/>
      <c r="D29" s="100" t="s">
        <v>40</v>
      </c>
      <c r="E29" s="100"/>
      <c r="F29" s="100"/>
      <c r="G29" s="100"/>
      <c r="H29" s="100"/>
      <c r="I29" s="185"/>
      <c r="J29" s="185"/>
      <c r="K29" s="185"/>
      <c r="L29" s="185"/>
      <c r="M29" s="185"/>
      <c r="N29" s="185"/>
      <c r="O29" s="207">
        <v>0</v>
      </c>
      <c r="P29" s="207"/>
      <c r="Q29" s="207"/>
      <c r="R29" s="207"/>
      <c r="S29" s="207">
        <v>0</v>
      </c>
      <c r="T29" s="207"/>
      <c r="U29" s="207"/>
      <c r="V29" s="207"/>
      <c r="W29" s="207">
        <v>0</v>
      </c>
      <c r="X29" s="207"/>
      <c r="Y29" s="207"/>
      <c r="Z29" s="207"/>
      <c r="AA29" s="207">
        <v>0</v>
      </c>
      <c r="AB29" s="207"/>
      <c r="AC29" s="207"/>
      <c r="AD29" s="207"/>
      <c r="AE29" s="185"/>
      <c r="AF29" s="185"/>
      <c r="AG29" s="185"/>
      <c r="AH29" s="424"/>
      <c r="AI29" s="424"/>
      <c r="AJ29" s="424"/>
      <c r="AK29" s="419">
        <v>789818</v>
      </c>
      <c r="AL29" s="419"/>
      <c r="AM29" s="419"/>
      <c r="AN29" s="419"/>
      <c r="AO29" s="419">
        <v>314619</v>
      </c>
      <c r="AP29" s="419"/>
      <c r="AQ29" s="419"/>
      <c r="AR29" s="419"/>
      <c r="AS29" s="133">
        <v>1198188</v>
      </c>
      <c r="AT29" s="134"/>
      <c r="AU29" s="135"/>
      <c r="AV29" s="133">
        <v>27218</v>
      </c>
      <c r="AW29" s="134"/>
      <c r="AX29" s="135"/>
      <c r="AY29" s="547"/>
      <c r="AZ29" s="548"/>
      <c r="BA29" s="549"/>
      <c r="BB29" s="547"/>
      <c r="BC29" s="548"/>
      <c r="BD29" s="549"/>
      <c r="BE29" s="547"/>
      <c r="BF29" s="548"/>
      <c r="BG29" s="549"/>
      <c r="BH29" s="547"/>
      <c r="BI29" s="548"/>
      <c r="BJ29" s="549"/>
      <c r="BK29" s="547"/>
      <c r="BL29" s="548"/>
      <c r="BM29" s="549"/>
      <c r="BN29" s="547"/>
      <c r="BO29" s="548"/>
      <c r="BP29" s="549"/>
      <c r="BQ29" s="539">
        <f t="shared" si="0"/>
        <v>789818</v>
      </c>
      <c r="BR29" s="540"/>
      <c r="BS29" s="540"/>
      <c r="BT29" s="545"/>
      <c r="BU29" s="539">
        <f t="shared" si="1"/>
        <v>314619</v>
      </c>
      <c r="BV29" s="540"/>
      <c r="BW29" s="540"/>
      <c r="BX29" s="545"/>
      <c r="BY29" s="539">
        <f t="shared" si="2"/>
        <v>1198188</v>
      </c>
      <c r="BZ29" s="540"/>
      <c r="CA29" s="540"/>
      <c r="CB29" s="545"/>
      <c r="CC29" s="539">
        <f t="shared" si="3"/>
        <v>27218</v>
      </c>
      <c r="CD29" s="540"/>
      <c r="CE29" s="540"/>
      <c r="CF29" s="541"/>
    </row>
    <row r="30" spans="1:84" ht="45" customHeight="1">
      <c r="A30" s="565"/>
      <c r="B30" s="564"/>
      <c r="C30" s="564"/>
      <c r="D30" s="100" t="s">
        <v>304</v>
      </c>
      <c r="E30" s="100"/>
      <c r="F30" s="100"/>
      <c r="G30" s="100"/>
      <c r="H30" s="100"/>
      <c r="I30" s="207">
        <v>0</v>
      </c>
      <c r="J30" s="207"/>
      <c r="K30" s="207"/>
      <c r="L30" s="207">
        <v>0</v>
      </c>
      <c r="M30" s="207"/>
      <c r="N30" s="207"/>
      <c r="O30" s="207">
        <v>0</v>
      </c>
      <c r="P30" s="207"/>
      <c r="Q30" s="207"/>
      <c r="R30" s="207"/>
      <c r="S30" s="207">
        <v>0</v>
      </c>
      <c r="T30" s="207"/>
      <c r="U30" s="207"/>
      <c r="V30" s="207"/>
      <c r="W30" s="207">
        <v>0</v>
      </c>
      <c r="X30" s="207"/>
      <c r="Y30" s="207"/>
      <c r="Z30" s="207"/>
      <c r="AA30" s="207">
        <v>0</v>
      </c>
      <c r="AB30" s="207"/>
      <c r="AC30" s="207"/>
      <c r="AD30" s="207"/>
      <c r="AE30" s="207">
        <v>17</v>
      </c>
      <c r="AF30" s="207"/>
      <c r="AG30" s="207"/>
      <c r="AH30" s="425">
        <v>17</v>
      </c>
      <c r="AI30" s="425"/>
      <c r="AJ30" s="425"/>
      <c r="AK30" s="419">
        <v>1521128</v>
      </c>
      <c r="AL30" s="419"/>
      <c r="AM30" s="419"/>
      <c r="AN30" s="419"/>
      <c r="AO30" s="419">
        <v>7027694</v>
      </c>
      <c r="AP30" s="419"/>
      <c r="AQ30" s="419"/>
      <c r="AR30" s="419"/>
      <c r="AS30" s="133">
        <v>12487519</v>
      </c>
      <c r="AT30" s="134"/>
      <c r="AU30" s="135"/>
      <c r="AV30" s="133">
        <v>211844</v>
      </c>
      <c r="AW30" s="134"/>
      <c r="AX30" s="135"/>
      <c r="AY30" s="133">
        <v>6</v>
      </c>
      <c r="AZ30" s="134"/>
      <c r="BA30" s="135"/>
      <c r="BB30" s="133">
        <v>6</v>
      </c>
      <c r="BC30" s="134"/>
      <c r="BD30" s="135"/>
      <c r="BE30" s="133">
        <v>47553</v>
      </c>
      <c r="BF30" s="134"/>
      <c r="BG30" s="135"/>
      <c r="BH30" s="133">
        <v>644780</v>
      </c>
      <c r="BI30" s="134"/>
      <c r="BJ30" s="135"/>
      <c r="BK30" s="133">
        <v>5872000</v>
      </c>
      <c r="BL30" s="134"/>
      <c r="BM30" s="135"/>
      <c r="BN30" s="133">
        <v>20172</v>
      </c>
      <c r="BO30" s="134"/>
      <c r="BP30" s="135"/>
      <c r="BQ30" s="539">
        <f t="shared" si="0"/>
        <v>1568681</v>
      </c>
      <c r="BR30" s="540"/>
      <c r="BS30" s="540"/>
      <c r="BT30" s="545"/>
      <c r="BU30" s="539">
        <f t="shared" si="1"/>
        <v>7075247</v>
      </c>
      <c r="BV30" s="540"/>
      <c r="BW30" s="540"/>
      <c r="BX30" s="545"/>
      <c r="BY30" s="539">
        <f t="shared" si="2"/>
        <v>18359519</v>
      </c>
      <c r="BZ30" s="540"/>
      <c r="CA30" s="540"/>
      <c r="CB30" s="545"/>
      <c r="CC30" s="539">
        <f t="shared" si="3"/>
        <v>232016</v>
      </c>
      <c r="CD30" s="540"/>
      <c r="CE30" s="540"/>
      <c r="CF30" s="541"/>
    </row>
    <row r="31" spans="1:84" ht="45" customHeight="1">
      <c r="A31" s="562" t="s">
        <v>90</v>
      </c>
      <c r="B31" s="563"/>
      <c r="C31" s="564"/>
      <c r="D31" s="100" t="s">
        <v>40</v>
      </c>
      <c r="E31" s="100"/>
      <c r="F31" s="100"/>
      <c r="G31" s="100"/>
      <c r="H31" s="100"/>
      <c r="I31" s="185"/>
      <c r="J31" s="185"/>
      <c r="K31" s="185"/>
      <c r="L31" s="185"/>
      <c r="M31" s="185"/>
      <c r="N31" s="185"/>
      <c r="O31" s="207">
        <v>259621</v>
      </c>
      <c r="P31" s="207"/>
      <c r="Q31" s="207"/>
      <c r="R31" s="207"/>
      <c r="S31" s="207">
        <v>550471</v>
      </c>
      <c r="T31" s="207"/>
      <c r="U31" s="207"/>
      <c r="V31" s="207"/>
      <c r="W31" s="207">
        <v>274915</v>
      </c>
      <c r="X31" s="207"/>
      <c r="Y31" s="207"/>
      <c r="Z31" s="207"/>
      <c r="AA31" s="207">
        <v>2814</v>
      </c>
      <c r="AB31" s="207"/>
      <c r="AC31" s="207"/>
      <c r="AD31" s="207"/>
      <c r="AE31" s="185"/>
      <c r="AF31" s="185"/>
      <c r="AG31" s="185"/>
      <c r="AH31" s="424"/>
      <c r="AI31" s="424"/>
      <c r="AJ31" s="424"/>
      <c r="AK31" s="419">
        <v>3130408</v>
      </c>
      <c r="AL31" s="419"/>
      <c r="AM31" s="419"/>
      <c r="AN31" s="419"/>
      <c r="AO31" s="419">
        <v>697441</v>
      </c>
      <c r="AP31" s="419"/>
      <c r="AQ31" s="419"/>
      <c r="AR31" s="419"/>
      <c r="AS31" s="133">
        <v>595541</v>
      </c>
      <c r="AT31" s="134"/>
      <c r="AU31" s="135"/>
      <c r="AV31" s="133">
        <v>99040</v>
      </c>
      <c r="AW31" s="134"/>
      <c r="AX31" s="135"/>
      <c r="AY31" s="547"/>
      <c r="AZ31" s="548"/>
      <c r="BA31" s="549"/>
      <c r="BB31" s="547"/>
      <c r="BC31" s="548"/>
      <c r="BD31" s="549"/>
      <c r="BE31" s="547"/>
      <c r="BF31" s="548"/>
      <c r="BG31" s="549"/>
      <c r="BH31" s="547"/>
      <c r="BI31" s="548"/>
      <c r="BJ31" s="549"/>
      <c r="BK31" s="547"/>
      <c r="BL31" s="548"/>
      <c r="BM31" s="549"/>
      <c r="BN31" s="547"/>
      <c r="BO31" s="548"/>
      <c r="BP31" s="549"/>
      <c r="BQ31" s="539">
        <f t="shared" si="0"/>
        <v>3390029</v>
      </c>
      <c r="BR31" s="540"/>
      <c r="BS31" s="540"/>
      <c r="BT31" s="545"/>
      <c r="BU31" s="539">
        <f t="shared" si="1"/>
        <v>1247912</v>
      </c>
      <c r="BV31" s="540"/>
      <c r="BW31" s="540"/>
      <c r="BX31" s="545"/>
      <c r="BY31" s="539">
        <f t="shared" si="2"/>
        <v>870456</v>
      </c>
      <c r="BZ31" s="540"/>
      <c r="CA31" s="540"/>
      <c r="CB31" s="545"/>
      <c r="CC31" s="539">
        <f t="shared" si="3"/>
        <v>101854</v>
      </c>
      <c r="CD31" s="540"/>
      <c r="CE31" s="540"/>
      <c r="CF31" s="541"/>
    </row>
    <row r="32" spans="1:84" ht="45" customHeight="1">
      <c r="A32" s="565"/>
      <c r="B32" s="564"/>
      <c r="C32" s="564"/>
      <c r="D32" s="100" t="s">
        <v>304</v>
      </c>
      <c r="E32" s="100"/>
      <c r="F32" s="100"/>
      <c r="G32" s="100"/>
      <c r="H32" s="100"/>
      <c r="I32" s="207">
        <v>5</v>
      </c>
      <c r="J32" s="207"/>
      <c r="K32" s="207"/>
      <c r="L32" s="207">
        <v>5</v>
      </c>
      <c r="M32" s="207"/>
      <c r="N32" s="207"/>
      <c r="O32" s="207">
        <v>42736</v>
      </c>
      <c r="P32" s="207"/>
      <c r="Q32" s="207"/>
      <c r="R32" s="207"/>
      <c r="S32" s="207">
        <v>1234799</v>
      </c>
      <c r="T32" s="207"/>
      <c r="U32" s="207"/>
      <c r="V32" s="207"/>
      <c r="W32" s="207">
        <v>450373</v>
      </c>
      <c r="X32" s="207"/>
      <c r="Y32" s="207"/>
      <c r="Z32" s="207"/>
      <c r="AA32" s="207">
        <v>31241</v>
      </c>
      <c r="AB32" s="207"/>
      <c r="AC32" s="207"/>
      <c r="AD32" s="207"/>
      <c r="AE32" s="207">
        <v>233</v>
      </c>
      <c r="AF32" s="207"/>
      <c r="AG32" s="207"/>
      <c r="AH32" s="425">
        <v>238</v>
      </c>
      <c r="AI32" s="425"/>
      <c r="AJ32" s="425"/>
      <c r="AK32" s="419">
        <v>6587038</v>
      </c>
      <c r="AL32" s="419"/>
      <c r="AM32" s="419"/>
      <c r="AN32" s="419"/>
      <c r="AO32" s="419">
        <v>51982683</v>
      </c>
      <c r="AP32" s="419"/>
      <c r="AQ32" s="419"/>
      <c r="AR32" s="419"/>
      <c r="AS32" s="133">
        <v>30078065</v>
      </c>
      <c r="AT32" s="134"/>
      <c r="AU32" s="135"/>
      <c r="AV32" s="133">
        <v>1199930</v>
      </c>
      <c r="AW32" s="134"/>
      <c r="AX32" s="135"/>
      <c r="AY32" s="133">
        <v>12</v>
      </c>
      <c r="AZ32" s="134"/>
      <c r="BA32" s="135"/>
      <c r="BB32" s="133">
        <v>15</v>
      </c>
      <c r="BC32" s="134"/>
      <c r="BD32" s="135"/>
      <c r="BE32" s="133">
        <v>196224</v>
      </c>
      <c r="BF32" s="134"/>
      <c r="BG32" s="135"/>
      <c r="BH32" s="133">
        <v>3480697</v>
      </c>
      <c r="BI32" s="134"/>
      <c r="BJ32" s="135"/>
      <c r="BK32" s="133">
        <v>8167600</v>
      </c>
      <c r="BL32" s="134"/>
      <c r="BM32" s="135"/>
      <c r="BN32" s="133">
        <v>50283</v>
      </c>
      <c r="BO32" s="134"/>
      <c r="BP32" s="135"/>
      <c r="BQ32" s="539">
        <f t="shared" si="0"/>
        <v>6825998</v>
      </c>
      <c r="BR32" s="540"/>
      <c r="BS32" s="540"/>
      <c r="BT32" s="545"/>
      <c r="BU32" s="539">
        <f t="shared" si="1"/>
        <v>53413706</v>
      </c>
      <c r="BV32" s="540"/>
      <c r="BW32" s="540"/>
      <c r="BX32" s="545"/>
      <c r="BY32" s="539">
        <f t="shared" si="2"/>
        <v>38696038</v>
      </c>
      <c r="BZ32" s="540"/>
      <c r="CA32" s="540"/>
      <c r="CB32" s="545"/>
      <c r="CC32" s="539">
        <f t="shared" si="3"/>
        <v>1281454</v>
      </c>
      <c r="CD32" s="540"/>
      <c r="CE32" s="540"/>
      <c r="CF32" s="541"/>
    </row>
    <row r="33" spans="1:84" ht="45" customHeight="1">
      <c r="A33" s="568" t="s">
        <v>154</v>
      </c>
      <c r="B33" s="569"/>
      <c r="C33" s="569"/>
      <c r="D33" s="100" t="s">
        <v>40</v>
      </c>
      <c r="E33" s="100"/>
      <c r="F33" s="100"/>
      <c r="G33" s="100"/>
      <c r="H33" s="100"/>
      <c r="I33" s="185"/>
      <c r="J33" s="185"/>
      <c r="K33" s="185"/>
      <c r="L33" s="185"/>
      <c r="M33" s="185"/>
      <c r="N33" s="185"/>
      <c r="O33" s="207">
        <v>0</v>
      </c>
      <c r="P33" s="207"/>
      <c r="Q33" s="207"/>
      <c r="R33" s="207"/>
      <c r="S33" s="207">
        <v>0</v>
      </c>
      <c r="T33" s="207"/>
      <c r="U33" s="207"/>
      <c r="V33" s="207"/>
      <c r="W33" s="207">
        <v>0</v>
      </c>
      <c r="X33" s="207"/>
      <c r="Y33" s="207"/>
      <c r="Z33" s="207"/>
      <c r="AA33" s="207">
        <v>0</v>
      </c>
      <c r="AB33" s="207"/>
      <c r="AC33" s="207"/>
      <c r="AD33" s="207"/>
      <c r="AE33" s="185"/>
      <c r="AF33" s="185"/>
      <c r="AG33" s="185"/>
      <c r="AH33" s="424"/>
      <c r="AI33" s="424"/>
      <c r="AJ33" s="424"/>
      <c r="AK33" s="419">
        <v>57769</v>
      </c>
      <c r="AL33" s="419"/>
      <c r="AM33" s="419"/>
      <c r="AN33" s="419"/>
      <c r="AO33" s="419">
        <v>11692</v>
      </c>
      <c r="AP33" s="419"/>
      <c r="AQ33" s="419"/>
      <c r="AR33" s="419"/>
      <c r="AS33" s="133">
        <v>12719</v>
      </c>
      <c r="AT33" s="134"/>
      <c r="AU33" s="135"/>
      <c r="AV33" s="133">
        <v>115575</v>
      </c>
      <c r="AW33" s="134"/>
      <c r="AX33" s="135"/>
      <c r="AY33" s="547"/>
      <c r="AZ33" s="548"/>
      <c r="BA33" s="549"/>
      <c r="BB33" s="547"/>
      <c r="BC33" s="548"/>
      <c r="BD33" s="549"/>
      <c r="BE33" s="547"/>
      <c r="BF33" s="548"/>
      <c r="BG33" s="549"/>
      <c r="BH33" s="547"/>
      <c r="BI33" s="548"/>
      <c r="BJ33" s="549"/>
      <c r="BK33" s="547"/>
      <c r="BL33" s="548"/>
      <c r="BM33" s="549"/>
      <c r="BN33" s="547"/>
      <c r="BO33" s="548"/>
      <c r="BP33" s="549"/>
      <c r="BQ33" s="539">
        <f t="shared" si="0"/>
        <v>57769</v>
      </c>
      <c r="BR33" s="540"/>
      <c r="BS33" s="540"/>
      <c r="BT33" s="545"/>
      <c r="BU33" s="539">
        <f t="shared" si="1"/>
        <v>11692</v>
      </c>
      <c r="BV33" s="540"/>
      <c r="BW33" s="540"/>
      <c r="BX33" s="545"/>
      <c r="BY33" s="539">
        <f t="shared" si="2"/>
        <v>12719</v>
      </c>
      <c r="BZ33" s="540"/>
      <c r="CA33" s="540"/>
      <c r="CB33" s="545"/>
      <c r="CC33" s="539">
        <f t="shared" si="3"/>
        <v>115575</v>
      </c>
      <c r="CD33" s="540"/>
      <c r="CE33" s="540"/>
      <c r="CF33" s="541"/>
    </row>
    <row r="34" spans="1:84" ht="45" customHeight="1">
      <c r="A34" s="570" t="s">
        <v>155</v>
      </c>
      <c r="B34" s="571"/>
      <c r="C34" s="571"/>
      <c r="D34" s="100" t="s">
        <v>304</v>
      </c>
      <c r="E34" s="100"/>
      <c r="F34" s="100"/>
      <c r="G34" s="100"/>
      <c r="H34" s="100"/>
      <c r="I34" s="207">
        <v>0</v>
      </c>
      <c r="J34" s="207"/>
      <c r="K34" s="207"/>
      <c r="L34" s="207">
        <v>0</v>
      </c>
      <c r="M34" s="207"/>
      <c r="N34" s="207"/>
      <c r="O34" s="207">
        <v>0</v>
      </c>
      <c r="P34" s="207"/>
      <c r="Q34" s="207"/>
      <c r="R34" s="207"/>
      <c r="S34" s="207">
        <v>0</v>
      </c>
      <c r="T34" s="207"/>
      <c r="U34" s="207"/>
      <c r="V34" s="207"/>
      <c r="W34" s="207">
        <v>0</v>
      </c>
      <c r="X34" s="207"/>
      <c r="Y34" s="207"/>
      <c r="Z34" s="207"/>
      <c r="AA34" s="207">
        <v>0</v>
      </c>
      <c r="AB34" s="207"/>
      <c r="AC34" s="207"/>
      <c r="AD34" s="207"/>
      <c r="AE34" s="207">
        <v>11</v>
      </c>
      <c r="AF34" s="207"/>
      <c r="AG34" s="207"/>
      <c r="AH34" s="425">
        <v>11</v>
      </c>
      <c r="AI34" s="425"/>
      <c r="AJ34" s="425"/>
      <c r="AK34" s="419">
        <v>99182</v>
      </c>
      <c r="AL34" s="419"/>
      <c r="AM34" s="419"/>
      <c r="AN34" s="419"/>
      <c r="AO34" s="419">
        <v>1480452</v>
      </c>
      <c r="AP34" s="419"/>
      <c r="AQ34" s="419"/>
      <c r="AR34" s="419"/>
      <c r="AS34" s="133">
        <v>1918002</v>
      </c>
      <c r="AT34" s="134"/>
      <c r="AU34" s="135"/>
      <c r="AV34" s="133">
        <v>20791</v>
      </c>
      <c r="AW34" s="134"/>
      <c r="AX34" s="135"/>
      <c r="AY34" s="133">
        <v>1</v>
      </c>
      <c r="AZ34" s="134"/>
      <c r="BA34" s="135"/>
      <c r="BB34" s="133">
        <v>1</v>
      </c>
      <c r="BC34" s="134"/>
      <c r="BD34" s="135"/>
      <c r="BE34" s="133">
        <v>2175</v>
      </c>
      <c r="BF34" s="134"/>
      <c r="BG34" s="135"/>
      <c r="BH34" s="133">
        <v>14600</v>
      </c>
      <c r="BI34" s="134"/>
      <c r="BJ34" s="135"/>
      <c r="BK34" s="133">
        <v>148600</v>
      </c>
      <c r="BL34" s="134"/>
      <c r="BM34" s="135"/>
      <c r="BN34" s="133">
        <v>450</v>
      </c>
      <c r="BO34" s="134"/>
      <c r="BP34" s="135"/>
      <c r="BQ34" s="539">
        <f t="shared" si="0"/>
        <v>101357</v>
      </c>
      <c r="BR34" s="540"/>
      <c r="BS34" s="540"/>
      <c r="BT34" s="545"/>
      <c r="BU34" s="539">
        <f t="shared" si="1"/>
        <v>1482627</v>
      </c>
      <c r="BV34" s="540"/>
      <c r="BW34" s="540"/>
      <c r="BX34" s="545"/>
      <c r="BY34" s="539">
        <f t="shared" si="2"/>
        <v>2066602</v>
      </c>
      <c r="BZ34" s="540"/>
      <c r="CA34" s="540"/>
      <c r="CB34" s="545"/>
      <c r="CC34" s="539">
        <f t="shared" si="3"/>
        <v>21241</v>
      </c>
      <c r="CD34" s="540"/>
      <c r="CE34" s="540"/>
      <c r="CF34" s="541"/>
    </row>
    <row r="35" spans="1:84" ht="45" customHeight="1" thickBot="1">
      <c r="A35" s="142" t="s">
        <v>30</v>
      </c>
      <c r="B35" s="143"/>
      <c r="C35" s="143"/>
      <c r="D35" s="143"/>
      <c r="E35" s="143"/>
      <c r="F35" s="143"/>
      <c r="G35" s="143"/>
      <c r="H35" s="143"/>
      <c r="I35" s="145">
        <f>SUM(I14:K34)</f>
        <v>31</v>
      </c>
      <c r="J35" s="145"/>
      <c r="K35" s="145"/>
      <c r="L35" s="145">
        <f>SUM(L14:N34)</f>
        <v>31</v>
      </c>
      <c r="M35" s="145"/>
      <c r="N35" s="145"/>
      <c r="O35" s="145">
        <f>SUM(O14:R34)</f>
        <v>17206146</v>
      </c>
      <c r="P35" s="145"/>
      <c r="Q35" s="145"/>
      <c r="R35" s="145"/>
      <c r="S35" s="145">
        <f>SUM(S14:V34)</f>
        <v>55556471</v>
      </c>
      <c r="T35" s="145"/>
      <c r="U35" s="145"/>
      <c r="V35" s="145"/>
      <c r="W35" s="145">
        <f>SUM(W14:Z34)</f>
        <v>64707769</v>
      </c>
      <c r="X35" s="145"/>
      <c r="Y35" s="145"/>
      <c r="Z35" s="145"/>
      <c r="AA35" s="145">
        <f>SUM(AA14:AD34)</f>
        <v>1765524</v>
      </c>
      <c r="AB35" s="145"/>
      <c r="AC35" s="145"/>
      <c r="AD35" s="145"/>
      <c r="AE35" s="145">
        <f>SUM(AE14:AG34)</f>
        <v>1029</v>
      </c>
      <c r="AF35" s="145"/>
      <c r="AG35" s="145"/>
      <c r="AH35" s="145">
        <f>SUM(AH14:AJ34)</f>
        <v>1056</v>
      </c>
      <c r="AI35" s="145"/>
      <c r="AJ35" s="145"/>
      <c r="AK35" s="576">
        <f>SUM(AK14:AN34)</f>
        <v>106210056</v>
      </c>
      <c r="AL35" s="576"/>
      <c r="AM35" s="576"/>
      <c r="AN35" s="576"/>
      <c r="AO35" s="576">
        <f>SUM(AO14:AR34)</f>
        <v>446717889</v>
      </c>
      <c r="AP35" s="576"/>
      <c r="AQ35" s="576"/>
      <c r="AR35" s="576"/>
      <c r="AS35" s="556">
        <f>SUM(AS14:AU34)</f>
        <v>415751553</v>
      </c>
      <c r="AT35" s="557"/>
      <c r="AU35" s="558"/>
      <c r="AV35" s="556">
        <f>SUM(AV14:AX34)</f>
        <v>10421539</v>
      </c>
      <c r="AW35" s="557"/>
      <c r="AX35" s="558"/>
      <c r="AY35" s="136">
        <f>SUM(AY14:BA34)</f>
        <v>33</v>
      </c>
      <c r="AZ35" s="553"/>
      <c r="BA35" s="554"/>
      <c r="BB35" s="136">
        <f>SUM(BB14:BD34)</f>
        <v>36</v>
      </c>
      <c r="BC35" s="553"/>
      <c r="BD35" s="554"/>
      <c r="BE35" s="136">
        <f>SUM(BE14:BG34)</f>
        <v>681941</v>
      </c>
      <c r="BF35" s="553"/>
      <c r="BG35" s="554"/>
      <c r="BH35" s="136">
        <f>SUM(BH14:BJ34)</f>
        <v>10210709</v>
      </c>
      <c r="BI35" s="553"/>
      <c r="BJ35" s="554"/>
      <c r="BK35" s="136">
        <f>SUM(BK14:BM34)</f>
        <v>34584330</v>
      </c>
      <c r="BL35" s="553"/>
      <c r="BM35" s="554"/>
      <c r="BN35" s="136">
        <f>SUM(BN14:BP34)</f>
        <v>170806</v>
      </c>
      <c r="BO35" s="553"/>
      <c r="BP35" s="554"/>
      <c r="BQ35" s="542">
        <f t="shared" si="0"/>
        <v>124098143</v>
      </c>
      <c r="BR35" s="543"/>
      <c r="BS35" s="543"/>
      <c r="BT35" s="546"/>
      <c r="BU35" s="542">
        <f t="shared" si="1"/>
        <v>502956301</v>
      </c>
      <c r="BV35" s="543"/>
      <c r="BW35" s="543"/>
      <c r="BX35" s="546"/>
      <c r="BY35" s="542">
        <f t="shared" si="2"/>
        <v>515043652</v>
      </c>
      <c r="BZ35" s="543"/>
      <c r="CA35" s="543"/>
      <c r="CB35" s="546"/>
      <c r="CC35" s="542">
        <f t="shared" si="3"/>
        <v>12357869</v>
      </c>
      <c r="CD35" s="543"/>
      <c r="CE35" s="543"/>
      <c r="CF35" s="544"/>
    </row>
    <row r="36" spans="1:34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</sheetData>
  <mergeCells count="563">
    <mergeCell ref="BY10:CB12"/>
    <mergeCell ref="BQ13:BT13"/>
    <mergeCell ref="CC13:CF13"/>
    <mergeCell ref="A6:AC7"/>
    <mergeCell ref="A8:H13"/>
    <mergeCell ref="I9:AD9"/>
    <mergeCell ref="AH10:AJ13"/>
    <mergeCell ref="AK13:AN13"/>
    <mergeCell ref="I10:K13"/>
    <mergeCell ref="AO10:AR12"/>
    <mergeCell ref="AK34:AN34"/>
    <mergeCell ref="AO34:AR34"/>
    <mergeCell ref="AK35:AN35"/>
    <mergeCell ref="AO35:AR35"/>
    <mergeCell ref="AK32:AN32"/>
    <mergeCell ref="AO32:AR32"/>
    <mergeCell ref="AK33:AN33"/>
    <mergeCell ref="AO33:AR33"/>
    <mergeCell ref="AK30:AN30"/>
    <mergeCell ref="AO30:AR30"/>
    <mergeCell ref="AK31:AN31"/>
    <mergeCell ref="AO31:AR31"/>
    <mergeCell ref="AK28:AN28"/>
    <mergeCell ref="AO28:AR28"/>
    <mergeCell ref="AK29:AN29"/>
    <mergeCell ref="AO29:AR29"/>
    <mergeCell ref="AK26:AN26"/>
    <mergeCell ref="AO26:AR26"/>
    <mergeCell ref="AK27:AN27"/>
    <mergeCell ref="AO27:AR27"/>
    <mergeCell ref="AK24:AN24"/>
    <mergeCell ref="AO24:AR24"/>
    <mergeCell ref="AK25:AN25"/>
    <mergeCell ref="AO25:AR25"/>
    <mergeCell ref="AK22:AN22"/>
    <mergeCell ref="AO22:AR22"/>
    <mergeCell ref="AK23:AN23"/>
    <mergeCell ref="AO23:AR23"/>
    <mergeCell ref="AK20:AN20"/>
    <mergeCell ref="AO20:AR20"/>
    <mergeCell ref="AK21:AN21"/>
    <mergeCell ref="AO21:AR21"/>
    <mergeCell ref="AK18:AN18"/>
    <mergeCell ref="AO18:AR18"/>
    <mergeCell ref="AK19:AN19"/>
    <mergeCell ref="AO19:AR19"/>
    <mergeCell ref="AK16:AN16"/>
    <mergeCell ref="AO16:AR16"/>
    <mergeCell ref="AK17:AN17"/>
    <mergeCell ref="AO17:AR17"/>
    <mergeCell ref="AH15:AJ15"/>
    <mergeCell ref="AK14:AN14"/>
    <mergeCell ref="AO14:AR14"/>
    <mergeCell ref="AK15:AN15"/>
    <mergeCell ref="AO15:AR15"/>
    <mergeCell ref="S33:V33"/>
    <mergeCell ref="W33:Z33"/>
    <mergeCell ref="AA33:AD33"/>
    <mergeCell ref="O34:R34"/>
    <mergeCell ref="S34:V34"/>
    <mergeCell ref="W34:Z34"/>
    <mergeCell ref="AA34:AD34"/>
    <mergeCell ref="O32:R32"/>
    <mergeCell ref="S32:V32"/>
    <mergeCell ref="W32:Z32"/>
    <mergeCell ref="AA32:AD32"/>
    <mergeCell ref="O31:R31"/>
    <mergeCell ref="S31:V31"/>
    <mergeCell ref="W31:Z31"/>
    <mergeCell ref="AA31:AD31"/>
    <mergeCell ref="O28:R28"/>
    <mergeCell ref="S28:V28"/>
    <mergeCell ref="W28:Z28"/>
    <mergeCell ref="AA28:AD28"/>
    <mergeCell ref="O27:R27"/>
    <mergeCell ref="S27:V27"/>
    <mergeCell ref="W27:Z27"/>
    <mergeCell ref="AA27:AD27"/>
    <mergeCell ref="O26:R26"/>
    <mergeCell ref="S26:V26"/>
    <mergeCell ref="W26:Z26"/>
    <mergeCell ref="AA26:AD26"/>
    <mergeCell ref="O22:R22"/>
    <mergeCell ref="S22:V22"/>
    <mergeCell ref="W22:Z22"/>
    <mergeCell ref="AA22:AD22"/>
    <mergeCell ref="O21:R21"/>
    <mergeCell ref="S21:V21"/>
    <mergeCell ref="W21:Z21"/>
    <mergeCell ref="AA21:AD21"/>
    <mergeCell ref="O19:R19"/>
    <mergeCell ref="S19:V19"/>
    <mergeCell ref="W19:Z19"/>
    <mergeCell ref="AA19:AD19"/>
    <mergeCell ref="O18:R18"/>
    <mergeCell ref="S18:V18"/>
    <mergeCell ref="W18:Z18"/>
    <mergeCell ref="AA18:AD18"/>
    <mergeCell ref="O17:R17"/>
    <mergeCell ref="S17:V17"/>
    <mergeCell ref="W17:Z17"/>
    <mergeCell ref="AA17:AD17"/>
    <mergeCell ref="O16:R16"/>
    <mergeCell ref="S16:V16"/>
    <mergeCell ref="W16:Z16"/>
    <mergeCell ref="AA16:AD16"/>
    <mergeCell ref="I31:K31"/>
    <mergeCell ref="L31:N31"/>
    <mergeCell ref="L32:N32"/>
    <mergeCell ref="I33:K33"/>
    <mergeCell ref="L33:N33"/>
    <mergeCell ref="I28:K28"/>
    <mergeCell ref="L28:N28"/>
    <mergeCell ref="L29:N29"/>
    <mergeCell ref="I30:K30"/>
    <mergeCell ref="L30:N30"/>
    <mergeCell ref="I26:K26"/>
    <mergeCell ref="L26:N26"/>
    <mergeCell ref="I27:K27"/>
    <mergeCell ref="L27:N27"/>
    <mergeCell ref="L21:N21"/>
    <mergeCell ref="I22:K22"/>
    <mergeCell ref="L22:N22"/>
    <mergeCell ref="I23:K23"/>
    <mergeCell ref="L23:N23"/>
    <mergeCell ref="I19:K19"/>
    <mergeCell ref="L19:N19"/>
    <mergeCell ref="I20:K20"/>
    <mergeCell ref="L20:N20"/>
    <mergeCell ref="L16:N16"/>
    <mergeCell ref="I17:K17"/>
    <mergeCell ref="L17:N17"/>
    <mergeCell ref="I18:K18"/>
    <mergeCell ref="L18:N18"/>
    <mergeCell ref="I16:K16"/>
    <mergeCell ref="A28:C28"/>
    <mergeCell ref="A33:C33"/>
    <mergeCell ref="A34:C34"/>
    <mergeCell ref="A25:C25"/>
    <mergeCell ref="A26:C26"/>
    <mergeCell ref="A27:C27"/>
    <mergeCell ref="A29:C30"/>
    <mergeCell ref="A20:H20"/>
    <mergeCell ref="A16:C17"/>
    <mergeCell ref="A18:C19"/>
    <mergeCell ref="D19:H19"/>
    <mergeCell ref="A15:H15"/>
    <mergeCell ref="A14:H14"/>
    <mergeCell ref="I14:K14"/>
    <mergeCell ref="D18:H18"/>
    <mergeCell ref="D17:H17"/>
    <mergeCell ref="D16:H16"/>
    <mergeCell ref="I15:K15"/>
    <mergeCell ref="L15:N15"/>
    <mergeCell ref="AE10:AG13"/>
    <mergeCell ref="L10:N13"/>
    <mergeCell ref="O15:R15"/>
    <mergeCell ref="AA15:AD15"/>
    <mergeCell ref="S15:V15"/>
    <mergeCell ref="W15:Z15"/>
    <mergeCell ref="AE14:AG14"/>
    <mergeCell ref="AE15:AG15"/>
    <mergeCell ref="AK10:AN12"/>
    <mergeCell ref="AA10:AD12"/>
    <mergeCell ref="L14:N14"/>
    <mergeCell ref="AH14:AJ14"/>
    <mergeCell ref="S13:V13"/>
    <mergeCell ref="W13:Z13"/>
    <mergeCell ref="AA13:AD13"/>
    <mergeCell ref="AO13:AR13"/>
    <mergeCell ref="O14:R14"/>
    <mergeCell ref="S14:V14"/>
    <mergeCell ref="W14:Z14"/>
    <mergeCell ref="AA14:AD14"/>
    <mergeCell ref="AE16:AG16"/>
    <mergeCell ref="AH16:AJ16"/>
    <mergeCell ref="AE17:AG17"/>
    <mergeCell ref="AH17:AJ17"/>
    <mergeCell ref="AE18:AG18"/>
    <mergeCell ref="AH18:AJ18"/>
    <mergeCell ref="AE19:AG19"/>
    <mergeCell ref="AH19:AJ19"/>
    <mergeCell ref="O20:R20"/>
    <mergeCell ref="S20:V20"/>
    <mergeCell ref="W20:Z20"/>
    <mergeCell ref="AA20:AD20"/>
    <mergeCell ref="AE20:AG20"/>
    <mergeCell ref="AH20:AJ20"/>
    <mergeCell ref="A21:C22"/>
    <mergeCell ref="D22:H22"/>
    <mergeCell ref="D21:H21"/>
    <mergeCell ref="I21:K21"/>
    <mergeCell ref="AE21:AG21"/>
    <mergeCell ref="AH21:AJ21"/>
    <mergeCell ref="AE22:AG22"/>
    <mergeCell ref="AH22:AJ22"/>
    <mergeCell ref="AH23:AJ23"/>
    <mergeCell ref="AE24:AG24"/>
    <mergeCell ref="AH24:AJ24"/>
    <mergeCell ref="A23:C24"/>
    <mergeCell ref="D24:H24"/>
    <mergeCell ref="D23:H23"/>
    <mergeCell ref="I24:K24"/>
    <mergeCell ref="L24:N24"/>
    <mergeCell ref="O23:R23"/>
    <mergeCell ref="S23:V23"/>
    <mergeCell ref="D25:H25"/>
    <mergeCell ref="O25:R25"/>
    <mergeCell ref="AE25:AG25"/>
    <mergeCell ref="AE23:AG23"/>
    <mergeCell ref="I25:K25"/>
    <mergeCell ref="L25:N25"/>
    <mergeCell ref="W23:Z23"/>
    <mergeCell ref="AA23:AD23"/>
    <mergeCell ref="O24:R24"/>
    <mergeCell ref="S24:V24"/>
    <mergeCell ref="AH25:AJ25"/>
    <mergeCell ref="AE26:AG26"/>
    <mergeCell ref="AH26:AJ26"/>
    <mergeCell ref="D28:H28"/>
    <mergeCell ref="D27:H27"/>
    <mergeCell ref="AE27:AG27"/>
    <mergeCell ref="AH27:AJ27"/>
    <mergeCell ref="AE28:AG28"/>
    <mergeCell ref="AH28:AJ28"/>
    <mergeCell ref="D26:H26"/>
    <mergeCell ref="D30:H30"/>
    <mergeCell ref="D29:H29"/>
    <mergeCell ref="I29:K29"/>
    <mergeCell ref="AE29:AG29"/>
    <mergeCell ref="O29:R29"/>
    <mergeCell ref="S29:V29"/>
    <mergeCell ref="W29:Z29"/>
    <mergeCell ref="AA29:AD29"/>
    <mergeCell ref="O30:R30"/>
    <mergeCell ref="S30:V30"/>
    <mergeCell ref="AH29:AJ29"/>
    <mergeCell ref="AE30:AG30"/>
    <mergeCell ref="AH30:AJ30"/>
    <mergeCell ref="A31:C32"/>
    <mergeCell ref="D32:H32"/>
    <mergeCell ref="D31:H31"/>
    <mergeCell ref="I32:K32"/>
    <mergeCell ref="AE31:AG31"/>
    <mergeCell ref="AH31:AJ31"/>
    <mergeCell ref="AE32:AG32"/>
    <mergeCell ref="AH32:AJ32"/>
    <mergeCell ref="D34:H34"/>
    <mergeCell ref="D33:H33"/>
    <mergeCell ref="O33:R33"/>
    <mergeCell ref="AE33:AG33"/>
    <mergeCell ref="AH33:AJ33"/>
    <mergeCell ref="AE34:AG34"/>
    <mergeCell ref="AH34:AJ34"/>
    <mergeCell ref="I34:K34"/>
    <mergeCell ref="L34:N34"/>
    <mergeCell ref="AE35:AG35"/>
    <mergeCell ref="A35:H35"/>
    <mergeCell ref="I35:K35"/>
    <mergeCell ref="L35:N35"/>
    <mergeCell ref="O35:R35"/>
    <mergeCell ref="S25:V25"/>
    <mergeCell ref="W25:Z25"/>
    <mergeCell ref="AA25:AD25"/>
    <mergeCell ref="W30:Z30"/>
    <mergeCell ref="AA30:AD30"/>
    <mergeCell ref="AH35:AJ35"/>
    <mergeCell ref="O10:R12"/>
    <mergeCell ref="O13:R13"/>
    <mergeCell ref="S10:V12"/>
    <mergeCell ref="W10:Z12"/>
    <mergeCell ref="S35:V35"/>
    <mergeCell ref="W35:Z35"/>
    <mergeCell ref="AA35:AD35"/>
    <mergeCell ref="W24:Z24"/>
    <mergeCell ref="AA24:AD24"/>
    <mergeCell ref="AV16:AX16"/>
    <mergeCell ref="AV15:AX15"/>
    <mergeCell ref="AV14:AX14"/>
    <mergeCell ref="AS18:AU18"/>
    <mergeCell ref="AS17:AU17"/>
    <mergeCell ref="AS16:AU16"/>
    <mergeCell ref="AS15:AU15"/>
    <mergeCell ref="AV22:AX22"/>
    <mergeCell ref="AV21:AX21"/>
    <mergeCell ref="AV20:AX20"/>
    <mergeCell ref="AV19:AX19"/>
    <mergeCell ref="AS22:AU22"/>
    <mergeCell ref="AS21:AU21"/>
    <mergeCell ref="AS20:AU20"/>
    <mergeCell ref="AS19:AU19"/>
    <mergeCell ref="AV26:AX26"/>
    <mergeCell ref="AS26:AU26"/>
    <mergeCell ref="AV25:AX25"/>
    <mergeCell ref="AS25:AU25"/>
    <mergeCell ref="AV24:AX24"/>
    <mergeCell ref="AS24:AU24"/>
    <mergeCell ref="AV23:AX23"/>
    <mergeCell ref="AS23:AU23"/>
    <mergeCell ref="AV27:AX27"/>
    <mergeCell ref="AS27:AU27"/>
    <mergeCell ref="AV30:AX30"/>
    <mergeCell ref="AS30:AU30"/>
    <mergeCell ref="AV29:AX29"/>
    <mergeCell ref="AS29:AU29"/>
    <mergeCell ref="AV33:AX33"/>
    <mergeCell ref="AV32:AX32"/>
    <mergeCell ref="AV28:AX28"/>
    <mergeCell ref="AS28:AU28"/>
    <mergeCell ref="AV35:AX35"/>
    <mergeCell ref="AS35:AU35"/>
    <mergeCell ref="AV13:AX13"/>
    <mergeCell ref="AS13:AU13"/>
    <mergeCell ref="AV31:AX31"/>
    <mergeCell ref="AS33:AU33"/>
    <mergeCell ref="AS32:AU32"/>
    <mergeCell ref="AS31:AU31"/>
    <mergeCell ref="AS34:AU34"/>
    <mergeCell ref="AV34:AX34"/>
    <mergeCell ref="AY20:BA20"/>
    <mergeCell ref="BB19:BD19"/>
    <mergeCell ref="AS10:AU12"/>
    <mergeCell ref="BB15:BD15"/>
    <mergeCell ref="BB14:BD14"/>
    <mergeCell ref="AY15:BA15"/>
    <mergeCell ref="AY14:BA14"/>
    <mergeCell ref="AS14:AU14"/>
    <mergeCell ref="AV18:AX18"/>
    <mergeCell ref="AV17:AX17"/>
    <mergeCell ref="BB17:BD17"/>
    <mergeCell ref="AY17:BA17"/>
    <mergeCell ref="BB16:BD16"/>
    <mergeCell ref="AY16:BA16"/>
    <mergeCell ref="BB26:BD26"/>
    <mergeCell ref="AY26:BA26"/>
    <mergeCell ref="AY19:BA19"/>
    <mergeCell ref="BB18:BD18"/>
    <mergeCell ref="AY18:BA18"/>
    <mergeCell ref="BB22:BD22"/>
    <mergeCell ref="AY22:BA22"/>
    <mergeCell ref="BB21:BD21"/>
    <mergeCell ref="AY21:BA21"/>
    <mergeCell ref="BB20:BD20"/>
    <mergeCell ref="AY24:BA24"/>
    <mergeCell ref="BB24:BD24"/>
    <mergeCell ref="BB23:BD23"/>
    <mergeCell ref="AY23:BA23"/>
    <mergeCell ref="BE35:BG35"/>
    <mergeCell ref="BE34:BG34"/>
    <mergeCell ref="BB35:BD35"/>
    <mergeCell ref="BB34:BD34"/>
    <mergeCell ref="BB33:BD33"/>
    <mergeCell ref="AY35:BA35"/>
    <mergeCell ref="AY34:BA34"/>
    <mergeCell ref="AY33:BA33"/>
    <mergeCell ref="BB32:BD32"/>
    <mergeCell ref="AY32:BA32"/>
    <mergeCell ref="BB31:BD31"/>
    <mergeCell ref="AY31:BA31"/>
    <mergeCell ref="BB30:BD30"/>
    <mergeCell ref="AY30:BA30"/>
    <mergeCell ref="BB29:BD29"/>
    <mergeCell ref="AY29:BA29"/>
    <mergeCell ref="BB28:BD28"/>
    <mergeCell ref="AY28:BA28"/>
    <mergeCell ref="BE25:BG25"/>
    <mergeCell ref="BE26:BG26"/>
    <mergeCell ref="BE28:BG28"/>
    <mergeCell ref="BE27:BG27"/>
    <mergeCell ref="BB25:BD25"/>
    <mergeCell ref="AY25:BA25"/>
    <mergeCell ref="BB27:BD27"/>
    <mergeCell ref="AY27:BA27"/>
    <mergeCell ref="BE29:BG29"/>
    <mergeCell ref="BE30:BG30"/>
    <mergeCell ref="BE31:BG31"/>
    <mergeCell ref="BE32:BG32"/>
    <mergeCell ref="BE33:BG33"/>
    <mergeCell ref="BK35:BM35"/>
    <mergeCell ref="BN34:BP34"/>
    <mergeCell ref="BK34:BM34"/>
    <mergeCell ref="BH35:BJ35"/>
    <mergeCell ref="BH34:BJ34"/>
    <mergeCell ref="BN33:BP33"/>
    <mergeCell ref="BK33:BM33"/>
    <mergeCell ref="BH33:BJ33"/>
    <mergeCell ref="BN35:BP35"/>
    <mergeCell ref="BE24:BG24"/>
    <mergeCell ref="BN10:BP12"/>
    <mergeCell ref="BK10:BM12"/>
    <mergeCell ref="BH10:BJ12"/>
    <mergeCell ref="BE10:BG12"/>
    <mergeCell ref="BE13:BG13"/>
    <mergeCell ref="BH13:BJ13"/>
    <mergeCell ref="BK13:BM13"/>
    <mergeCell ref="BN13:BP13"/>
    <mergeCell ref="BN16:BP16"/>
    <mergeCell ref="BH15:BJ15"/>
    <mergeCell ref="BE15:BG15"/>
    <mergeCell ref="BN14:BP14"/>
    <mergeCell ref="BK14:BM14"/>
    <mergeCell ref="BH14:BJ14"/>
    <mergeCell ref="BE14:BG14"/>
    <mergeCell ref="BN15:BP15"/>
    <mergeCell ref="BK15:BM15"/>
    <mergeCell ref="BK16:BM16"/>
    <mergeCell ref="BH16:BJ16"/>
    <mergeCell ref="BE16:BG16"/>
    <mergeCell ref="BN18:BP18"/>
    <mergeCell ref="BK18:BM18"/>
    <mergeCell ref="BH18:BJ18"/>
    <mergeCell ref="BE18:BG18"/>
    <mergeCell ref="BN17:BP17"/>
    <mergeCell ref="BK17:BM17"/>
    <mergeCell ref="BH17:BJ17"/>
    <mergeCell ref="BE17:BG17"/>
    <mergeCell ref="BE20:BG20"/>
    <mergeCell ref="BH20:BJ20"/>
    <mergeCell ref="BK20:BM20"/>
    <mergeCell ref="BE19:BG19"/>
    <mergeCell ref="BN20:BP20"/>
    <mergeCell ref="BN19:BP19"/>
    <mergeCell ref="BK19:BM19"/>
    <mergeCell ref="BH19:BJ19"/>
    <mergeCell ref="BE21:BG21"/>
    <mergeCell ref="BH22:BJ22"/>
    <mergeCell ref="BE23:BG23"/>
    <mergeCell ref="BE22:BG22"/>
    <mergeCell ref="BN21:BP21"/>
    <mergeCell ref="BK21:BM21"/>
    <mergeCell ref="BH21:BJ21"/>
    <mergeCell ref="BK22:BM22"/>
    <mergeCell ref="BN22:BP22"/>
    <mergeCell ref="BH24:BJ24"/>
    <mergeCell ref="BN23:BP23"/>
    <mergeCell ref="BK23:BM23"/>
    <mergeCell ref="BH23:BJ23"/>
    <mergeCell ref="BN27:BP27"/>
    <mergeCell ref="BN28:BP28"/>
    <mergeCell ref="BN24:BP24"/>
    <mergeCell ref="BK24:BM24"/>
    <mergeCell ref="BK28:BM28"/>
    <mergeCell ref="BN26:BP26"/>
    <mergeCell ref="BN25:BP25"/>
    <mergeCell ref="BK25:BM25"/>
    <mergeCell ref="BH28:BJ28"/>
    <mergeCell ref="BK27:BM27"/>
    <mergeCell ref="BH27:BJ27"/>
    <mergeCell ref="BH26:BJ26"/>
    <mergeCell ref="BK26:BM26"/>
    <mergeCell ref="BH25:BJ25"/>
    <mergeCell ref="BH32:BJ32"/>
    <mergeCell ref="BK32:BM32"/>
    <mergeCell ref="BN32:BP32"/>
    <mergeCell ref="BN31:BP31"/>
    <mergeCell ref="BK31:BM31"/>
    <mergeCell ref="BH31:BJ31"/>
    <mergeCell ref="BN30:BP30"/>
    <mergeCell ref="BK30:BM30"/>
    <mergeCell ref="BH30:BJ30"/>
    <mergeCell ref="BN29:BP29"/>
    <mergeCell ref="BK29:BM29"/>
    <mergeCell ref="BH29:BJ29"/>
    <mergeCell ref="BQ14:BT14"/>
    <mergeCell ref="BQ16:BT16"/>
    <mergeCell ref="BQ17:BT17"/>
    <mergeCell ref="BQ18:BT18"/>
    <mergeCell ref="BQ19:BT19"/>
    <mergeCell ref="BQ20:BT20"/>
    <mergeCell ref="BQ21:BT21"/>
    <mergeCell ref="BU14:BX14"/>
    <mergeCell ref="BY14:CB14"/>
    <mergeCell ref="CC14:CF14"/>
    <mergeCell ref="BQ15:BT15"/>
    <mergeCell ref="CC15:CF15"/>
    <mergeCell ref="BQ22:BT22"/>
    <mergeCell ref="BQ23:BT23"/>
    <mergeCell ref="BQ24:BT24"/>
    <mergeCell ref="BQ25:BT25"/>
    <mergeCell ref="BQ26:BT26"/>
    <mergeCell ref="BQ27:BT27"/>
    <mergeCell ref="BQ28:BT28"/>
    <mergeCell ref="BQ29:BT29"/>
    <mergeCell ref="BQ30:BT30"/>
    <mergeCell ref="BQ31:BT31"/>
    <mergeCell ref="BQ32:BT32"/>
    <mergeCell ref="BQ33:BT33"/>
    <mergeCell ref="BQ34:BT34"/>
    <mergeCell ref="BQ35:BT35"/>
    <mergeCell ref="BU15:BX15"/>
    <mergeCell ref="BU16:BX16"/>
    <mergeCell ref="BU17:BX17"/>
    <mergeCell ref="BU18:BX18"/>
    <mergeCell ref="BU19:BX19"/>
    <mergeCell ref="BU20:BX20"/>
    <mergeCell ref="BU21:BX21"/>
    <mergeCell ref="BU22:BX22"/>
    <mergeCell ref="BU23:BX23"/>
    <mergeCell ref="BU24:BX24"/>
    <mergeCell ref="BU25:BX25"/>
    <mergeCell ref="BU26:BX26"/>
    <mergeCell ref="BU27:BX27"/>
    <mergeCell ref="BU28:BX28"/>
    <mergeCell ref="BU29:BX29"/>
    <mergeCell ref="BU30:BX30"/>
    <mergeCell ref="BU31:BX31"/>
    <mergeCell ref="BU32:BX32"/>
    <mergeCell ref="BU33:BX33"/>
    <mergeCell ref="BU34:BX34"/>
    <mergeCell ref="BU35:BX35"/>
    <mergeCell ref="BY15:CB15"/>
    <mergeCell ref="BY16:CB16"/>
    <mergeCell ref="BY17:CB17"/>
    <mergeCell ref="BY18:CB18"/>
    <mergeCell ref="BY19:CB19"/>
    <mergeCell ref="BY20:CB20"/>
    <mergeCell ref="BY21:CB21"/>
    <mergeCell ref="BY22:CB22"/>
    <mergeCell ref="BY23:CB23"/>
    <mergeCell ref="BY24:CB24"/>
    <mergeCell ref="BY25:CB25"/>
    <mergeCell ref="BY26:CB26"/>
    <mergeCell ref="BY27:CB27"/>
    <mergeCell ref="BY28:CB28"/>
    <mergeCell ref="BY29:CB29"/>
    <mergeCell ref="BY30:CB30"/>
    <mergeCell ref="BY31:CB31"/>
    <mergeCell ref="BY32:CB32"/>
    <mergeCell ref="BY33:CB33"/>
    <mergeCell ref="BY34:CB34"/>
    <mergeCell ref="BY35:CB35"/>
    <mergeCell ref="CC22:CF22"/>
    <mergeCell ref="CC23:CF23"/>
    <mergeCell ref="CC16:CF16"/>
    <mergeCell ref="CC17:CF17"/>
    <mergeCell ref="CC18:CF18"/>
    <mergeCell ref="CC19:CF19"/>
    <mergeCell ref="CC34:CF34"/>
    <mergeCell ref="CC35:CF35"/>
    <mergeCell ref="CC28:CF28"/>
    <mergeCell ref="CC29:CF29"/>
    <mergeCell ref="CC30:CF30"/>
    <mergeCell ref="CC31:CF31"/>
    <mergeCell ref="AV10:AX12"/>
    <mergeCell ref="CC10:CF12"/>
    <mergeCell ref="CC32:CF32"/>
    <mergeCell ref="CC33:CF33"/>
    <mergeCell ref="CC24:CF24"/>
    <mergeCell ref="CC25:CF25"/>
    <mergeCell ref="CC26:CF26"/>
    <mergeCell ref="CC27:CF27"/>
    <mergeCell ref="CC20:CF20"/>
    <mergeCell ref="CC21:CF21"/>
    <mergeCell ref="I8:AX8"/>
    <mergeCell ref="AE9:AX9"/>
    <mergeCell ref="BU13:BX13"/>
    <mergeCell ref="BY13:CB13"/>
    <mergeCell ref="BB10:BD13"/>
    <mergeCell ref="AY10:BA13"/>
    <mergeCell ref="BU10:BX12"/>
    <mergeCell ref="BQ10:BT12"/>
    <mergeCell ref="AY8:BP9"/>
    <mergeCell ref="BQ8:CF9"/>
  </mergeCells>
  <printOptions horizontalCentered="1"/>
  <pageMargins left="0.3937007874015748" right="0.3937007874015748" top="0" bottom="0.15748031496062992" header="0" footer="0"/>
  <pageSetup fitToHeight="2" fitToWidth="1"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X50"/>
  <sheetViews>
    <sheetView view="pageBreakPreview" zoomScale="50" zoomScaleNormal="25" zoomScaleSheetLayoutView="50" workbookViewId="0" topLeftCell="B1">
      <selection activeCell="S62" sqref="S62"/>
    </sheetView>
  </sheetViews>
  <sheetFormatPr defaultColWidth="9.00390625" defaultRowHeight="13.5"/>
  <cols>
    <col min="1" max="5" width="9.75390625" style="0" customWidth="1"/>
    <col min="6" max="40" width="7.75390625" style="0" customWidth="1"/>
    <col min="41" max="76" width="7.625" style="0" customWidth="1"/>
    <col min="77" max="16384" width="2.625" style="0" customWidth="1"/>
  </cols>
  <sheetData>
    <row r="1" ht="13.5" customHeight="1"/>
    <row r="2" ht="13.5" customHeight="1"/>
    <row r="3" spans="1:49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</row>
    <row r="4" spans="1:49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s="17" customFormat="1" ht="25.5" customHeight="1">
      <c r="A5" s="614" t="s">
        <v>313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4"/>
      <c r="AP5" s="614"/>
      <c r="AQ5" s="614"/>
      <c r="AR5" s="614"/>
      <c r="AS5" s="614"/>
      <c r="AT5" s="614"/>
      <c r="AU5" s="614"/>
      <c r="AV5" s="614"/>
      <c r="AW5" s="614"/>
    </row>
    <row r="6" spans="1:49" s="17" customFormat="1" ht="28.5" customHeight="1" thickBot="1">
      <c r="A6" s="615"/>
      <c r="B6" s="615"/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  <c r="AG6" s="615"/>
      <c r="AH6" s="615"/>
      <c r="AI6" s="615"/>
      <c r="AJ6" s="615"/>
      <c r="AK6" s="615"/>
      <c r="AL6" s="615"/>
      <c r="AM6" s="615"/>
      <c r="AN6" s="615"/>
      <c r="AO6" s="615"/>
      <c r="AP6" s="615"/>
      <c r="AQ6" s="615"/>
      <c r="AR6" s="615"/>
      <c r="AS6" s="615"/>
      <c r="AT6" s="615"/>
      <c r="AU6" s="615"/>
      <c r="AV6" s="615"/>
      <c r="AW6" s="615"/>
    </row>
    <row r="7" spans="1:76" ht="38.25" customHeight="1" thickTop="1">
      <c r="A7" s="662"/>
      <c r="B7" s="651"/>
      <c r="C7" s="651"/>
      <c r="D7" s="651"/>
      <c r="E7" s="651"/>
      <c r="F7" s="651"/>
      <c r="G7" s="651"/>
      <c r="H7" s="651"/>
      <c r="I7" s="651" t="s">
        <v>156</v>
      </c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1"/>
      <c r="AE7" s="651"/>
      <c r="AF7" s="651"/>
      <c r="AG7" s="651"/>
      <c r="AH7" s="651"/>
      <c r="AI7" s="651"/>
      <c r="AJ7" s="651"/>
      <c r="AK7" s="584" t="s">
        <v>312</v>
      </c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6"/>
      <c r="AW7" s="664" t="s">
        <v>52</v>
      </c>
      <c r="AX7" s="664"/>
      <c r="AY7" s="664"/>
      <c r="AZ7" s="664"/>
      <c r="BA7" s="664"/>
      <c r="BB7" s="664"/>
      <c r="BC7" s="664"/>
      <c r="BD7" s="664"/>
      <c r="BE7" s="664"/>
      <c r="BF7" s="664"/>
      <c r="BG7" s="664"/>
      <c r="BH7" s="664"/>
      <c r="BI7" s="664" t="s">
        <v>53</v>
      </c>
      <c r="BJ7" s="664"/>
      <c r="BK7" s="664"/>
      <c r="BL7" s="664"/>
      <c r="BM7" s="664"/>
      <c r="BN7" s="664"/>
      <c r="BO7" s="664"/>
      <c r="BP7" s="664"/>
      <c r="BQ7" s="664"/>
      <c r="BR7" s="664"/>
      <c r="BS7" s="664"/>
      <c r="BT7" s="664"/>
      <c r="BU7" s="664"/>
      <c r="BV7" s="664"/>
      <c r="BW7" s="664"/>
      <c r="BX7" s="665"/>
    </row>
    <row r="8" spans="1:76" ht="37.5" customHeight="1">
      <c r="A8" s="663"/>
      <c r="B8" s="616"/>
      <c r="C8" s="616"/>
      <c r="D8" s="616"/>
      <c r="E8" s="616"/>
      <c r="F8" s="616"/>
      <c r="G8" s="616"/>
      <c r="H8" s="616"/>
      <c r="I8" s="616" t="s">
        <v>45</v>
      </c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 t="s">
        <v>229</v>
      </c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 t="s">
        <v>157</v>
      </c>
      <c r="AH8" s="616"/>
      <c r="AI8" s="616"/>
      <c r="AJ8" s="616"/>
      <c r="AK8" s="616" t="s">
        <v>158</v>
      </c>
      <c r="AL8" s="616"/>
      <c r="AM8" s="616"/>
      <c r="AN8" s="616"/>
      <c r="AO8" s="666" t="s">
        <v>178</v>
      </c>
      <c r="AP8" s="666"/>
      <c r="AQ8" s="666"/>
      <c r="AR8" s="666"/>
      <c r="AS8" s="666" t="s">
        <v>179</v>
      </c>
      <c r="AT8" s="666"/>
      <c r="AU8" s="666"/>
      <c r="AV8" s="666"/>
      <c r="AW8" s="666" t="s">
        <v>180</v>
      </c>
      <c r="AX8" s="666"/>
      <c r="AY8" s="666"/>
      <c r="AZ8" s="666"/>
      <c r="BA8" s="666" t="s">
        <v>181</v>
      </c>
      <c r="BB8" s="666"/>
      <c r="BC8" s="666"/>
      <c r="BD8" s="666"/>
      <c r="BE8" s="666" t="s">
        <v>182</v>
      </c>
      <c r="BF8" s="666"/>
      <c r="BG8" s="666"/>
      <c r="BH8" s="666"/>
      <c r="BI8" s="666" t="s">
        <v>108</v>
      </c>
      <c r="BJ8" s="666"/>
      <c r="BK8" s="666"/>
      <c r="BL8" s="666"/>
      <c r="BM8" s="666" t="s">
        <v>54</v>
      </c>
      <c r="BN8" s="666"/>
      <c r="BO8" s="666"/>
      <c r="BP8" s="666"/>
      <c r="BQ8" s="666" t="s">
        <v>55</v>
      </c>
      <c r="BR8" s="666"/>
      <c r="BS8" s="666"/>
      <c r="BT8" s="666"/>
      <c r="BU8" s="666" t="s">
        <v>56</v>
      </c>
      <c r="BV8" s="666"/>
      <c r="BW8" s="666"/>
      <c r="BX8" s="668"/>
    </row>
    <row r="9" spans="1:76" ht="32.25" customHeight="1">
      <c r="A9" s="663"/>
      <c r="B9" s="616"/>
      <c r="C9" s="616"/>
      <c r="D9" s="616"/>
      <c r="E9" s="616"/>
      <c r="F9" s="616"/>
      <c r="G9" s="616"/>
      <c r="H9" s="616"/>
      <c r="I9" s="642" t="s">
        <v>46</v>
      </c>
      <c r="J9" s="643"/>
      <c r="K9" s="643"/>
      <c r="L9" s="644"/>
      <c r="M9" s="642" t="s">
        <v>159</v>
      </c>
      <c r="N9" s="643"/>
      <c r="O9" s="643"/>
      <c r="P9" s="644"/>
      <c r="Q9" s="616" t="s">
        <v>230</v>
      </c>
      <c r="R9" s="616"/>
      <c r="S9" s="616"/>
      <c r="T9" s="616"/>
      <c r="U9" s="616" t="s">
        <v>46</v>
      </c>
      <c r="V9" s="616"/>
      <c r="W9" s="616"/>
      <c r="X9" s="616"/>
      <c r="Y9" s="616" t="s">
        <v>159</v>
      </c>
      <c r="Z9" s="616"/>
      <c r="AA9" s="616"/>
      <c r="AB9" s="616"/>
      <c r="AC9" s="616" t="s">
        <v>230</v>
      </c>
      <c r="AD9" s="616"/>
      <c r="AE9" s="616"/>
      <c r="AF9" s="616"/>
      <c r="AG9" s="616"/>
      <c r="AH9" s="616"/>
      <c r="AI9" s="616"/>
      <c r="AJ9" s="616"/>
      <c r="AK9" s="616"/>
      <c r="AL9" s="616"/>
      <c r="AM9" s="616"/>
      <c r="AN9" s="616"/>
      <c r="AO9" s="666"/>
      <c r="AP9" s="666"/>
      <c r="AQ9" s="666"/>
      <c r="AR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  <c r="BG9" s="666"/>
      <c r="BH9" s="666"/>
      <c r="BI9" s="666"/>
      <c r="BJ9" s="666"/>
      <c r="BK9" s="666"/>
      <c r="BL9" s="666"/>
      <c r="BM9" s="666"/>
      <c r="BN9" s="666"/>
      <c r="BO9" s="666"/>
      <c r="BP9" s="666"/>
      <c r="BQ9" s="666"/>
      <c r="BR9" s="666"/>
      <c r="BS9" s="666"/>
      <c r="BT9" s="666"/>
      <c r="BU9" s="666"/>
      <c r="BV9" s="666"/>
      <c r="BW9" s="666"/>
      <c r="BX9" s="668"/>
    </row>
    <row r="10" spans="1:76" ht="32.25" customHeight="1">
      <c r="A10" s="663"/>
      <c r="B10" s="616"/>
      <c r="C10" s="616"/>
      <c r="D10" s="616"/>
      <c r="E10" s="616"/>
      <c r="F10" s="616"/>
      <c r="G10" s="616"/>
      <c r="H10" s="616"/>
      <c r="I10" s="645"/>
      <c r="J10" s="646"/>
      <c r="K10" s="646"/>
      <c r="L10" s="647"/>
      <c r="M10" s="645"/>
      <c r="N10" s="646"/>
      <c r="O10" s="646"/>
      <c r="P10" s="647"/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66"/>
      <c r="AP10" s="666"/>
      <c r="AQ10" s="666"/>
      <c r="AR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  <c r="BG10" s="666"/>
      <c r="BH10" s="666"/>
      <c r="BI10" s="666"/>
      <c r="BJ10" s="666"/>
      <c r="BK10" s="666"/>
      <c r="BL10" s="666"/>
      <c r="BM10" s="666"/>
      <c r="BN10" s="666"/>
      <c r="BO10" s="666"/>
      <c r="BP10" s="666"/>
      <c r="BQ10" s="666"/>
      <c r="BR10" s="666"/>
      <c r="BS10" s="666"/>
      <c r="BT10" s="666"/>
      <c r="BU10" s="666"/>
      <c r="BV10" s="666"/>
      <c r="BW10" s="666"/>
      <c r="BX10" s="668"/>
    </row>
    <row r="11" spans="1:76" ht="32.25" customHeight="1">
      <c r="A11" s="663"/>
      <c r="B11" s="616"/>
      <c r="C11" s="616"/>
      <c r="D11" s="616"/>
      <c r="E11" s="616"/>
      <c r="F11" s="616"/>
      <c r="G11" s="616"/>
      <c r="H11" s="616"/>
      <c r="I11" s="645"/>
      <c r="J11" s="646"/>
      <c r="K11" s="646"/>
      <c r="L11" s="647"/>
      <c r="M11" s="645"/>
      <c r="N11" s="646"/>
      <c r="O11" s="646"/>
      <c r="P11" s="647"/>
      <c r="Q11" s="617"/>
      <c r="R11" s="617"/>
      <c r="S11" s="617"/>
      <c r="T11" s="617"/>
      <c r="U11" s="616"/>
      <c r="V11" s="616"/>
      <c r="W11" s="616"/>
      <c r="X11" s="616"/>
      <c r="Y11" s="616"/>
      <c r="Z11" s="616"/>
      <c r="AA11" s="616"/>
      <c r="AB11" s="616"/>
      <c r="AC11" s="617"/>
      <c r="AD11" s="617"/>
      <c r="AE11" s="617"/>
      <c r="AF11" s="617"/>
      <c r="AG11" s="617"/>
      <c r="AH11" s="617"/>
      <c r="AI11" s="617"/>
      <c r="AJ11" s="617"/>
      <c r="AK11" s="617"/>
      <c r="AL11" s="617"/>
      <c r="AM11" s="617"/>
      <c r="AN11" s="617"/>
      <c r="AO11" s="667"/>
      <c r="AP11" s="667"/>
      <c r="AQ11" s="667"/>
      <c r="AR11" s="667"/>
      <c r="AS11" s="667"/>
      <c r="AT11" s="667"/>
      <c r="AU11" s="667"/>
      <c r="AV11" s="667"/>
      <c r="AW11" s="667"/>
      <c r="AX11" s="667"/>
      <c r="AY11" s="667"/>
      <c r="AZ11" s="667"/>
      <c r="BA11" s="667"/>
      <c r="BB11" s="667"/>
      <c r="BC11" s="667"/>
      <c r="BD11" s="667"/>
      <c r="BE11" s="667"/>
      <c r="BF11" s="667"/>
      <c r="BG11" s="667"/>
      <c r="BH11" s="667"/>
      <c r="BI11" s="667"/>
      <c r="BJ11" s="667"/>
      <c r="BK11" s="667"/>
      <c r="BL11" s="667"/>
      <c r="BM11" s="667"/>
      <c r="BN11" s="667"/>
      <c r="BO11" s="667"/>
      <c r="BP11" s="667"/>
      <c r="BQ11" s="667"/>
      <c r="BR11" s="667"/>
      <c r="BS11" s="667"/>
      <c r="BT11" s="667"/>
      <c r="BU11" s="667"/>
      <c r="BV11" s="667"/>
      <c r="BW11" s="667"/>
      <c r="BX11" s="669"/>
    </row>
    <row r="12" spans="1:76" ht="32.25" customHeight="1">
      <c r="A12" s="663"/>
      <c r="B12" s="616"/>
      <c r="C12" s="616"/>
      <c r="D12" s="616"/>
      <c r="E12" s="616"/>
      <c r="F12" s="616"/>
      <c r="G12" s="616"/>
      <c r="H12" s="616"/>
      <c r="I12" s="648"/>
      <c r="J12" s="649"/>
      <c r="K12" s="649"/>
      <c r="L12" s="650"/>
      <c r="M12" s="648"/>
      <c r="N12" s="649"/>
      <c r="O12" s="649"/>
      <c r="P12" s="650"/>
      <c r="Q12" s="618" t="s">
        <v>160</v>
      </c>
      <c r="R12" s="618"/>
      <c r="S12" s="618"/>
      <c r="T12" s="618"/>
      <c r="U12" s="616"/>
      <c r="V12" s="616"/>
      <c r="W12" s="616"/>
      <c r="X12" s="616"/>
      <c r="Y12" s="616"/>
      <c r="Z12" s="616"/>
      <c r="AA12" s="616"/>
      <c r="AB12" s="616"/>
      <c r="AC12" s="618" t="s">
        <v>161</v>
      </c>
      <c r="AD12" s="618"/>
      <c r="AE12" s="618"/>
      <c r="AF12" s="618"/>
      <c r="AG12" s="618" t="s">
        <v>162</v>
      </c>
      <c r="AH12" s="618"/>
      <c r="AI12" s="618"/>
      <c r="AJ12" s="618"/>
      <c r="AK12" s="618" t="s">
        <v>153</v>
      </c>
      <c r="AL12" s="618"/>
      <c r="AM12" s="618"/>
      <c r="AN12" s="618"/>
      <c r="AO12" s="670" t="s">
        <v>183</v>
      </c>
      <c r="AP12" s="670"/>
      <c r="AQ12" s="670"/>
      <c r="AR12" s="670"/>
      <c r="AS12" s="670" t="s">
        <v>184</v>
      </c>
      <c r="AT12" s="670"/>
      <c r="AU12" s="670"/>
      <c r="AV12" s="670"/>
      <c r="AW12" s="671"/>
      <c r="AX12" s="671"/>
      <c r="AY12" s="671"/>
      <c r="AZ12" s="671"/>
      <c r="BA12" s="671"/>
      <c r="BB12" s="671"/>
      <c r="BC12" s="671"/>
      <c r="BD12" s="671"/>
      <c r="BE12" s="671"/>
      <c r="BF12" s="671"/>
      <c r="BG12" s="671"/>
      <c r="BH12" s="671"/>
      <c r="BI12" s="672"/>
      <c r="BJ12" s="672"/>
      <c r="BK12" s="672"/>
      <c r="BL12" s="672"/>
      <c r="BM12" s="672"/>
      <c r="BN12" s="672"/>
      <c r="BO12" s="672"/>
      <c r="BP12" s="672"/>
      <c r="BQ12" s="672"/>
      <c r="BR12" s="672"/>
      <c r="BS12" s="672"/>
      <c r="BT12" s="672"/>
      <c r="BU12" s="672"/>
      <c r="BV12" s="672"/>
      <c r="BW12" s="672"/>
      <c r="BX12" s="673"/>
    </row>
    <row r="13" spans="1:76" ht="86.25" customHeight="1">
      <c r="A13" s="603">
        <v>300</v>
      </c>
      <c r="B13" s="604"/>
      <c r="C13" s="619" t="s">
        <v>163</v>
      </c>
      <c r="D13" s="620"/>
      <c r="E13" s="620"/>
      <c r="F13" s="620"/>
      <c r="G13" s="620"/>
      <c r="H13" s="620"/>
      <c r="I13" s="594">
        <v>6</v>
      </c>
      <c r="J13" s="594"/>
      <c r="K13" s="594"/>
      <c r="L13" s="594"/>
      <c r="M13" s="594">
        <v>1</v>
      </c>
      <c r="N13" s="594"/>
      <c r="O13" s="594"/>
      <c r="P13" s="594"/>
      <c r="Q13" s="594">
        <f>SUM(I13:P13)</f>
        <v>7</v>
      </c>
      <c r="R13" s="594"/>
      <c r="S13" s="594"/>
      <c r="T13" s="594"/>
      <c r="U13" s="594">
        <v>10</v>
      </c>
      <c r="V13" s="594"/>
      <c r="W13" s="594"/>
      <c r="X13" s="594"/>
      <c r="Y13" s="594">
        <v>0</v>
      </c>
      <c r="Z13" s="594"/>
      <c r="AA13" s="594"/>
      <c r="AB13" s="594"/>
      <c r="AC13" s="594">
        <f>SUM(U13:AB13)</f>
        <v>10</v>
      </c>
      <c r="AD13" s="594"/>
      <c r="AE13" s="594"/>
      <c r="AF13" s="594"/>
      <c r="AG13" s="594">
        <f>SUM(Q13)+SUM(AC13)</f>
        <v>17</v>
      </c>
      <c r="AH13" s="594"/>
      <c r="AI13" s="594"/>
      <c r="AJ13" s="594"/>
      <c r="AK13" s="594">
        <v>161</v>
      </c>
      <c r="AL13" s="594"/>
      <c r="AM13" s="594"/>
      <c r="AN13" s="594"/>
      <c r="AO13" s="674">
        <v>484</v>
      </c>
      <c r="AP13" s="674"/>
      <c r="AQ13" s="674"/>
      <c r="AR13" s="674"/>
      <c r="AS13" s="674">
        <f>SUM(AK13:AR13)</f>
        <v>645</v>
      </c>
      <c r="AT13" s="674"/>
      <c r="AU13" s="674"/>
      <c r="AV13" s="674"/>
      <c r="AW13" s="674">
        <f>Q13+AK13</f>
        <v>168</v>
      </c>
      <c r="AX13" s="674"/>
      <c r="AY13" s="674"/>
      <c r="AZ13" s="674"/>
      <c r="BA13" s="674">
        <f>AC13+AO13</f>
        <v>494</v>
      </c>
      <c r="BB13" s="674"/>
      <c r="BC13" s="674"/>
      <c r="BD13" s="674"/>
      <c r="BE13" s="674">
        <f>AG13+AS13</f>
        <v>662</v>
      </c>
      <c r="BF13" s="674"/>
      <c r="BG13" s="674"/>
      <c r="BH13" s="674"/>
      <c r="BI13" s="674">
        <v>290</v>
      </c>
      <c r="BJ13" s="674"/>
      <c r="BK13" s="674"/>
      <c r="BL13" s="674"/>
      <c r="BM13" s="674">
        <v>408</v>
      </c>
      <c r="BN13" s="674"/>
      <c r="BO13" s="674"/>
      <c r="BP13" s="674"/>
      <c r="BQ13" s="674">
        <v>12</v>
      </c>
      <c r="BR13" s="674"/>
      <c r="BS13" s="674"/>
      <c r="BT13" s="674"/>
      <c r="BU13" s="674">
        <v>29</v>
      </c>
      <c r="BV13" s="674"/>
      <c r="BW13" s="674"/>
      <c r="BX13" s="675"/>
    </row>
    <row r="14" spans="1:76" ht="86.25" customHeight="1">
      <c r="A14" s="627" t="s">
        <v>164</v>
      </c>
      <c r="B14" s="628"/>
      <c r="C14" s="628"/>
      <c r="D14" s="628"/>
      <c r="E14" s="628"/>
      <c r="F14" s="628"/>
      <c r="G14" s="628"/>
      <c r="H14" s="628"/>
      <c r="I14" s="594">
        <v>91</v>
      </c>
      <c r="J14" s="594"/>
      <c r="K14" s="594"/>
      <c r="L14" s="594"/>
      <c r="M14" s="594">
        <v>7</v>
      </c>
      <c r="N14" s="594"/>
      <c r="O14" s="594"/>
      <c r="P14" s="594"/>
      <c r="Q14" s="594">
        <f aca="true" t="shared" si="0" ref="Q14:Q25">SUM(I14:P14)</f>
        <v>98</v>
      </c>
      <c r="R14" s="594"/>
      <c r="S14" s="594"/>
      <c r="T14" s="594"/>
      <c r="U14" s="594">
        <v>113</v>
      </c>
      <c r="V14" s="594"/>
      <c r="W14" s="594"/>
      <c r="X14" s="594"/>
      <c r="Y14" s="594">
        <v>6</v>
      </c>
      <c r="Z14" s="594"/>
      <c r="AA14" s="594"/>
      <c r="AB14" s="594"/>
      <c r="AC14" s="594">
        <f aca="true" t="shared" si="1" ref="AC14:AC24">SUM(U14:AB14)</f>
        <v>119</v>
      </c>
      <c r="AD14" s="594"/>
      <c r="AE14" s="594"/>
      <c r="AF14" s="594"/>
      <c r="AG14" s="594">
        <f aca="true" t="shared" si="2" ref="AG14:AG24">SUM(Q14)+SUM(AC14)</f>
        <v>217</v>
      </c>
      <c r="AH14" s="594"/>
      <c r="AI14" s="594"/>
      <c r="AJ14" s="594"/>
      <c r="AK14" s="594">
        <v>1748</v>
      </c>
      <c r="AL14" s="594"/>
      <c r="AM14" s="594"/>
      <c r="AN14" s="594"/>
      <c r="AO14" s="674">
        <v>4606</v>
      </c>
      <c r="AP14" s="674"/>
      <c r="AQ14" s="674"/>
      <c r="AR14" s="674"/>
      <c r="AS14" s="674">
        <f aca="true" t="shared" si="3" ref="AS14:AS24">SUM(AK14:AR14)</f>
        <v>6354</v>
      </c>
      <c r="AT14" s="674"/>
      <c r="AU14" s="674"/>
      <c r="AV14" s="674"/>
      <c r="AW14" s="674">
        <f aca="true" t="shared" si="4" ref="AW14:AW24">Q14+AK14</f>
        <v>1846</v>
      </c>
      <c r="AX14" s="674"/>
      <c r="AY14" s="674"/>
      <c r="AZ14" s="674"/>
      <c r="BA14" s="674">
        <f aca="true" t="shared" si="5" ref="BA14:BA24">AC14+AO14</f>
        <v>4725</v>
      </c>
      <c r="BB14" s="674"/>
      <c r="BC14" s="674"/>
      <c r="BD14" s="674"/>
      <c r="BE14" s="674">
        <f aca="true" t="shared" si="6" ref="BE14:BE24">AG14+AS14</f>
        <v>6571</v>
      </c>
      <c r="BF14" s="674"/>
      <c r="BG14" s="674"/>
      <c r="BH14" s="674"/>
      <c r="BI14" s="674">
        <v>688</v>
      </c>
      <c r="BJ14" s="674"/>
      <c r="BK14" s="674"/>
      <c r="BL14" s="674"/>
      <c r="BM14" s="674">
        <v>1455</v>
      </c>
      <c r="BN14" s="674"/>
      <c r="BO14" s="674"/>
      <c r="BP14" s="674"/>
      <c r="BQ14" s="674">
        <v>164</v>
      </c>
      <c r="BR14" s="674"/>
      <c r="BS14" s="674"/>
      <c r="BT14" s="674"/>
      <c r="BU14" s="674">
        <v>25</v>
      </c>
      <c r="BV14" s="674"/>
      <c r="BW14" s="674"/>
      <c r="BX14" s="675"/>
    </row>
    <row r="15" spans="1:76" ht="86.25" customHeight="1">
      <c r="A15" s="625">
        <v>1000</v>
      </c>
      <c r="B15" s="626"/>
      <c r="C15" s="629" t="s">
        <v>93</v>
      </c>
      <c r="D15" s="630"/>
      <c r="E15" s="630"/>
      <c r="F15" s="630"/>
      <c r="G15" s="630"/>
      <c r="H15" s="630"/>
      <c r="I15" s="594">
        <v>157</v>
      </c>
      <c r="J15" s="594"/>
      <c r="K15" s="594"/>
      <c r="L15" s="594"/>
      <c r="M15" s="594">
        <v>22</v>
      </c>
      <c r="N15" s="594"/>
      <c r="O15" s="594"/>
      <c r="P15" s="594"/>
      <c r="Q15" s="594">
        <f t="shared" si="0"/>
        <v>179</v>
      </c>
      <c r="R15" s="594"/>
      <c r="S15" s="594"/>
      <c r="T15" s="594"/>
      <c r="U15" s="594">
        <v>184</v>
      </c>
      <c r="V15" s="594"/>
      <c r="W15" s="594"/>
      <c r="X15" s="594"/>
      <c r="Y15" s="594">
        <v>16</v>
      </c>
      <c r="Z15" s="594"/>
      <c r="AA15" s="594"/>
      <c r="AB15" s="594"/>
      <c r="AC15" s="594">
        <f t="shared" si="1"/>
        <v>200</v>
      </c>
      <c r="AD15" s="594"/>
      <c r="AE15" s="594"/>
      <c r="AF15" s="594"/>
      <c r="AG15" s="594">
        <f t="shared" si="2"/>
        <v>379</v>
      </c>
      <c r="AH15" s="594"/>
      <c r="AI15" s="594"/>
      <c r="AJ15" s="594"/>
      <c r="AK15" s="594">
        <v>1678</v>
      </c>
      <c r="AL15" s="594"/>
      <c r="AM15" s="594"/>
      <c r="AN15" s="594"/>
      <c r="AO15" s="674">
        <v>3860</v>
      </c>
      <c r="AP15" s="674"/>
      <c r="AQ15" s="674"/>
      <c r="AR15" s="674"/>
      <c r="AS15" s="674">
        <f t="shared" si="3"/>
        <v>5538</v>
      </c>
      <c r="AT15" s="674"/>
      <c r="AU15" s="674"/>
      <c r="AV15" s="674"/>
      <c r="AW15" s="674">
        <f t="shared" si="4"/>
        <v>1857</v>
      </c>
      <c r="AX15" s="674"/>
      <c r="AY15" s="674"/>
      <c r="AZ15" s="674"/>
      <c r="BA15" s="674">
        <f t="shared" si="5"/>
        <v>4060</v>
      </c>
      <c r="BB15" s="674"/>
      <c r="BC15" s="674"/>
      <c r="BD15" s="674"/>
      <c r="BE15" s="674">
        <f t="shared" si="6"/>
        <v>5917</v>
      </c>
      <c r="BF15" s="674"/>
      <c r="BG15" s="674"/>
      <c r="BH15" s="674"/>
      <c r="BI15" s="674">
        <v>279</v>
      </c>
      <c r="BJ15" s="674"/>
      <c r="BK15" s="674"/>
      <c r="BL15" s="674"/>
      <c r="BM15" s="674">
        <v>665</v>
      </c>
      <c r="BN15" s="674"/>
      <c r="BO15" s="674"/>
      <c r="BP15" s="674"/>
      <c r="BQ15" s="674">
        <v>203</v>
      </c>
      <c r="BR15" s="674"/>
      <c r="BS15" s="674"/>
      <c r="BT15" s="674"/>
      <c r="BU15" s="674">
        <v>6</v>
      </c>
      <c r="BV15" s="674"/>
      <c r="BW15" s="674"/>
      <c r="BX15" s="675"/>
    </row>
    <row r="16" spans="1:76" ht="86.25" customHeight="1">
      <c r="A16" s="631" t="s">
        <v>47</v>
      </c>
      <c r="B16" s="632"/>
      <c r="C16" s="632"/>
      <c r="D16" s="632"/>
      <c r="E16" s="632"/>
      <c r="F16" s="632"/>
      <c r="G16" s="632"/>
      <c r="H16" s="632"/>
      <c r="I16" s="594">
        <v>97</v>
      </c>
      <c r="J16" s="594"/>
      <c r="K16" s="594"/>
      <c r="L16" s="594"/>
      <c r="M16" s="594">
        <v>44</v>
      </c>
      <c r="N16" s="594"/>
      <c r="O16" s="594"/>
      <c r="P16" s="594"/>
      <c r="Q16" s="594">
        <f t="shared" si="0"/>
        <v>141</v>
      </c>
      <c r="R16" s="594"/>
      <c r="S16" s="594"/>
      <c r="T16" s="594"/>
      <c r="U16" s="594">
        <v>100</v>
      </c>
      <c r="V16" s="594"/>
      <c r="W16" s="594"/>
      <c r="X16" s="594"/>
      <c r="Y16" s="594">
        <v>23</v>
      </c>
      <c r="Z16" s="594"/>
      <c r="AA16" s="594"/>
      <c r="AB16" s="594"/>
      <c r="AC16" s="594">
        <f t="shared" si="1"/>
        <v>123</v>
      </c>
      <c r="AD16" s="594"/>
      <c r="AE16" s="594"/>
      <c r="AF16" s="594"/>
      <c r="AG16" s="594">
        <f t="shared" si="2"/>
        <v>264</v>
      </c>
      <c r="AH16" s="594"/>
      <c r="AI16" s="594"/>
      <c r="AJ16" s="594"/>
      <c r="AK16" s="594">
        <v>930</v>
      </c>
      <c r="AL16" s="594"/>
      <c r="AM16" s="594"/>
      <c r="AN16" s="594"/>
      <c r="AO16" s="674">
        <v>1040</v>
      </c>
      <c r="AP16" s="674"/>
      <c r="AQ16" s="674"/>
      <c r="AR16" s="674"/>
      <c r="AS16" s="674">
        <f t="shared" si="3"/>
        <v>1970</v>
      </c>
      <c r="AT16" s="674"/>
      <c r="AU16" s="674"/>
      <c r="AV16" s="674"/>
      <c r="AW16" s="674">
        <f t="shared" si="4"/>
        <v>1071</v>
      </c>
      <c r="AX16" s="674"/>
      <c r="AY16" s="674"/>
      <c r="AZ16" s="674"/>
      <c r="BA16" s="674">
        <f t="shared" si="5"/>
        <v>1163</v>
      </c>
      <c r="BB16" s="674"/>
      <c r="BC16" s="674"/>
      <c r="BD16" s="674"/>
      <c r="BE16" s="674">
        <f t="shared" si="6"/>
        <v>2234</v>
      </c>
      <c r="BF16" s="674"/>
      <c r="BG16" s="674"/>
      <c r="BH16" s="674"/>
      <c r="BI16" s="674">
        <v>100</v>
      </c>
      <c r="BJ16" s="674"/>
      <c r="BK16" s="674"/>
      <c r="BL16" s="674"/>
      <c r="BM16" s="674">
        <v>198</v>
      </c>
      <c r="BN16" s="674"/>
      <c r="BO16" s="674"/>
      <c r="BP16" s="674"/>
      <c r="BQ16" s="674">
        <v>75</v>
      </c>
      <c r="BR16" s="674"/>
      <c r="BS16" s="674"/>
      <c r="BT16" s="674"/>
      <c r="BU16" s="674">
        <v>6</v>
      </c>
      <c r="BV16" s="674"/>
      <c r="BW16" s="674"/>
      <c r="BX16" s="675"/>
    </row>
    <row r="17" spans="1:76" ht="86.25" customHeight="1">
      <c r="A17" s="633" t="s">
        <v>48</v>
      </c>
      <c r="B17" s="634"/>
      <c r="C17" s="634"/>
      <c r="D17" s="634"/>
      <c r="E17" s="634"/>
      <c r="F17" s="634"/>
      <c r="G17" s="634"/>
      <c r="H17" s="634"/>
      <c r="I17" s="594">
        <v>41</v>
      </c>
      <c r="J17" s="594"/>
      <c r="K17" s="594"/>
      <c r="L17" s="594"/>
      <c r="M17" s="594">
        <v>32</v>
      </c>
      <c r="N17" s="594"/>
      <c r="O17" s="594"/>
      <c r="P17" s="594"/>
      <c r="Q17" s="594">
        <f t="shared" si="0"/>
        <v>73</v>
      </c>
      <c r="R17" s="594"/>
      <c r="S17" s="594"/>
      <c r="T17" s="594"/>
      <c r="U17" s="594">
        <v>25</v>
      </c>
      <c r="V17" s="594"/>
      <c r="W17" s="594"/>
      <c r="X17" s="594"/>
      <c r="Y17" s="594">
        <v>11</v>
      </c>
      <c r="Z17" s="594"/>
      <c r="AA17" s="594"/>
      <c r="AB17" s="594"/>
      <c r="AC17" s="594">
        <f t="shared" si="1"/>
        <v>36</v>
      </c>
      <c r="AD17" s="594"/>
      <c r="AE17" s="594"/>
      <c r="AF17" s="594"/>
      <c r="AG17" s="594">
        <f t="shared" si="2"/>
        <v>109</v>
      </c>
      <c r="AH17" s="594"/>
      <c r="AI17" s="594"/>
      <c r="AJ17" s="594"/>
      <c r="AK17" s="594">
        <v>131</v>
      </c>
      <c r="AL17" s="594"/>
      <c r="AM17" s="594"/>
      <c r="AN17" s="594"/>
      <c r="AO17" s="674">
        <v>119</v>
      </c>
      <c r="AP17" s="674"/>
      <c r="AQ17" s="674"/>
      <c r="AR17" s="674"/>
      <c r="AS17" s="674">
        <f t="shared" si="3"/>
        <v>250</v>
      </c>
      <c r="AT17" s="674"/>
      <c r="AU17" s="674"/>
      <c r="AV17" s="674"/>
      <c r="AW17" s="674">
        <f t="shared" si="4"/>
        <v>204</v>
      </c>
      <c r="AX17" s="674"/>
      <c r="AY17" s="674"/>
      <c r="AZ17" s="674"/>
      <c r="BA17" s="674">
        <f t="shared" si="5"/>
        <v>155</v>
      </c>
      <c r="BB17" s="674"/>
      <c r="BC17" s="674"/>
      <c r="BD17" s="674"/>
      <c r="BE17" s="674">
        <f t="shared" si="6"/>
        <v>359</v>
      </c>
      <c r="BF17" s="674"/>
      <c r="BG17" s="674"/>
      <c r="BH17" s="674"/>
      <c r="BI17" s="674">
        <v>10</v>
      </c>
      <c r="BJ17" s="674"/>
      <c r="BK17" s="674"/>
      <c r="BL17" s="674"/>
      <c r="BM17" s="674">
        <v>28</v>
      </c>
      <c r="BN17" s="674"/>
      <c r="BO17" s="674"/>
      <c r="BP17" s="674"/>
      <c r="BQ17" s="674">
        <v>13</v>
      </c>
      <c r="BR17" s="674"/>
      <c r="BS17" s="674"/>
      <c r="BT17" s="674"/>
      <c r="BU17" s="674">
        <v>0</v>
      </c>
      <c r="BV17" s="674"/>
      <c r="BW17" s="674"/>
      <c r="BX17" s="675"/>
    </row>
    <row r="18" spans="1:76" ht="86.25" customHeight="1">
      <c r="A18" s="659">
        <v>1</v>
      </c>
      <c r="B18" s="660"/>
      <c r="C18" s="661"/>
      <c r="D18" s="635" t="s">
        <v>94</v>
      </c>
      <c r="E18" s="636"/>
      <c r="F18" s="636"/>
      <c r="G18" s="636"/>
      <c r="H18" s="636"/>
      <c r="I18" s="594">
        <v>2</v>
      </c>
      <c r="J18" s="594"/>
      <c r="K18" s="594"/>
      <c r="L18" s="594"/>
      <c r="M18" s="594">
        <v>2</v>
      </c>
      <c r="N18" s="594"/>
      <c r="O18" s="594"/>
      <c r="P18" s="594"/>
      <c r="Q18" s="594">
        <f t="shared" si="0"/>
        <v>4</v>
      </c>
      <c r="R18" s="594"/>
      <c r="S18" s="594"/>
      <c r="T18" s="594"/>
      <c r="U18" s="594">
        <v>3</v>
      </c>
      <c r="V18" s="594"/>
      <c r="W18" s="594"/>
      <c r="X18" s="594"/>
      <c r="Y18" s="594">
        <v>2</v>
      </c>
      <c r="Z18" s="594"/>
      <c r="AA18" s="594"/>
      <c r="AB18" s="594"/>
      <c r="AC18" s="594">
        <f t="shared" si="1"/>
        <v>5</v>
      </c>
      <c r="AD18" s="594"/>
      <c r="AE18" s="594"/>
      <c r="AF18" s="594"/>
      <c r="AG18" s="594">
        <f t="shared" si="2"/>
        <v>9</v>
      </c>
      <c r="AH18" s="594"/>
      <c r="AI18" s="594"/>
      <c r="AJ18" s="594"/>
      <c r="AK18" s="594">
        <v>5</v>
      </c>
      <c r="AL18" s="594"/>
      <c r="AM18" s="594"/>
      <c r="AN18" s="594"/>
      <c r="AO18" s="674">
        <v>13</v>
      </c>
      <c r="AP18" s="674"/>
      <c r="AQ18" s="674"/>
      <c r="AR18" s="674"/>
      <c r="AS18" s="674">
        <f t="shared" si="3"/>
        <v>18</v>
      </c>
      <c r="AT18" s="674"/>
      <c r="AU18" s="674"/>
      <c r="AV18" s="674"/>
      <c r="AW18" s="674">
        <f t="shared" si="4"/>
        <v>9</v>
      </c>
      <c r="AX18" s="674"/>
      <c r="AY18" s="674"/>
      <c r="AZ18" s="674"/>
      <c r="BA18" s="674">
        <f t="shared" si="5"/>
        <v>18</v>
      </c>
      <c r="BB18" s="674"/>
      <c r="BC18" s="674"/>
      <c r="BD18" s="674"/>
      <c r="BE18" s="674">
        <f t="shared" si="6"/>
        <v>27</v>
      </c>
      <c r="BF18" s="674"/>
      <c r="BG18" s="674"/>
      <c r="BH18" s="674"/>
      <c r="BI18" s="674">
        <v>0</v>
      </c>
      <c r="BJ18" s="674"/>
      <c r="BK18" s="674"/>
      <c r="BL18" s="674"/>
      <c r="BM18" s="674">
        <v>1</v>
      </c>
      <c r="BN18" s="674"/>
      <c r="BO18" s="674"/>
      <c r="BP18" s="674"/>
      <c r="BQ18" s="674">
        <v>1</v>
      </c>
      <c r="BR18" s="674"/>
      <c r="BS18" s="674"/>
      <c r="BT18" s="674"/>
      <c r="BU18" s="674">
        <v>0</v>
      </c>
      <c r="BV18" s="674"/>
      <c r="BW18" s="674"/>
      <c r="BX18" s="675"/>
    </row>
    <row r="19" spans="1:76" ht="86.25" customHeight="1">
      <c r="A19" s="633" t="s">
        <v>49</v>
      </c>
      <c r="B19" s="634"/>
      <c r="C19" s="634"/>
      <c r="D19" s="634"/>
      <c r="E19" s="634"/>
      <c r="F19" s="634"/>
      <c r="G19" s="634"/>
      <c r="H19" s="634"/>
      <c r="I19" s="594">
        <v>7</v>
      </c>
      <c r="J19" s="594"/>
      <c r="K19" s="594"/>
      <c r="L19" s="594"/>
      <c r="M19" s="594">
        <v>10</v>
      </c>
      <c r="N19" s="594"/>
      <c r="O19" s="594"/>
      <c r="P19" s="594"/>
      <c r="Q19" s="594">
        <f t="shared" si="0"/>
        <v>17</v>
      </c>
      <c r="R19" s="594"/>
      <c r="S19" s="594"/>
      <c r="T19" s="594"/>
      <c r="U19" s="594">
        <v>1</v>
      </c>
      <c r="V19" s="594"/>
      <c r="W19" s="594"/>
      <c r="X19" s="594"/>
      <c r="Y19" s="594">
        <v>5</v>
      </c>
      <c r="Z19" s="594"/>
      <c r="AA19" s="594"/>
      <c r="AB19" s="594"/>
      <c r="AC19" s="594">
        <f t="shared" si="1"/>
        <v>6</v>
      </c>
      <c r="AD19" s="594"/>
      <c r="AE19" s="594"/>
      <c r="AF19" s="594"/>
      <c r="AG19" s="594">
        <f t="shared" si="2"/>
        <v>23</v>
      </c>
      <c r="AH19" s="594"/>
      <c r="AI19" s="594"/>
      <c r="AJ19" s="594"/>
      <c r="AK19" s="594">
        <v>11</v>
      </c>
      <c r="AL19" s="594"/>
      <c r="AM19" s="594"/>
      <c r="AN19" s="594"/>
      <c r="AO19" s="674">
        <v>16</v>
      </c>
      <c r="AP19" s="674"/>
      <c r="AQ19" s="674"/>
      <c r="AR19" s="674"/>
      <c r="AS19" s="674">
        <f t="shared" si="3"/>
        <v>27</v>
      </c>
      <c r="AT19" s="674"/>
      <c r="AU19" s="674"/>
      <c r="AV19" s="674"/>
      <c r="AW19" s="674">
        <f t="shared" si="4"/>
        <v>28</v>
      </c>
      <c r="AX19" s="674"/>
      <c r="AY19" s="674"/>
      <c r="AZ19" s="674"/>
      <c r="BA19" s="674">
        <f t="shared" si="5"/>
        <v>22</v>
      </c>
      <c r="BB19" s="674"/>
      <c r="BC19" s="674"/>
      <c r="BD19" s="674"/>
      <c r="BE19" s="674">
        <f t="shared" si="6"/>
        <v>50</v>
      </c>
      <c r="BF19" s="674"/>
      <c r="BG19" s="674"/>
      <c r="BH19" s="674"/>
      <c r="BI19" s="674">
        <v>2</v>
      </c>
      <c r="BJ19" s="674"/>
      <c r="BK19" s="674"/>
      <c r="BL19" s="674"/>
      <c r="BM19" s="674">
        <v>1</v>
      </c>
      <c r="BN19" s="674"/>
      <c r="BO19" s="674"/>
      <c r="BP19" s="674"/>
      <c r="BQ19" s="674">
        <v>1</v>
      </c>
      <c r="BR19" s="674"/>
      <c r="BS19" s="674"/>
      <c r="BT19" s="674"/>
      <c r="BU19" s="674">
        <v>0</v>
      </c>
      <c r="BV19" s="674"/>
      <c r="BW19" s="674"/>
      <c r="BX19" s="675"/>
    </row>
    <row r="20" spans="1:76" ht="86.25" customHeight="1">
      <c r="A20" s="656">
        <v>10</v>
      </c>
      <c r="B20" s="657"/>
      <c r="C20" s="658"/>
      <c r="D20" s="635" t="s">
        <v>94</v>
      </c>
      <c r="E20" s="636"/>
      <c r="F20" s="636"/>
      <c r="G20" s="636"/>
      <c r="H20" s="636"/>
      <c r="I20" s="594">
        <v>0</v>
      </c>
      <c r="J20" s="594"/>
      <c r="K20" s="594"/>
      <c r="L20" s="594"/>
      <c r="M20" s="594">
        <v>0</v>
      </c>
      <c r="N20" s="594"/>
      <c r="O20" s="594"/>
      <c r="P20" s="594"/>
      <c r="Q20" s="594">
        <f t="shared" si="0"/>
        <v>0</v>
      </c>
      <c r="R20" s="594"/>
      <c r="S20" s="594"/>
      <c r="T20" s="594"/>
      <c r="U20" s="594">
        <v>0</v>
      </c>
      <c r="V20" s="594"/>
      <c r="W20" s="594"/>
      <c r="X20" s="594"/>
      <c r="Y20" s="594">
        <v>0</v>
      </c>
      <c r="Z20" s="594"/>
      <c r="AA20" s="594"/>
      <c r="AB20" s="594"/>
      <c r="AC20" s="594">
        <f t="shared" si="1"/>
        <v>0</v>
      </c>
      <c r="AD20" s="594"/>
      <c r="AE20" s="594"/>
      <c r="AF20" s="594"/>
      <c r="AG20" s="594">
        <f t="shared" si="2"/>
        <v>0</v>
      </c>
      <c r="AH20" s="594"/>
      <c r="AI20" s="594"/>
      <c r="AJ20" s="594"/>
      <c r="AK20" s="594">
        <v>1</v>
      </c>
      <c r="AL20" s="594"/>
      <c r="AM20" s="594"/>
      <c r="AN20" s="594"/>
      <c r="AO20" s="674">
        <v>0</v>
      </c>
      <c r="AP20" s="674"/>
      <c r="AQ20" s="674"/>
      <c r="AR20" s="674"/>
      <c r="AS20" s="674">
        <f t="shared" si="3"/>
        <v>1</v>
      </c>
      <c r="AT20" s="674"/>
      <c r="AU20" s="674"/>
      <c r="AV20" s="674"/>
      <c r="AW20" s="674">
        <f t="shared" si="4"/>
        <v>1</v>
      </c>
      <c r="AX20" s="674"/>
      <c r="AY20" s="674"/>
      <c r="AZ20" s="674"/>
      <c r="BA20" s="674">
        <f t="shared" si="5"/>
        <v>0</v>
      </c>
      <c r="BB20" s="674"/>
      <c r="BC20" s="674"/>
      <c r="BD20" s="674"/>
      <c r="BE20" s="674">
        <f t="shared" si="6"/>
        <v>1</v>
      </c>
      <c r="BF20" s="674"/>
      <c r="BG20" s="674"/>
      <c r="BH20" s="674"/>
      <c r="BI20" s="674">
        <v>0</v>
      </c>
      <c r="BJ20" s="674"/>
      <c r="BK20" s="674"/>
      <c r="BL20" s="674"/>
      <c r="BM20" s="674">
        <v>0</v>
      </c>
      <c r="BN20" s="674"/>
      <c r="BO20" s="674"/>
      <c r="BP20" s="674"/>
      <c r="BQ20" s="674">
        <v>0</v>
      </c>
      <c r="BR20" s="674"/>
      <c r="BS20" s="674"/>
      <c r="BT20" s="674"/>
      <c r="BU20" s="674">
        <v>0</v>
      </c>
      <c r="BV20" s="674"/>
      <c r="BW20" s="674"/>
      <c r="BX20" s="675"/>
    </row>
    <row r="21" spans="1:76" ht="86.25" customHeight="1">
      <c r="A21" s="631" t="s">
        <v>50</v>
      </c>
      <c r="B21" s="632"/>
      <c r="C21" s="632"/>
      <c r="D21" s="632"/>
      <c r="E21" s="632"/>
      <c r="F21" s="632"/>
      <c r="G21" s="632"/>
      <c r="H21" s="632"/>
      <c r="I21" s="594">
        <v>1</v>
      </c>
      <c r="J21" s="594"/>
      <c r="K21" s="594"/>
      <c r="L21" s="594"/>
      <c r="M21" s="594">
        <v>0</v>
      </c>
      <c r="N21" s="594"/>
      <c r="O21" s="594"/>
      <c r="P21" s="594"/>
      <c r="Q21" s="594">
        <f t="shared" si="0"/>
        <v>1</v>
      </c>
      <c r="R21" s="594"/>
      <c r="S21" s="594"/>
      <c r="T21" s="594"/>
      <c r="U21" s="594">
        <v>0</v>
      </c>
      <c r="V21" s="594"/>
      <c r="W21" s="594"/>
      <c r="X21" s="594"/>
      <c r="Y21" s="594">
        <v>2</v>
      </c>
      <c r="Z21" s="594"/>
      <c r="AA21" s="594"/>
      <c r="AB21" s="594"/>
      <c r="AC21" s="594">
        <f t="shared" si="1"/>
        <v>2</v>
      </c>
      <c r="AD21" s="594"/>
      <c r="AE21" s="594"/>
      <c r="AF21" s="594"/>
      <c r="AG21" s="594">
        <f t="shared" si="2"/>
        <v>3</v>
      </c>
      <c r="AH21" s="594"/>
      <c r="AI21" s="594"/>
      <c r="AJ21" s="594"/>
      <c r="AK21" s="594">
        <v>0</v>
      </c>
      <c r="AL21" s="594"/>
      <c r="AM21" s="594"/>
      <c r="AN21" s="594"/>
      <c r="AO21" s="674">
        <v>5</v>
      </c>
      <c r="AP21" s="674"/>
      <c r="AQ21" s="674"/>
      <c r="AR21" s="674"/>
      <c r="AS21" s="674">
        <f t="shared" si="3"/>
        <v>5</v>
      </c>
      <c r="AT21" s="674"/>
      <c r="AU21" s="674"/>
      <c r="AV21" s="674"/>
      <c r="AW21" s="674">
        <f t="shared" si="4"/>
        <v>1</v>
      </c>
      <c r="AX21" s="674"/>
      <c r="AY21" s="674"/>
      <c r="AZ21" s="674"/>
      <c r="BA21" s="674">
        <f t="shared" si="5"/>
        <v>7</v>
      </c>
      <c r="BB21" s="674"/>
      <c r="BC21" s="674"/>
      <c r="BD21" s="674"/>
      <c r="BE21" s="674">
        <f t="shared" si="6"/>
        <v>8</v>
      </c>
      <c r="BF21" s="674"/>
      <c r="BG21" s="674"/>
      <c r="BH21" s="674"/>
      <c r="BI21" s="674">
        <v>0</v>
      </c>
      <c r="BJ21" s="674"/>
      <c r="BK21" s="674"/>
      <c r="BL21" s="674"/>
      <c r="BM21" s="674">
        <v>0</v>
      </c>
      <c r="BN21" s="674"/>
      <c r="BO21" s="674"/>
      <c r="BP21" s="674"/>
      <c r="BQ21" s="674">
        <v>1</v>
      </c>
      <c r="BR21" s="674"/>
      <c r="BS21" s="674"/>
      <c r="BT21" s="674"/>
      <c r="BU21" s="674">
        <v>0</v>
      </c>
      <c r="BV21" s="674"/>
      <c r="BW21" s="674"/>
      <c r="BX21" s="675"/>
    </row>
    <row r="22" spans="1:76" ht="86.25" customHeight="1">
      <c r="A22" s="603">
        <v>50</v>
      </c>
      <c r="B22" s="655"/>
      <c r="C22" s="604"/>
      <c r="D22" s="635" t="s">
        <v>94</v>
      </c>
      <c r="E22" s="636"/>
      <c r="F22" s="636"/>
      <c r="G22" s="636"/>
      <c r="H22" s="636"/>
      <c r="I22" s="594">
        <v>0</v>
      </c>
      <c r="J22" s="594"/>
      <c r="K22" s="594"/>
      <c r="L22" s="594"/>
      <c r="M22" s="594">
        <v>0</v>
      </c>
      <c r="N22" s="594"/>
      <c r="O22" s="594"/>
      <c r="P22" s="594"/>
      <c r="Q22" s="594">
        <f t="shared" si="0"/>
        <v>0</v>
      </c>
      <c r="R22" s="594"/>
      <c r="S22" s="594"/>
      <c r="T22" s="594"/>
      <c r="U22" s="594">
        <v>0</v>
      </c>
      <c r="V22" s="594"/>
      <c r="W22" s="594"/>
      <c r="X22" s="594"/>
      <c r="Y22" s="594">
        <v>0</v>
      </c>
      <c r="Z22" s="594"/>
      <c r="AA22" s="594"/>
      <c r="AB22" s="594"/>
      <c r="AC22" s="594">
        <f t="shared" si="1"/>
        <v>0</v>
      </c>
      <c r="AD22" s="594"/>
      <c r="AE22" s="594"/>
      <c r="AF22" s="594"/>
      <c r="AG22" s="594">
        <f t="shared" si="2"/>
        <v>0</v>
      </c>
      <c r="AH22" s="594"/>
      <c r="AI22" s="594"/>
      <c r="AJ22" s="594"/>
      <c r="AK22" s="594">
        <v>0</v>
      </c>
      <c r="AL22" s="594"/>
      <c r="AM22" s="594"/>
      <c r="AN22" s="594"/>
      <c r="AO22" s="674">
        <v>0</v>
      </c>
      <c r="AP22" s="674"/>
      <c r="AQ22" s="674"/>
      <c r="AR22" s="674"/>
      <c r="AS22" s="674">
        <f t="shared" si="3"/>
        <v>0</v>
      </c>
      <c r="AT22" s="674"/>
      <c r="AU22" s="674"/>
      <c r="AV22" s="674"/>
      <c r="AW22" s="674">
        <f t="shared" si="4"/>
        <v>0</v>
      </c>
      <c r="AX22" s="674"/>
      <c r="AY22" s="674"/>
      <c r="AZ22" s="674"/>
      <c r="BA22" s="674">
        <f t="shared" si="5"/>
        <v>0</v>
      </c>
      <c r="BB22" s="674"/>
      <c r="BC22" s="674"/>
      <c r="BD22" s="674"/>
      <c r="BE22" s="674">
        <f t="shared" si="6"/>
        <v>0</v>
      </c>
      <c r="BF22" s="674"/>
      <c r="BG22" s="674"/>
      <c r="BH22" s="674"/>
      <c r="BI22" s="674">
        <v>0</v>
      </c>
      <c r="BJ22" s="674"/>
      <c r="BK22" s="674"/>
      <c r="BL22" s="674"/>
      <c r="BM22" s="674">
        <v>0</v>
      </c>
      <c r="BN22" s="674"/>
      <c r="BO22" s="674"/>
      <c r="BP22" s="674"/>
      <c r="BQ22" s="674">
        <v>0</v>
      </c>
      <c r="BR22" s="674"/>
      <c r="BS22" s="674"/>
      <c r="BT22" s="674"/>
      <c r="BU22" s="674">
        <v>0</v>
      </c>
      <c r="BV22" s="674"/>
      <c r="BW22" s="674"/>
      <c r="BX22" s="675"/>
    </row>
    <row r="23" spans="1:76" ht="86.25" customHeight="1">
      <c r="A23" s="631" t="s">
        <v>51</v>
      </c>
      <c r="B23" s="632"/>
      <c r="C23" s="632"/>
      <c r="D23" s="632"/>
      <c r="E23" s="632"/>
      <c r="F23" s="632"/>
      <c r="G23" s="632"/>
      <c r="H23" s="632"/>
      <c r="I23" s="594">
        <v>0</v>
      </c>
      <c r="J23" s="594"/>
      <c r="K23" s="594"/>
      <c r="L23" s="594"/>
      <c r="M23" s="594">
        <v>0</v>
      </c>
      <c r="N23" s="594"/>
      <c r="O23" s="594"/>
      <c r="P23" s="594"/>
      <c r="Q23" s="594">
        <f t="shared" si="0"/>
        <v>0</v>
      </c>
      <c r="R23" s="594"/>
      <c r="S23" s="594"/>
      <c r="T23" s="594"/>
      <c r="U23" s="594">
        <v>0</v>
      </c>
      <c r="V23" s="594"/>
      <c r="W23" s="594"/>
      <c r="X23" s="594"/>
      <c r="Y23" s="594">
        <v>0</v>
      </c>
      <c r="Z23" s="594"/>
      <c r="AA23" s="594"/>
      <c r="AB23" s="594"/>
      <c r="AC23" s="594">
        <f t="shared" si="1"/>
        <v>0</v>
      </c>
      <c r="AD23" s="594"/>
      <c r="AE23" s="594"/>
      <c r="AF23" s="594"/>
      <c r="AG23" s="594">
        <f t="shared" si="2"/>
        <v>0</v>
      </c>
      <c r="AH23" s="594"/>
      <c r="AI23" s="594"/>
      <c r="AJ23" s="594"/>
      <c r="AK23" s="594">
        <v>0</v>
      </c>
      <c r="AL23" s="594"/>
      <c r="AM23" s="594"/>
      <c r="AN23" s="594"/>
      <c r="AO23" s="674">
        <v>0</v>
      </c>
      <c r="AP23" s="674"/>
      <c r="AQ23" s="674"/>
      <c r="AR23" s="674"/>
      <c r="AS23" s="674">
        <f t="shared" si="3"/>
        <v>0</v>
      </c>
      <c r="AT23" s="674"/>
      <c r="AU23" s="674"/>
      <c r="AV23" s="674"/>
      <c r="AW23" s="674">
        <f t="shared" si="4"/>
        <v>0</v>
      </c>
      <c r="AX23" s="674"/>
      <c r="AY23" s="674"/>
      <c r="AZ23" s="674"/>
      <c r="BA23" s="674">
        <f t="shared" si="5"/>
        <v>0</v>
      </c>
      <c r="BB23" s="674"/>
      <c r="BC23" s="674"/>
      <c r="BD23" s="674"/>
      <c r="BE23" s="674">
        <f t="shared" si="6"/>
        <v>0</v>
      </c>
      <c r="BF23" s="674"/>
      <c r="BG23" s="674"/>
      <c r="BH23" s="674"/>
      <c r="BI23" s="674">
        <v>0</v>
      </c>
      <c r="BJ23" s="674"/>
      <c r="BK23" s="674"/>
      <c r="BL23" s="674"/>
      <c r="BM23" s="674">
        <v>0</v>
      </c>
      <c r="BN23" s="674"/>
      <c r="BO23" s="674"/>
      <c r="BP23" s="674"/>
      <c r="BQ23" s="674">
        <v>0</v>
      </c>
      <c r="BR23" s="674"/>
      <c r="BS23" s="674"/>
      <c r="BT23" s="674"/>
      <c r="BU23" s="674">
        <v>0</v>
      </c>
      <c r="BV23" s="674"/>
      <c r="BW23" s="674"/>
      <c r="BX23" s="675"/>
    </row>
    <row r="24" spans="1:76" ht="86.25" customHeight="1">
      <c r="A24" s="603">
        <v>100</v>
      </c>
      <c r="B24" s="604"/>
      <c r="C24" s="619" t="s">
        <v>99</v>
      </c>
      <c r="D24" s="654"/>
      <c r="E24" s="654"/>
      <c r="F24" s="654"/>
      <c r="G24" s="654"/>
      <c r="H24" s="654"/>
      <c r="I24" s="594">
        <v>0</v>
      </c>
      <c r="J24" s="594"/>
      <c r="K24" s="594"/>
      <c r="L24" s="594"/>
      <c r="M24" s="594">
        <v>2</v>
      </c>
      <c r="N24" s="594"/>
      <c r="O24" s="594"/>
      <c r="P24" s="594"/>
      <c r="Q24" s="594">
        <f t="shared" si="0"/>
        <v>2</v>
      </c>
      <c r="R24" s="594"/>
      <c r="S24" s="594"/>
      <c r="T24" s="594"/>
      <c r="U24" s="594">
        <v>0</v>
      </c>
      <c r="V24" s="594"/>
      <c r="W24" s="594"/>
      <c r="X24" s="594"/>
      <c r="Y24" s="594">
        <v>1</v>
      </c>
      <c r="Z24" s="594"/>
      <c r="AA24" s="594"/>
      <c r="AB24" s="594"/>
      <c r="AC24" s="594">
        <f t="shared" si="1"/>
        <v>1</v>
      </c>
      <c r="AD24" s="594"/>
      <c r="AE24" s="594"/>
      <c r="AF24" s="594"/>
      <c r="AG24" s="594">
        <f t="shared" si="2"/>
        <v>3</v>
      </c>
      <c r="AH24" s="594"/>
      <c r="AI24" s="594"/>
      <c r="AJ24" s="594"/>
      <c r="AK24" s="594">
        <v>0</v>
      </c>
      <c r="AL24" s="594"/>
      <c r="AM24" s="594"/>
      <c r="AN24" s="594"/>
      <c r="AO24" s="674">
        <v>1</v>
      </c>
      <c r="AP24" s="674"/>
      <c r="AQ24" s="674"/>
      <c r="AR24" s="674"/>
      <c r="AS24" s="674">
        <f t="shared" si="3"/>
        <v>1</v>
      </c>
      <c r="AT24" s="674"/>
      <c r="AU24" s="674"/>
      <c r="AV24" s="674"/>
      <c r="AW24" s="674">
        <f t="shared" si="4"/>
        <v>2</v>
      </c>
      <c r="AX24" s="674"/>
      <c r="AY24" s="674"/>
      <c r="AZ24" s="674"/>
      <c r="BA24" s="674">
        <f t="shared" si="5"/>
        <v>2</v>
      </c>
      <c r="BB24" s="674"/>
      <c r="BC24" s="674"/>
      <c r="BD24" s="674"/>
      <c r="BE24" s="674">
        <f t="shared" si="6"/>
        <v>4</v>
      </c>
      <c r="BF24" s="674"/>
      <c r="BG24" s="674"/>
      <c r="BH24" s="674"/>
      <c r="BI24" s="674">
        <v>0</v>
      </c>
      <c r="BJ24" s="674"/>
      <c r="BK24" s="674"/>
      <c r="BL24" s="674"/>
      <c r="BM24" s="674">
        <v>0</v>
      </c>
      <c r="BN24" s="674"/>
      <c r="BO24" s="674"/>
      <c r="BP24" s="674"/>
      <c r="BQ24" s="674">
        <v>0</v>
      </c>
      <c r="BR24" s="674"/>
      <c r="BS24" s="674"/>
      <c r="BT24" s="674"/>
      <c r="BU24" s="674">
        <v>0</v>
      </c>
      <c r="BV24" s="674"/>
      <c r="BW24" s="674"/>
      <c r="BX24" s="675"/>
    </row>
    <row r="25" spans="1:76" s="60" customFormat="1" ht="86.25" customHeight="1" thickBot="1">
      <c r="A25" s="652" t="s">
        <v>231</v>
      </c>
      <c r="B25" s="653"/>
      <c r="C25" s="653"/>
      <c r="D25" s="653"/>
      <c r="E25" s="653"/>
      <c r="F25" s="653"/>
      <c r="G25" s="653"/>
      <c r="H25" s="653"/>
      <c r="I25" s="595">
        <f>SUM(I13:L24)</f>
        <v>402</v>
      </c>
      <c r="J25" s="595"/>
      <c r="K25" s="595"/>
      <c r="L25" s="595"/>
      <c r="M25" s="595">
        <f>SUM(M13:P24)</f>
        <v>120</v>
      </c>
      <c r="N25" s="595"/>
      <c r="O25" s="595"/>
      <c r="P25" s="595"/>
      <c r="Q25" s="595">
        <f t="shared" si="0"/>
        <v>522</v>
      </c>
      <c r="R25" s="595"/>
      <c r="S25" s="595"/>
      <c r="T25" s="595"/>
      <c r="U25" s="595">
        <f>SUM(U13:X24)</f>
        <v>436</v>
      </c>
      <c r="V25" s="595"/>
      <c r="W25" s="595"/>
      <c r="X25" s="595"/>
      <c r="Y25" s="595">
        <f>SUM(Y13:AB24)</f>
        <v>66</v>
      </c>
      <c r="Z25" s="595"/>
      <c r="AA25" s="595"/>
      <c r="AB25" s="595"/>
      <c r="AC25" s="595">
        <f>SUM(U25:AB25)</f>
        <v>502</v>
      </c>
      <c r="AD25" s="595"/>
      <c r="AE25" s="595"/>
      <c r="AF25" s="595"/>
      <c r="AG25" s="595">
        <f>SUM(AG13:AJ24)</f>
        <v>1024</v>
      </c>
      <c r="AH25" s="595"/>
      <c r="AI25" s="595"/>
      <c r="AJ25" s="595"/>
      <c r="AK25" s="595">
        <f>SUM(AK13:AN24)</f>
        <v>4665</v>
      </c>
      <c r="AL25" s="595"/>
      <c r="AM25" s="595"/>
      <c r="AN25" s="595"/>
      <c r="AO25" s="676">
        <f>SUM(AO13:AR24)</f>
        <v>10144</v>
      </c>
      <c r="AP25" s="676"/>
      <c r="AQ25" s="676"/>
      <c r="AR25" s="676"/>
      <c r="AS25" s="676">
        <f>SUM(AS13:AV24)</f>
        <v>14809</v>
      </c>
      <c r="AT25" s="676"/>
      <c r="AU25" s="676"/>
      <c r="AV25" s="676"/>
      <c r="AW25" s="676">
        <f>SUM(AW13:AZ24)</f>
        <v>5187</v>
      </c>
      <c r="AX25" s="676"/>
      <c r="AY25" s="676"/>
      <c r="AZ25" s="676"/>
      <c r="BA25" s="676">
        <f>SUM(BA13:BD24)</f>
        <v>10646</v>
      </c>
      <c r="BB25" s="676"/>
      <c r="BC25" s="676"/>
      <c r="BD25" s="676"/>
      <c r="BE25" s="676">
        <f>SUM(BE13:BH24)</f>
        <v>15833</v>
      </c>
      <c r="BF25" s="676"/>
      <c r="BG25" s="676"/>
      <c r="BH25" s="676"/>
      <c r="BI25" s="676">
        <f>SUM(BI13:BL24)</f>
        <v>1369</v>
      </c>
      <c r="BJ25" s="676"/>
      <c r="BK25" s="676"/>
      <c r="BL25" s="676"/>
      <c r="BM25" s="676">
        <f>SUM(BM13:BP24)</f>
        <v>2756</v>
      </c>
      <c r="BN25" s="676"/>
      <c r="BO25" s="676"/>
      <c r="BP25" s="676"/>
      <c r="BQ25" s="676">
        <f>SUM(BQ13:BT24)</f>
        <v>470</v>
      </c>
      <c r="BR25" s="676"/>
      <c r="BS25" s="676"/>
      <c r="BT25" s="676"/>
      <c r="BU25" s="676">
        <f>SUM(BU13:BX24)</f>
        <v>66</v>
      </c>
      <c r="BV25" s="676"/>
      <c r="BW25" s="676"/>
      <c r="BX25" s="677"/>
    </row>
    <row r="26" spans="1:76" ht="30" customHeight="1" thickTop="1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</row>
    <row r="27" spans="1:76" ht="30" customHeight="1">
      <c r="A27" s="32"/>
      <c r="B27" s="32"/>
      <c r="C27" s="32"/>
      <c r="D27" s="32"/>
      <c r="E27" s="32"/>
      <c r="F27" s="32"/>
      <c r="G27" s="33"/>
      <c r="H27" s="33"/>
      <c r="I27" s="34"/>
      <c r="J27" s="34"/>
      <c r="K27" s="35"/>
      <c r="L27" s="35"/>
      <c r="M27" s="34"/>
      <c r="N27" s="34"/>
      <c r="O27" s="34"/>
      <c r="P27" s="34"/>
      <c r="Q27" s="35"/>
      <c r="R27" s="35"/>
      <c r="S27" s="35"/>
      <c r="T27" s="35"/>
      <c r="U27" s="34"/>
      <c r="V27" s="34"/>
      <c r="W27" s="34"/>
      <c r="X27" s="34"/>
      <c r="Y27" s="35"/>
      <c r="Z27" s="35"/>
      <c r="AA27" s="35"/>
      <c r="AB27" s="35"/>
      <c r="AC27" s="34"/>
      <c r="AD27" s="35"/>
      <c r="AE27" s="35"/>
      <c r="AF27" s="35"/>
      <c r="AG27" s="36"/>
      <c r="AH27" s="36"/>
      <c r="AI27" s="36"/>
      <c r="AJ27" s="37"/>
      <c r="AK27" s="36"/>
      <c r="AL27" s="29"/>
      <c r="AM27" s="29"/>
      <c r="AN27" s="2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</row>
    <row r="28" spans="1:76" ht="26.25" customHeight="1">
      <c r="A28" s="640" t="s">
        <v>98</v>
      </c>
      <c r="B28" s="640"/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34"/>
      <c r="Y28" s="35"/>
      <c r="Z28" s="35"/>
      <c r="AA28" s="35"/>
      <c r="AB28" s="35"/>
      <c r="AC28" s="34"/>
      <c r="AD28" s="35"/>
      <c r="AE28" s="35"/>
      <c r="AF28" s="35"/>
      <c r="AG28" s="36"/>
      <c r="AH28" s="36"/>
      <c r="AI28" s="36"/>
      <c r="AJ28" s="37"/>
      <c r="AK28" s="36"/>
      <c r="AL28" s="29"/>
      <c r="AM28" s="29"/>
      <c r="AN28" s="2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</row>
    <row r="29" spans="1:76" ht="26.25" customHeight="1" thickBot="1">
      <c r="A29" s="641"/>
      <c r="B29" s="641"/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  <c r="O29" s="641"/>
      <c r="P29" s="641"/>
      <c r="Q29" s="641"/>
      <c r="R29" s="641"/>
      <c r="S29" s="641"/>
      <c r="T29" s="641"/>
      <c r="U29" s="641"/>
      <c r="V29" s="641"/>
      <c r="W29" s="641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</row>
    <row r="30" spans="1:76" ht="36" customHeight="1" thickTop="1">
      <c r="A30" s="637"/>
      <c r="B30" s="600"/>
      <c r="C30" s="600"/>
      <c r="D30" s="600"/>
      <c r="E30" s="600"/>
      <c r="F30" s="597" t="s">
        <v>9</v>
      </c>
      <c r="G30" s="597"/>
      <c r="H30" s="597"/>
      <c r="I30" s="597" t="s">
        <v>10</v>
      </c>
      <c r="J30" s="597"/>
      <c r="K30" s="597"/>
      <c r="L30" s="597"/>
      <c r="M30" s="597"/>
      <c r="N30" s="597"/>
      <c r="O30" s="597"/>
      <c r="P30" s="597"/>
      <c r="Q30" s="597" t="s">
        <v>95</v>
      </c>
      <c r="R30" s="597"/>
      <c r="S30" s="597"/>
      <c r="T30" s="597"/>
      <c r="U30" s="597"/>
      <c r="V30" s="597"/>
      <c r="W30" s="597"/>
      <c r="X30" s="597"/>
      <c r="Y30" s="600" t="s">
        <v>96</v>
      </c>
      <c r="Z30" s="600"/>
      <c r="AA30" s="600"/>
      <c r="AB30" s="600"/>
      <c r="AC30" s="600"/>
      <c r="AD30" s="600"/>
      <c r="AE30" s="600"/>
      <c r="AF30" s="600"/>
      <c r="AG30" s="597" t="s">
        <v>97</v>
      </c>
      <c r="AH30" s="597"/>
      <c r="AI30" s="597"/>
      <c r="AJ30" s="597"/>
      <c r="AK30" s="597"/>
      <c r="AL30" s="597"/>
      <c r="AM30" s="597"/>
      <c r="AN30" s="597"/>
      <c r="AO30" s="678" t="s">
        <v>57</v>
      </c>
      <c r="AP30" s="678"/>
      <c r="AQ30" s="678"/>
      <c r="AR30" s="678"/>
      <c r="AS30" s="678"/>
      <c r="AT30" s="678"/>
      <c r="AU30" s="678"/>
      <c r="AV30" s="678"/>
      <c r="AW30" s="651" t="s">
        <v>58</v>
      </c>
      <c r="AX30" s="651"/>
      <c r="AY30" s="651"/>
      <c r="AZ30" s="651"/>
      <c r="BA30" s="651"/>
      <c r="BB30" s="651"/>
      <c r="BC30" s="651"/>
      <c r="BD30" s="651"/>
      <c r="BE30" s="651" t="s">
        <v>27</v>
      </c>
      <c r="BF30" s="651"/>
      <c r="BG30" s="651"/>
      <c r="BH30" s="651"/>
      <c r="BI30" s="651"/>
      <c r="BJ30" s="651"/>
      <c r="BK30" s="651"/>
      <c r="BL30" s="651"/>
      <c r="BM30" s="651" t="s">
        <v>44</v>
      </c>
      <c r="BN30" s="651"/>
      <c r="BO30" s="651"/>
      <c r="BP30" s="651"/>
      <c r="BQ30" s="651"/>
      <c r="BR30" s="651"/>
      <c r="BS30" s="651"/>
      <c r="BT30" s="651"/>
      <c r="BU30" s="651"/>
      <c r="BV30" s="651"/>
      <c r="BW30" s="651"/>
      <c r="BX30" s="679"/>
    </row>
    <row r="31" spans="1:76" ht="44.25" customHeight="1">
      <c r="A31" s="638"/>
      <c r="B31" s="639"/>
      <c r="C31" s="639"/>
      <c r="D31" s="639"/>
      <c r="E31" s="639"/>
      <c r="F31" s="596" t="s">
        <v>31</v>
      </c>
      <c r="G31" s="596"/>
      <c r="H31" s="596"/>
      <c r="I31" s="596" t="s">
        <v>31</v>
      </c>
      <c r="J31" s="596"/>
      <c r="K31" s="596"/>
      <c r="L31" s="598" t="s">
        <v>165</v>
      </c>
      <c r="M31" s="598"/>
      <c r="N31" s="598"/>
      <c r="O31" s="598"/>
      <c r="P31" s="598"/>
      <c r="Q31" s="596" t="s">
        <v>31</v>
      </c>
      <c r="R31" s="596"/>
      <c r="S31" s="596"/>
      <c r="T31" s="598" t="s">
        <v>165</v>
      </c>
      <c r="U31" s="598"/>
      <c r="V31" s="598"/>
      <c r="W31" s="598"/>
      <c r="X31" s="598"/>
      <c r="Y31" s="596" t="s">
        <v>31</v>
      </c>
      <c r="Z31" s="596"/>
      <c r="AA31" s="596"/>
      <c r="AB31" s="598" t="s">
        <v>165</v>
      </c>
      <c r="AC31" s="598"/>
      <c r="AD31" s="598"/>
      <c r="AE31" s="598"/>
      <c r="AF31" s="598"/>
      <c r="AG31" s="596" t="s">
        <v>31</v>
      </c>
      <c r="AH31" s="596"/>
      <c r="AI31" s="596"/>
      <c r="AJ31" s="598" t="s">
        <v>165</v>
      </c>
      <c r="AK31" s="598"/>
      <c r="AL31" s="598"/>
      <c r="AM31" s="598"/>
      <c r="AN31" s="598"/>
      <c r="AO31" s="616" t="s">
        <v>31</v>
      </c>
      <c r="AP31" s="616"/>
      <c r="AQ31" s="616"/>
      <c r="AR31" s="616"/>
      <c r="AS31" s="616" t="s">
        <v>236</v>
      </c>
      <c r="AT31" s="616"/>
      <c r="AU31" s="616"/>
      <c r="AV31" s="616"/>
      <c r="AW31" s="616" t="s">
        <v>31</v>
      </c>
      <c r="AX31" s="616"/>
      <c r="AY31" s="616"/>
      <c r="AZ31" s="616"/>
      <c r="BA31" s="616" t="s">
        <v>236</v>
      </c>
      <c r="BB31" s="616"/>
      <c r="BC31" s="616"/>
      <c r="BD31" s="616"/>
      <c r="BE31" s="616" t="s">
        <v>31</v>
      </c>
      <c r="BF31" s="616"/>
      <c r="BG31" s="616"/>
      <c r="BH31" s="616"/>
      <c r="BI31" s="616" t="s">
        <v>236</v>
      </c>
      <c r="BJ31" s="616"/>
      <c r="BK31" s="616"/>
      <c r="BL31" s="616"/>
      <c r="BM31" s="616" t="s">
        <v>31</v>
      </c>
      <c r="BN31" s="616"/>
      <c r="BO31" s="616"/>
      <c r="BP31" s="616"/>
      <c r="BQ31" s="616" t="s">
        <v>236</v>
      </c>
      <c r="BR31" s="616"/>
      <c r="BS31" s="616"/>
      <c r="BT31" s="616"/>
      <c r="BU31" s="616" t="s">
        <v>185</v>
      </c>
      <c r="BV31" s="616"/>
      <c r="BW31" s="616"/>
      <c r="BX31" s="680"/>
    </row>
    <row r="32" spans="1:76" ht="44.25" customHeight="1">
      <c r="A32" s="638"/>
      <c r="B32" s="639"/>
      <c r="C32" s="639"/>
      <c r="D32" s="639"/>
      <c r="E32" s="639"/>
      <c r="F32" s="596"/>
      <c r="G32" s="596"/>
      <c r="H32" s="596"/>
      <c r="I32" s="596"/>
      <c r="J32" s="596"/>
      <c r="K32" s="596"/>
      <c r="L32" s="599" t="s">
        <v>166</v>
      </c>
      <c r="M32" s="599"/>
      <c r="N32" s="599"/>
      <c r="O32" s="599"/>
      <c r="P32" s="599"/>
      <c r="Q32" s="596"/>
      <c r="R32" s="596"/>
      <c r="S32" s="596"/>
      <c r="T32" s="599" t="s">
        <v>166</v>
      </c>
      <c r="U32" s="599"/>
      <c r="V32" s="599"/>
      <c r="W32" s="599"/>
      <c r="X32" s="599"/>
      <c r="Y32" s="596"/>
      <c r="Z32" s="596"/>
      <c r="AA32" s="596"/>
      <c r="AB32" s="599" t="s">
        <v>166</v>
      </c>
      <c r="AC32" s="599"/>
      <c r="AD32" s="599"/>
      <c r="AE32" s="599"/>
      <c r="AF32" s="599"/>
      <c r="AG32" s="596"/>
      <c r="AH32" s="596"/>
      <c r="AI32" s="596"/>
      <c r="AJ32" s="599" t="s">
        <v>166</v>
      </c>
      <c r="AK32" s="599"/>
      <c r="AL32" s="599"/>
      <c r="AM32" s="599"/>
      <c r="AN32" s="599"/>
      <c r="AO32" s="616"/>
      <c r="AP32" s="616"/>
      <c r="AQ32" s="616"/>
      <c r="AR32" s="616"/>
      <c r="AS32" s="616"/>
      <c r="AT32" s="616"/>
      <c r="AU32" s="616"/>
      <c r="AV32" s="616"/>
      <c r="AW32" s="616"/>
      <c r="AX32" s="616"/>
      <c r="AY32" s="616"/>
      <c r="AZ32" s="616"/>
      <c r="BA32" s="616"/>
      <c r="BB32" s="616"/>
      <c r="BC32" s="616"/>
      <c r="BD32" s="616"/>
      <c r="BE32" s="616"/>
      <c r="BF32" s="616"/>
      <c r="BG32" s="616"/>
      <c r="BH32" s="616"/>
      <c r="BI32" s="616"/>
      <c r="BJ32" s="616"/>
      <c r="BK32" s="616"/>
      <c r="BL32" s="616"/>
      <c r="BM32" s="616"/>
      <c r="BN32" s="616"/>
      <c r="BO32" s="616"/>
      <c r="BP32" s="616"/>
      <c r="BQ32" s="616"/>
      <c r="BR32" s="616"/>
      <c r="BS32" s="616"/>
      <c r="BT32" s="616"/>
      <c r="BU32" s="616"/>
      <c r="BV32" s="616"/>
      <c r="BW32" s="616"/>
      <c r="BX32" s="680"/>
    </row>
    <row r="33" spans="1:76" ht="85.5" customHeight="1">
      <c r="A33" s="611" t="s">
        <v>167</v>
      </c>
      <c r="B33" s="612"/>
      <c r="C33" s="609" t="s">
        <v>168</v>
      </c>
      <c r="D33" s="610"/>
      <c r="E33" s="610"/>
      <c r="F33" s="593">
        <v>494</v>
      </c>
      <c r="G33" s="593"/>
      <c r="H33" s="593"/>
      <c r="I33" s="593">
        <v>156</v>
      </c>
      <c r="J33" s="593"/>
      <c r="K33" s="593"/>
      <c r="L33" s="590">
        <v>104314</v>
      </c>
      <c r="M33" s="590"/>
      <c r="N33" s="590"/>
      <c r="O33" s="590"/>
      <c r="P33" s="590"/>
      <c r="Q33" s="588">
        <v>8</v>
      </c>
      <c r="R33" s="588"/>
      <c r="S33" s="588"/>
      <c r="T33" s="587">
        <v>38731</v>
      </c>
      <c r="U33" s="587"/>
      <c r="V33" s="587"/>
      <c r="W33" s="587"/>
      <c r="X33" s="587"/>
      <c r="Y33" s="588">
        <v>0</v>
      </c>
      <c r="Z33" s="588"/>
      <c r="AA33" s="588"/>
      <c r="AB33" s="587">
        <v>0</v>
      </c>
      <c r="AC33" s="587"/>
      <c r="AD33" s="587"/>
      <c r="AE33" s="587"/>
      <c r="AF33" s="587"/>
      <c r="AG33" s="588">
        <v>4</v>
      </c>
      <c r="AH33" s="588"/>
      <c r="AI33" s="588"/>
      <c r="AJ33" s="587">
        <v>85146</v>
      </c>
      <c r="AK33" s="587"/>
      <c r="AL33" s="587"/>
      <c r="AM33" s="587"/>
      <c r="AN33" s="587"/>
      <c r="AO33" s="594">
        <v>0</v>
      </c>
      <c r="AP33" s="594"/>
      <c r="AQ33" s="594"/>
      <c r="AR33" s="594"/>
      <c r="AS33" s="594">
        <v>0</v>
      </c>
      <c r="AT33" s="594"/>
      <c r="AU33" s="594"/>
      <c r="AV33" s="594"/>
      <c r="AW33" s="594">
        <v>0</v>
      </c>
      <c r="AX33" s="594"/>
      <c r="AY33" s="594"/>
      <c r="AZ33" s="594"/>
      <c r="BA33" s="594">
        <v>0</v>
      </c>
      <c r="BB33" s="594"/>
      <c r="BC33" s="594"/>
      <c r="BD33" s="594"/>
      <c r="BE33" s="594">
        <v>0</v>
      </c>
      <c r="BF33" s="594"/>
      <c r="BG33" s="594"/>
      <c r="BH33" s="594"/>
      <c r="BI33" s="594">
        <v>0</v>
      </c>
      <c r="BJ33" s="594"/>
      <c r="BK33" s="594"/>
      <c r="BL33" s="594"/>
      <c r="BM33" s="594">
        <f>F33+I33+Q33+Y33+AG33+AO33+AW33+BE33</f>
        <v>662</v>
      </c>
      <c r="BN33" s="594"/>
      <c r="BO33" s="594"/>
      <c r="BP33" s="594"/>
      <c r="BQ33" s="594">
        <f>L33+T33+AB33+AJ33+AS33+BA33+BI33</f>
        <v>228191</v>
      </c>
      <c r="BR33" s="594"/>
      <c r="BS33" s="594"/>
      <c r="BT33" s="594"/>
      <c r="BU33" s="594">
        <v>19530</v>
      </c>
      <c r="BV33" s="594"/>
      <c r="BW33" s="594"/>
      <c r="BX33" s="681"/>
    </row>
    <row r="34" spans="1:76" ht="85.5" customHeight="1">
      <c r="A34" s="605" t="s">
        <v>169</v>
      </c>
      <c r="B34" s="606"/>
      <c r="C34" s="601" t="s">
        <v>170</v>
      </c>
      <c r="D34" s="602"/>
      <c r="E34" s="602"/>
      <c r="F34" s="593">
        <v>4725</v>
      </c>
      <c r="G34" s="593"/>
      <c r="H34" s="593"/>
      <c r="I34" s="593">
        <v>1467</v>
      </c>
      <c r="J34" s="593"/>
      <c r="K34" s="593"/>
      <c r="L34" s="590">
        <v>1514916</v>
      </c>
      <c r="M34" s="590"/>
      <c r="N34" s="590"/>
      <c r="O34" s="590"/>
      <c r="P34" s="590"/>
      <c r="Q34" s="588">
        <v>163</v>
      </c>
      <c r="R34" s="588"/>
      <c r="S34" s="588"/>
      <c r="T34" s="587">
        <v>952843</v>
      </c>
      <c r="U34" s="587"/>
      <c r="V34" s="587"/>
      <c r="W34" s="587"/>
      <c r="X34" s="587"/>
      <c r="Y34" s="588">
        <v>50</v>
      </c>
      <c r="Z34" s="588"/>
      <c r="AA34" s="588"/>
      <c r="AB34" s="587">
        <v>442420</v>
      </c>
      <c r="AC34" s="587"/>
      <c r="AD34" s="587"/>
      <c r="AE34" s="587"/>
      <c r="AF34" s="587"/>
      <c r="AG34" s="588">
        <v>147</v>
      </c>
      <c r="AH34" s="588"/>
      <c r="AI34" s="588"/>
      <c r="AJ34" s="587">
        <v>2838337</v>
      </c>
      <c r="AK34" s="587"/>
      <c r="AL34" s="587"/>
      <c r="AM34" s="587"/>
      <c r="AN34" s="587"/>
      <c r="AO34" s="594">
        <v>14</v>
      </c>
      <c r="AP34" s="594"/>
      <c r="AQ34" s="594"/>
      <c r="AR34" s="594"/>
      <c r="AS34" s="594">
        <v>944398</v>
      </c>
      <c r="AT34" s="594"/>
      <c r="AU34" s="594"/>
      <c r="AV34" s="594"/>
      <c r="AW34" s="594">
        <v>5</v>
      </c>
      <c r="AX34" s="594"/>
      <c r="AY34" s="594"/>
      <c r="AZ34" s="594"/>
      <c r="BA34" s="594">
        <v>617833</v>
      </c>
      <c r="BB34" s="594"/>
      <c r="BC34" s="594"/>
      <c r="BD34" s="594"/>
      <c r="BE34" s="594">
        <v>0</v>
      </c>
      <c r="BF34" s="594"/>
      <c r="BG34" s="594"/>
      <c r="BH34" s="594"/>
      <c r="BI34" s="594">
        <v>0</v>
      </c>
      <c r="BJ34" s="594"/>
      <c r="BK34" s="594"/>
      <c r="BL34" s="594"/>
      <c r="BM34" s="594">
        <f aca="true" t="shared" si="7" ref="BM34:BM44">F34+I34+Q34+Y34+AG34+AO34+AW34+BE34</f>
        <v>6571</v>
      </c>
      <c r="BN34" s="594"/>
      <c r="BO34" s="594"/>
      <c r="BP34" s="594"/>
      <c r="BQ34" s="594">
        <v>7973611</v>
      </c>
      <c r="BR34" s="594"/>
      <c r="BS34" s="594"/>
      <c r="BT34" s="594"/>
      <c r="BU34" s="594">
        <v>554761</v>
      </c>
      <c r="BV34" s="594"/>
      <c r="BW34" s="594"/>
      <c r="BX34" s="681"/>
    </row>
    <row r="35" spans="1:76" ht="85.5" customHeight="1">
      <c r="A35" s="605" t="s">
        <v>232</v>
      </c>
      <c r="B35" s="613"/>
      <c r="C35" s="613"/>
      <c r="D35" s="613"/>
      <c r="E35" s="613"/>
      <c r="F35" s="593">
        <v>4060</v>
      </c>
      <c r="G35" s="593"/>
      <c r="H35" s="593"/>
      <c r="I35" s="593">
        <v>1189</v>
      </c>
      <c r="J35" s="593"/>
      <c r="K35" s="593"/>
      <c r="L35" s="590">
        <v>1332111</v>
      </c>
      <c r="M35" s="590"/>
      <c r="N35" s="590"/>
      <c r="O35" s="590"/>
      <c r="P35" s="590"/>
      <c r="Q35" s="588">
        <v>230</v>
      </c>
      <c r="R35" s="588"/>
      <c r="S35" s="588"/>
      <c r="T35" s="587">
        <v>1283625</v>
      </c>
      <c r="U35" s="587"/>
      <c r="V35" s="587"/>
      <c r="W35" s="587"/>
      <c r="X35" s="587"/>
      <c r="Y35" s="588">
        <v>69</v>
      </c>
      <c r="Z35" s="588"/>
      <c r="AA35" s="588"/>
      <c r="AB35" s="587">
        <v>625086</v>
      </c>
      <c r="AC35" s="587"/>
      <c r="AD35" s="587"/>
      <c r="AE35" s="587"/>
      <c r="AF35" s="587"/>
      <c r="AG35" s="588">
        <v>305</v>
      </c>
      <c r="AH35" s="588"/>
      <c r="AI35" s="588"/>
      <c r="AJ35" s="587">
        <v>6716035</v>
      </c>
      <c r="AK35" s="587"/>
      <c r="AL35" s="587"/>
      <c r="AM35" s="587"/>
      <c r="AN35" s="587"/>
      <c r="AO35" s="594">
        <v>39</v>
      </c>
      <c r="AP35" s="594"/>
      <c r="AQ35" s="594"/>
      <c r="AR35" s="594"/>
      <c r="AS35" s="594">
        <v>2726443</v>
      </c>
      <c r="AT35" s="594"/>
      <c r="AU35" s="594"/>
      <c r="AV35" s="594"/>
      <c r="AW35" s="594">
        <v>25</v>
      </c>
      <c r="AX35" s="594"/>
      <c r="AY35" s="594"/>
      <c r="AZ35" s="594"/>
      <c r="BA35" s="594">
        <v>4676713</v>
      </c>
      <c r="BB35" s="594"/>
      <c r="BC35" s="594"/>
      <c r="BD35" s="594"/>
      <c r="BE35" s="594">
        <v>0</v>
      </c>
      <c r="BF35" s="594"/>
      <c r="BG35" s="594"/>
      <c r="BH35" s="594"/>
      <c r="BI35" s="594">
        <v>0</v>
      </c>
      <c r="BJ35" s="594"/>
      <c r="BK35" s="594"/>
      <c r="BL35" s="594"/>
      <c r="BM35" s="594">
        <f t="shared" si="7"/>
        <v>5917</v>
      </c>
      <c r="BN35" s="594"/>
      <c r="BO35" s="594"/>
      <c r="BP35" s="594"/>
      <c r="BQ35" s="594">
        <v>21704986</v>
      </c>
      <c r="BR35" s="594"/>
      <c r="BS35" s="594"/>
      <c r="BT35" s="594"/>
      <c r="BU35" s="594">
        <v>1685574</v>
      </c>
      <c r="BV35" s="594"/>
      <c r="BW35" s="594"/>
      <c r="BX35" s="681"/>
    </row>
    <row r="36" spans="1:76" ht="85.5" customHeight="1">
      <c r="A36" s="607" t="s">
        <v>171</v>
      </c>
      <c r="B36" s="608"/>
      <c r="C36" s="601" t="s">
        <v>172</v>
      </c>
      <c r="D36" s="602"/>
      <c r="E36" s="602"/>
      <c r="F36" s="593">
        <v>1163</v>
      </c>
      <c r="G36" s="593"/>
      <c r="H36" s="593"/>
      <c r="I36" s="593">
        <v>617</v>
      </c>
      <c r="J36" s="593"/>
      <c r="K36" s="593"/>
      <c r="L36" s="590">
        <v>807820</v>
      </c>
      <c r="M36" s="590"/>
      <c r="N36" s="590"/>
      <c r="O36" s="590"/>
      <c r="P36" s="590"/>
      <c r="Q36" s="588">
        <v>124</v>
      </c>
      <c r="R36" s="588"/>
      <c r="S36" s="588"/>
      <c r="T36" s="587">
        <v>698559</v>
      </c>
      <c r="U36" s="587"/>
      <c r="V36" s="587"/>
      <c r="W36" s="587"/>
      <c r="X36" s="587"/>
      <c r="Y36" s="588">
        <v>26</v>
      </c>
      <c r="Z36" s="588"/>
      <c r="AA36" s="588"/>
      <c r="AB36" s="587">
        <v>234794</v>
      </c>
      <c r="AC36" s="587"/>
      <c r="AD36" s="587"/>
      <c r="AE36" s="587"/>
      <c r="AF36" s="587"/>
      <c r="AG36" s="588">
        <v>214</v>
      </c>
      <c r="AH36" s="588"/>
      <c r="AI36" s="588"/>
      <c r="AJ36" s="587">
        <v>4761043</v>
      </c>
      <c r="AK36" s="587"/>
      <c r="AL36" s="587"/>
      <c r="AM36" s="587"/>
      <c r="AN36" s="587"/>
      <c r="AO36" s="594">
        <v>50</v>
      </c>
      <c r="AP36" s="594"/>
      <c r="AQ36" s="594"/>
      <c r="AR36" s="594"/>
      <c r="AS36" s="594">
        <v>3408048</v>
      </c>
      <c r="AT36" s="594"/>
      <c r="AU36" s="594"/>
      <c r="AV36" s="594"/>
      <c r="AW36" s="594">
        <v>40</v>
      </c>
      <c r="AX36" s="594"/>
      <c r="AY36" s="594"/>
      <c r="AZ36" s="594"/>
      <c r="BA36" s="594">
        <v>9633479</v>
      </c>
      <c r="BB36" s="594"/>
      <c r="BC36" s="594"/>
      <c r="BD36" s="594"/>
      <c r="BE36" s="594">
        <v>0</v>
      </c>
      <c r="BF36" s="594"/>
      <c r="BG36" s="594"/>
      <c r="BH36" s="594"/>
      <c r="BI36" s="594">
        <v>0</v>
      </c>
      <c r="BJ36" s="594"/>
      <c r="BK36" s="594"/>
      <c r="BL36" s="594"/>
      <c r="BM36" s="594">
        <f t="shared" si="7"/>
        <v>2234</v>
      </c>
      <c r="BN36" s="594"/>
      <c r="BO36" s="594"/>
      <c r="BP36" s="594"/>
      <c r="BQ36" s="594">
        <v>20306198</v>
      </c>
      <c r="BR36" s="594"/>
      <c r="BS36" s="594"/>
      <c r="BT36" s="594"/>
      <c r="BU36" s="594">
        <v>2193896</v>
      </c>
      <c r="BV36" s="594"/>
      <c r="BW36" s="594"/>
      <c r="BX36" s="681"/>
    </row>
    <row r="37" spans="1:76" ht="85.5" customHeight="1">
      <c r="A37" s="605" t="s">
        <v>173</v>
      </c>
      <c r="B37" s="606"/>
      <c r="C37" s="601" t="s">
        <v>174</v>
      </c>
      <c r="D37" s="602"/>
      <c r="E37" s="602"/>
      <c r="F37" s="593">
        <v>155</v>
      </c>
      <c r="G37" s="593"/>
      <c r="H37" s="593"/>
      <c r="I37" s="593">
        <v>64</v>
      </c>
      <c r="J37" s="593"/>
      <c r="K37" s="593"/>
      <c r="L37" s="590">
        <v>106949</v>
      </c>
      <c r="M37" s="590"/>
      <c r="N37" s="590"/>
      <c r="O37" s="590"/>
      <c r="P37" s="590"/>
      <c r="Q37" s="588">
        <v>28</v>
      </c>
      <c r="R37" s="588"/>
      <c r="S37" s="588"/>
      <c r="T37" s="587">
        <v>151829</v>
      </c>
      <c r="U37" s="587"/>
      <c r="V37" s="587"/>
      <c r="W37" s="587"/>
      <c r="X37" s="587"/>
      <c r="Y37" s="588">
        <v>12</v>
      </c>
      <c r="Z37" s="588"/>
      <c r="AA37" s="588"/>
      <c r="AB37" s="587">
        <v>104859</v>
      </c>
      <c r="AC37" s="587"/>
      <c r="AD37" s="587"/>
      <c r="AE37" s="587"/>
      <c r="AF37" s="587"/>
      <c r="AG37" s="588">
        <v>56</v>
      </c>
      <c r="AH37" s="588"/>
      <c r="AI37" s="588"/>
      <c r="AJ37" s="587">
        <v>1315264</v>
      </c>
      <c r="AK37" s="587"/>
      <c r="AL37" s="587"/>
      <c r="AM37" s="587"/>
      <c r="AN37" s="587"/>
      <c r="AO37" s="594">
        <v>17</v>
      </c>
      <c r="AP37" s="594"/>
      <c r="AQ37" s="594"/>
      <c r="AR37" s="594"/>
      <c r="AS37" s="594">
        <v>1172956</v>
      </c>
      <c r="AT37" s="594"/>
      <c r="AU37" s="594"/>
      <c r="AV37" s="594"/>
      <c r="AW37" s="594">
        <v>25</v>
      </c>
      <c r="AX37" s="594"/>
      <c r="AY37" s="594"/>
      <c r="AZ37" s="594"/>
      <c r="BA37" s="594">
        <v>8698175</v>
      </c>
      <c r="BB37" s="594"/>
      <c r="BC37" s="594"/>
      <c r="BD37" s="594"/>
      <c r="BE37" s="594">
        <v>2</v>
      </c>
      <c r="BF37" s="594"/>
      <c r="BG37" s="594"/>
      <c r="BH37" s="594"/>
      <c r="BI37" s="594">
        <v>3985243</v>
      </c>
      <c r="BJ37" s="594"/>
      <c r="BK37" s="594"/>
      <c r="BL37" s="594"/>
      <c r="BM37" s="594">
        <f t="shared" si="7"/>
        <v>359</v>
      </c>
      <c r="BN37" s="594"/>
      <c r="BO37" s="594"/>
      <c r="BP37" s="594"/>
      <c r="BQ37" s="594">
        <v>17403893</v>
      </c>
      <c r="BR37" s="594"/>
      <c r="BS37" s="594"/>
      <c r="BT37" s="594"/>
      <c r="BU37" s="594">
        <v>2147510</v>
      </c>
      <c r="BV37" s="594"/>
      <c r="BW37" s="594"/>
      <c r="BX37" s="681"/>
    </row>
    <row r="38" spans="1:76" ht="85.5" customHeight="1">
      <c r="A38" s="605" t="s">
        <v>233</v>
      </c>
      <c r="B38" s="624"/>
      <c r="C38" s="624"/>
      <c r="D38" s="624"/>
      <c r="E38" s="624"/>
      <c r="F38" s="592">
        <v>18</v>
      </c>
      <c r="G38" s="592"/>
      <c r="H38" s="592"/>
      <c r="I38" s="592">
        <v>3</v>
      </c>
      <c r="J38" s="592"/>
      <c r="K38" s="592"/>
      <c r="L38" s="590">
        <v>8223</v>
      </c>
      <c r="M38" s="590"/>
      <c r="N38" s="590"/>
      <c r="O38" s="590"/>
      <c r="P38" s="590"/>
      <c r="Q38" s="588">
        <v>0</v>
      </c>
      <c r="R38" s="588"/>
      <c r="S38" s="588"/>
      <c r="T38" s="587">
        <v>0</v>
      </c>
      <c r="U38" s="587"/>
      <c r="V38" s="587"/>
      <c r="W38" s="587"/>
      <c r="X38" s="587"/>
      <c r="Y38" s="588">
        <v>1</v>
      </c>
      <c r="Z38" s="588"/>
      <c r="AA38" s="588"/>
      <c r="AB38" s="587">
        <v>9763</v>
      </c>
      <c r="AC38" s="587"/>
      <c r="AD38" s="587"/>
      <c r="AE38" s="587"/>
      <c r="AF38" s="587"/>
      <c r="AG38" s="588">
        <v>1</v>
      </c>
      <c r="AH38" s="588"/>
      <c r="AI38" s="588"/>
      <c r="AJ38" s="587">
        <v>45474</v>
      </c>
      <c r="AK38" s="587"/>
      <c r="AL38" s="587"/>
      <c r="AM38" s="587"/>
      <c r="AN38" s="587"/>
      <c r="AO38" s="594">
        <v>0</v>
      </c>
      <c r="AP38" s="594"/>
      <c r="AQ38" s="594"/>
      <c r="AR38" s="594"/>
      <c r="AS38" s="594">
        <v>0</v>
      </c>
      <c r="AT38" s="594"/>
      <c r="AU38" s="594"/>
      <c r="AV38" s="594"/>
      <c r="AW38" s="594">
        <v>3</v>
      </c>
      <c r="AX38" s="594"/>
      <c r="AY38" s="594"/>
      <c r="AZ38" s="594"/>
      <c r="BA38" s="594">
        <v>737197</v>
      </c>
      <c r="BB38" s="594"/>
      <c r="BC38" s="594"/>
      <c r="BD38" s="594"/>
      <c r="BE38" s="594">
        <v>1</v>
      </c>
      <c r="BF38" s="594"/>
      <c r="BG38" s="594"/>
      <c r="BH38" s="594"/>
      <c r="BI38" s="594">
        <v>1143294</v>
      </c>
      <c r="BJ38" s="594"/>
      <c r="BK38" s="594"/>
      <c r="BL38" s="594"/>
      <c r="BM38" s="594">
        <f t="shared" si="7"/>
        <v>27</v>
      </c>
      <c r="BN38" s="594"/>
      <c r="BO38" s="594"/>
      <c r="BP38" s="594"/>
      <c r="BQ38" s="594">
        <v>1832343</v>
      </c>
      <c r="BR38" s="594"/>
      <c r="BS38" s="594"/>
      <c r="BT38" s="594"/>
      <c r="BU38" s="594">
        <v>502741</v>
      </c>
      <c r="BV38" s="594"/>
      <c r="BW38" s="594"/>
      <c r="BX38" s="681"/>
    </row>
    <row r="39" spans="1:76" ht="85.5" customHeight="1">
      <c r="A39" s="53" t="s">
        <v>175</v>
      </c>
      <c r="B39" s="601" t="s">
        <v>176</v>
      </c>
      <c r="C39" s="602"/>
      <c r="D39" s="602"/>
      <c r="E39" s="602"/>
      <c r="F39" s="592">
        <v>0</v>
      </c>
      <c r="G39" s="592"/>
      <c r="H39" s="592"/>
      <c r="I39" s="592">
        <v>0</v>
      </c>
      <c r="J39" s="592"/>
      <c r="K39" s="592"/>
      <c r="L39" s="590">
        <v>0</v>
      </c>
      <c r="M39" s="590"/>
      <c r="N39" s="590"/>
      <c r="O39" s="590"/>
      <c r="P39" s="590"/>
      <c r="Q39" s="588">
        <v>0</v>
      </c>
      <c r="R39" s="588"/>
      <c r="S39" s="588"/>
      <c r="T39" s="587">
        <v>0</v>
      </c>
      <c r="U39" s="587"/>
      <c r="V39" s="587"/>
      <c r="W39" s="587"/>
      <c r="X39" s="587"/>
      <c r="Y39" s="588">
        <v>0</v>
      </c>
      <c r="Z39" s="588"/>
      <c r="AA39" s="588"/>
      <c r="AB39" s="587">
        <v>0</v>
      </c>
      <c r="AC39" s="587"/>
      <c r="AD39" s="587"/>
      <c r="AE39" s="587"/>
      <c r="AF39" s="587"/>
      <c r="AG39" s="588">
        <v>0</v>
      </c>
      <c r="AH39" s="588"/>
      <c r="AI39" s="588"/>
      <c r="AJ39" s="587">
        <v>0</v>
      </c>
      <c r="AK39" s="587"/>
      <c r="AL39" s="587"/>
      <c r="AM39" s="587"/>
      <c r="AN39" s="587"/>
      <c r="AO39" s="594">
        <v>0</v>
      </c>
      <c r="AP39" s="594"/>
      <c r="AQ39" s="594"/>
      <c r="AR39" s="594"/>
      <c r="AS39" s="594">
        <v>0</v>
      </c>
      <c r="AT39" s="594"/>
      <c r="AU39" s="594"/>
      <c r="AV39" s="594"/>
      <c r="AW39" s="594">
        <v>0</v>
      </c>
      <c r="AX39" s="594"/>
      <c r="AY39" s="594"/>
      <c r="AZ39" s="594"/>
      <c r="BA39" s="594">
        <v>0</v>
      </c>
      <c r="BB39" s="594"/>
      <c r="BC39" s="594"/>
      <c r="BD39" s="594"/>
      <c r="BE39" s="594">
        <v>0</v>
      </c>
      <c r="BF39" s="594"/>
      <c r="BG39" s="594"/>
      <c r="BH39" s="594"/>
      <c r="BI39" s="594">
        <v>0</v>
      </c>
      <c r="BJ39" s="594"/>
      <c r="BK39" s="594"/>
      <c r="BL39" s="594"/>
      <c r="BM39" s="594">
        <f t="shared" si="7"/>
        <v>0</v>
      </c>
      <c r="BN39" s="594"/>
      <c r="BO39" s="594"/>
      <c r="BP39" s="594"/>
      <c r="BQ39" s="594">
        <v>0</v>
      </c>
      <c r="BR39" s="594"/>
      <c r="BS39" s="594"/>
      <c r="BT39" s="594"/>
      <c r="BU39" s="594">
        <v>0</v>
      </c>
      <c r="BV39" s="594"/>
      <c r="BW39" s="594"/>
      <c r="BX39" s="681"/>
    </row>
    <row r="40" spans="1:76" ht="85.5" customHeight="1">
      <c r="A40" s="54">
        <v>10</v>
      </c>
      <c r="B40" s="623" t="s">
        <v>234</v>
      </c>
      <c r="C40" s="596"/>
      <c r="D40" s="596"/>
      <c r="E40" s="596"/>
      <c r="F40" s="592">
        <v>0</v>
      </c>
      <c r="G40" s="592"/>
      <c r="H40" s="592"/>
      <c r="I40" s="592">
        <v>0</v>
      </c>
      <c r="J40" s="592"/>
      <c r="K40" s="592"/>
      <c r="L40" s="590">
        <v>0</v>
      </c>
      <c r="M40" s="590"/>
      <c r="N40" s="590"/>
      <c r="O40" s="590"/>
      <c r="P40" s="590"/>
      <c r="Q40" s="588">
        <v>0</v>
      </c>
      <c r="R40" s="588"/>
      <c r="S40" s="588"/>
      <c r="T40" s="587">
        <v>0</v>
      </c>
      <c r="U40" s="587"/>
      <c r="V40" s="587"/>
      <c r="W40" s="587"/>
      <c r="X40" s="587"/>
      <c r="Y40" s="588">
        <v>0</v>
      </c>
      <c r="Z40" s="588"/>
      <c r="AA40" s="588"/>
      <c r="AB40" s="587">
        <v>0</v>
      </c>
      <c r="AC40" s="587"/>
      <c r="AD40" s="587"/>
      <c r="AE40" s="587"/>
      <c r="AF40" s="587"/>
      <c r="AG40" s="588">
        <v>0</v>
      </c>
      <c r="AH40" s="588"/>
      <c r="AI40" s="588"/>
      <c r="AJ40" s="587">
        <v>0</v>
      </c>
      <c r="AK40" s="587"/>
      <c r="AL40" s="587"/>
      <c r="AM40" s="587"/>
      <c r="AN40" s="587"/>
      <c r="AO40" s="594">
        <v>0</v>
      </c>
      <c r="AP40" s="594"/>
      <c r="AQ40" s="594"/>
      <c r="AR40" s="594"/>
      <c r="AS40" s="594">
        <v>0</v>
      </c>
      <c r="AT40" s="594"/>
      <c r="AU40" s="594"/>
      <c r="AV40" s="594"/>
      <c r="AW40" s="594">
        <v>0</v>
      </c>
      <c r="AX40" s="594"/>
      <c r="AY40" s="594"/>
      <c r="AZ40" s="594"/>
      <c r="BA40" s="594">
        <v>0</v>
      </c>
      <c r="BB40" s="594"/>
      <c r="BC40" s="594"/>
      <c r="BD40" s="594"/>
      <c r="BE40" s="594">
        <v>0</v>
      </c>
      <c r="BF40" s="594"/>
      <c r="BG40" s="594"/>
      <c r="BH40" s="594"/>
      <c r="BI40" s="594">
        <v>0</v>
      </c>
      <c r="BJ40" s="594"/>
      <c r="BK40" s="594"/>
      <c r="BL40" s="594"/>
      <c r="BM40" s="594">
        <f t="shared" si="7"/>
        <v>0</v>
      </c>
      <c r="BN40" s="594"/>
      <c r="BO40" s="594"/>
      <c r="BP40" s="594"/>
      <c r="BQ40" s="594">
        <v>0</v>
      </c>
      <c r="BR40" s="594"/>
      <c r="BS40" s="594"/>
      <c r="BT40" s="594"/>
      <c r="BU40" s="594">
        <v>0</v>
      </c>
      <c r="BV40" s="594"/>
      <c r="BW40" s="594"/>
      <c r="BX40" s="681"/>
    </row>
    <row r="41" spans="1:76" ht="85.5" customHeight="1">
      <c r="A41" s="53" t="s">
        <v>177</v>
      </c>
      <c r="B41" s="609" t="s">
        <v>176</v>
      </c>
      <c r="C41" s="610"/>
      <c r="D41" s="610"/>
      <c r="E41" s="610"/>
      <c r="F41" s="592">
        <v>0</v>
      </c>
      <c r="G41" s="592"/>
      <c r="H41" s="592"/>
      <c r="I41" s="592">
        <v>0</v>
      </c>
      <c r="J41" s="592"/>
      <c r="K41" s="592"/>
      <c r="L41" s="590">
        <v>0</v>
      </c>
      <c r="M41" s="590"/>
      <c r="N41" s="590"/>
      <c r="O41" s="590"/>
      <c r="P41" s="590"/>
      <c r="Q41" s="588">
        <v>0</v>
      </c>
      <c r="R41" s="588"/>
      <c r="S41" s="588"/>
      <c r="T41" s="587">
        <v>0</v>
      </c>
      <c r="U41" s="587"/>
      <c r="V41" s="587"/>
      <c r="W41" s="587"/>
      <c r="X41" s="587"/>
      <c r="Y41" s="588">
        <v>0</v>
      </c>
      <c r="Z41" s="588"/>
      <c r="AA41" s="588"/>
      <c r="AB41" s="587">
        <v>0</v>
      </c>
      <c r="AC41" s="587"/>
      <c r="AD41" s="587"/>
      <c r="AE41" s="587"/>
      <c r="AF41" s="587"/>
      <c r="AG41" s="588">
        <v>0</v>
      </c>
      <c r="AH41" s="588"/>
      <c r="AI41" s="588"/>
      <c r="AJ41" s="587">
        <v>0</v>
      </c>
      <c r="AK41" s="587"/>
      <c r="AL41" s="587"/>
      <c r="AM41" s="587"/>
      <c r="AN41" s="587"/>
      <c r="AO41" s="594">
        <v>0</v>
      </c>
      <c r="AP41" s="594"/>
      <c r="AQ41" s="594"/>
      <c r="AR41" s="594"/>
      <c r="AS41" s="594">
        <v>0</v>
      </c>
      <c r="AT41" s="594"/>
      <c r="AU41" s="594"/>
      <c r="AV41" s="594"/>
      <c r="AW41" s="594">
        <v>0</v>
      </c>
      <c r="AX41" s="594"/>
      <c r="AY41" s="594"/>
      <c r="AZ41" s="594"/>
      <c r="BA41" s="594">
        <v>0</v>
      </c>
      <c r="BB41" s="594"/>
      <c r="BC41" s="594"/>
      <c r="BD41" s="594"/>
      <c r="BE41" s="594">
        <v>0</v>
      </c>
      <c r="BF41" s="594"/>
      <c r="BG41" s="594"/>
      <c r="BH41" s="594"/>
      <c r="BI41" s="594">
        <v>0</v>
      </c>
      <c r="BJ41" s="594"/>
      <c r="BK41" s="594"/>
      <c r="BL41" s="594"/>
      <c r="BM41" s="594">
        <f t="shared" si="7"/>
        <v>0</v>
      </c>
      <c r="BN41" s="594"/>
      <c r="BO41" s="594"/>
      <c r="BP41" s="594"/>
      <c r="BQ41" s="594">
        <v>0</v>
      </c>
      <c r="BR41" s="594"/>
      <c r="BS41" s="594"/>
      <c r="BT41" s="594"/>
      <c r="BU41" s="594">
        <v>0</v>
      </c>
      <c r="BV41" s="594"/>
      <c r="BW41" s="594"/>
      <c r="BX41" s="681"/>
    </row>
    <row r="42" spans="1:76" ht="85.5" customHeight="1">
      <c r="A42" s="54">
        <v>50</v>
      </c>
      <c r="B42" s="623" t="s">
        <v>234</v>
      </c>
      <c r="C42" s="596"/>
      <c r="D42" s="596"/>
      <c r="E42" s="596"/>
      <c r="F42" s="592">
        <v>0</v>
      </c>
      <c r="G42" s="592"/>
      <c r="H42" s="592"/>
      <c r="I42" s="592">
        <v>0</v>
      </c>
      <c r="J42" s="592"/>
      <c r="K42" s="592"/>
      <c r="L42" s="590">
        <v>0</v>
      </c>
      <c r="M42" s="590"/>
      <c r="N42" s="590"/>
      <c r="O42" s="590"/>
      <c r="P42" s="590"/>
      <c r="Q42" s="588">
        <v>0</v>
      </c>
      <c r="R42" s="588"/>
      <c r="S42" s="588"/>
      <c r="T42" s="587">
        <v>0</v>
      </c>
      <c r="U42" s="587"/>
      <c r="V42" s="587"/>
      <c r="W42" s="587"/>
      <c r="X42" s="587"/>
      <c r="Y42" s="588">
        <v>0</v>
      </c>
      <c r="Z42" s="588"/>
      <c r="AA42" s="588"/>
      <c r="AB42" s="587">
        <v>0</v>
      </c>
      <c r="AC42" s="587"/>
      <c r="AD42" s="587"/>
      <c r="AE42" s="587"/>
      <c r="AF42" s="587"/>
      <c r="AG42" s="588">
        <v>0</v>
      </c>
      <c r="AH42" s="588"/>
      <c r="AI42" s="588"/>
      <c r="AJ42" s="587">
        <v>0</v>
      </c>
      <c r="AK42" s="587"/>
      <c r="AL42" s="587"/>
      <c r="AM42" s="587"/>
      <c r="AN42" s="587"/>
      <c r="AO42" s="594">
        <v>0</v>
      </c>
      <c r="AP42" s="594"/>
      <c r="AQ42" s="594"/>
      <c r="AR42" s="594"/>
      <c r="AS42" s="594">
        <v>0</v>
      </c>
      <c r="AT42" s="594"/>
      <c r="AU42" s="594"/>
      <c r="AV42" s="594"/>
      <c r="AW42" s="594">
        <v>0</v>
      </c>
      <c r="AX42" s="594"/>
      <c r="AY42" s="594"/>
      <c r="AZ42" s="594"/>
      <c r="BA42" s="594">
        <v>0</v>
      </c>
      <c r="BB42" s="594"/>
      <c r="BC42" s="594"/>
      <c r="BD42" s="594"/>
      <c r="BE42" s="594">
        <v>0</v>
      </c>
      <c r="BF42" s="594"/>
      <c r="BG42" s="594"/>
      <c r="BH42" s="594"/>
      <c r="BI42" s="594">
        <v>0</v>
      </c>
      <c r="BJ42" s="594"/>
      <c r="BK42" s="594"/>
      <c r="BL42" s="594"/>
      <c r="BM42" s="594">
        <f t="shared" si="7"/>
        <v>0</v>
      </c>
      <c r="BN42" s="594"/>
      <c r="BO42" s="594"/>
      <c r="BP42" s="594"/>
      <c r="BQ42" s="594">
        <v>0</v>
      </c>
      <c r="BR42" s="594"/>
      <c r="BS42" s="594"/>
      <c r="BT42" s="594"/>
      <c r="BU42" s="594">
        <v>0</v>
      </c>
      <c r="BV42" s="594"/>
      <c r="BW42" s="594"/>
      <c r="BX42" s="681"/>
    </row>
    <row r="43" spans="1:76" ht="85.5" customHeight="1">
      <c r="A43" s="605" t="s">
        <v>107</v>
      </c>
      <c r="B43" s="613"/>
      <c r="C43" s="613"/>
      <c r="D43" s="613"/>
      <c r="E43" s="613"/>
      <c r="F43" s="592">
        <v>0</v>
      </c>
      <c r="G43" s="592"/>
      <c r="H43" s="592"/>
      <c r="I43" s="592">
        <v>0</v>
      </c>
      <c r="J43" s="592"/>
      <c r="K43" s="592"/>
      <c r="L43" s="590">
        <v>0</v>
      </c>
      <c r="M43" s="590"/>
      <c r="N43" s="590"/>
      <c r="O43" s="590"/>
      <c r="P43" s="590"/>
      <c r="Q43" s="588">
        <v>0</v>
      </c>
      <c r="R43" s="588"/>
      <c r="S43" s="588"/>
      <c r="T43" s="587">
        <v>0</v>
      </c>
      <c r="U43" s="587"/>
      <c r="V43" s="587"/>
      <c r="W43" s="587"/>
      <c r="X43" s="587"/>
      <c r="Y43" s="588">
        <v>0</v>
      </c>
      <c r="Z43" s="588"/>
      <c r="AA43" s="588"/>
      <c r="AB43" s="587">
        <v>0</v>
      </c>
      <c r="AC43" s="587"/>
      <c r="AD43" s="587"/>
      <c r="AE43" s="587"/>
      <c r="AF43" s="587"/>
      <c r="AG43" s="588">
        <v>0</v>
      </c>
      <c r="AH43" s="588"/>
      <c r="AI43" s="588"/>
      <c r="AJ43" s="587">
        <v>0</v>
      </c>
      <c r="AK43" s="587"/>
      <c r="AL43" s="587"/>
      <c r="AM43" s="587"/>
      <c r="AN43" s="587"/>
      <c r="AO43" s="594">
        <v>0</v>
      </c>
      <c r="AP43" s="594"/>
      <c r="AQ43" s="594"/>
      <c r="AR43" s="594"/>
      <c r="AS43" s="594">
        <v>0</v>
      </c>
      <c r="AT43" s="594"/>
      <c r="AU43" s="594"/>
      <c r="AV43" s="594"/>
      <c r="AW43" s="594">
        <v>0</v>
      </c>
      <c r="AX43" s="594"/>
      <c r="AY43" s="594"/>
      <c r="AZ43" s="594"/>
      <c r="BA43" s="594">
        <v>0</v>
      </c>
      <c r="BB43" s="594"/>
      <c r="BC43" s="594"/>
      <c r="BD43" s="594"/>
      <c r="BE43" s="594">
        <v>0</v>
      </c>
      <c r="BF43" s="594"/>
      <c r="BG43" s="594"/>
      <c r="BH43" s="594"/>
      <c r="BI43" s="594">
        <v>0</v>
      </c>
      <c r="BJ43" s="594"/>
      <c r="BK43" s="594"/>
      <c r="BL43" s="594"/>
      <c r="BM43" s="594">
        <f t="shared" si="7"/>
        <v>0</v>
      </c>
      <c r="BN43" s="594"/>
      <c r="BO43" s="594"/>
      <c r="BP43" s="594"/>
      <c r="BQ43" s="594">
        <v>0</v>
      </c>
      <c r="BR43" s="594"/>
      <c r="BS43" s="594"/>
      <c r="BT43" s="594"/>
      <c r="BU43" s="594">
        <v>0</v>
      </c>
      <c r="BV43" s="594"/>
      <c r="BW43" s="594"/>
      <c r="BX43" s="681"/>
    </row>
    <row r="44" spans="1:76" ht="85.5" customHeight="1">
      <c r="A44" s="605" t="s">
        <v>235</v>
      </c>
      <c r="B44" s="613"/>
      <c r="C44" s="613"/>
      <c r="D44" s="613"/>
      <c r="E44" s="613"/>
      <c r="F44" s="592">
        <v>0</v>
      </c>
      <c r="G44" s="592"/>
      <c r="H44" s="592"/>
      <c r="I44" s="592">
        <v>0</v>
      </c>
      <c r="J44" s="592"/>
      <c r="K44" s="592"/>
      <c r="L44" s="590">
        <v>0</v>
      </c>
      <c r="M44" s="590"/>
      <c r="N44" s="590"/>
      <c r="O44" s="590"/>
      <c r="P44" s="590"/>
      <c r="Q44" s="588">
        <v>0</v>
      </c>
      <c r="R44" s="588"/>
      <c r="S44" s="588"/>
      <c r="T44" s="587">
        <v>0</v>
      </c>
      <c r="U44" s="587"/>
      <c r="V44" s="587"/>
      <c r="W44" s="587"/>
      <c r="X44" s="587"/>
      <c r="Y44" s="588">
        <v>0</v>
      </c>
      <c r="Z44" s="588"/>
      <c r="AA44" s="588"/>
      <c r="AB44" s="587">
        <v>0</v>
      </c>
      <c r="AC44" s="587"/>
      <c r="AD44" s="587"/>
      <c r="AE44" s="587"/>
      <c r="AF44" s="587"/>
      <c r="AG44" s="588">
        <v>0</v>
      </c>
      <c r="AH44" s="588"/>
      <c r="AI44" s="588"/>
      <c r="AJ44" s="587">
        <v>0</v>
      </c>
      <c r="AK44" s="587"/>
      <c r="AL44" s="587"/>
      <c r="AM44" s="587"/>
      <c r="AN44" s="587"/>
      <c r="AO44" s="594">
        <v>0</v>
      </c>
      <c r="AP44" s="594"/>
      <c r="AQ44" s="594"/>
      <c r="AR44" s="594"/>
      <c r="AS44" s="594">
        <v>0</v>
      </c>
      <c r="AT44" s="594"/>
      <c r="AU44" s="594"/>
      <c r="AV44" s="594"/>
      <c r="AW44" s="594">
        <v>0</v>
      </c>
      <c r="AX44" s="594"/>
      <c r="AY44" s="594"/>
      <c r="AZ44" s="594"/>
      <c r="BA44" s="594">
        <v>0</v>
      </c>
      <c r="BB44" s="594"/>
      <c r="BC44" s="594"/>
      <c r="BD44" s="594"/>
      <c r="BE44" s="594">
        <v>0</v>
      </c>
      <c r="BF44" s="594"/>
      <c r="BG44" s="594"/>
      <c r="BH44" s="594"/>
      <c r="BI44" s="594">
        <v>0</v>
      </c>
      <c r="BJ44" s="594"/>
      <c r="BK44" s="594"/>
      <c r="BL44" s="594"/>
      <c r="BM44" s="594">
        <f t="shared" si="7"/>
        <v>0</v>
      </c>
      <c r="BN44" s="594"/>
      <c r="BO44" s="594"/>
      <c r="BP44" s="594"/>
      <c r="BQ44" s="594">
        <v>0</v>
      </c>
      <c r="BR44" s="594"/>
      <c r="BS44" s="594"/>
      <c r="BT44" s="594"/>
      <c r="BU44" s="594">
        <v>0</v>
      </c>
      <c r="BV44" s="594"/>
      <c r="BW44" s="594"/>
      <c r="BX44" s="681"/>
    </row>
    <row r="45" spans="1:76" s="60" customFormat="1" ht="85.5" customHeight="1" thickBot="1">
      <c r="A45" s="621" t="s">
        <v>37</v>
      </c>
      <c r="B45" s="622"/>
      <c r="C45" s="622"/>
      <c r="D45" s="622"/>
      <c r="E45" s="622"/>
      <c r="F45" s="591">
        <f>SUM(F33:H44)</f>
        <v>10615</v>
      </c>
      <c r="G45" s="591"/>
      <c r="H45" s="591"/>
      <c r="I45" s="591">
        <f>SUM(I33:K44)</f>
        <v>3496</v>
      </c>
      <c r="J45" s="591"/>
      <c r="K45" s="591"/>
      <c r="L45" s="591">
        <f>SUM(L33:P44)</f>
        <v>3874333</v>
      </c>
      <c r="M45" s="591"/>
      <c r="N45" s="591"/>
      <c r="O45" s="591"/>
      <c r="P45" s="591"/>
      <c r="Q45" s="589">
        <f>SUM(Q33:S44)</f>
        <v>553</v>
      </c>
      <c r="R45" s="589"/>
      <c r="S45" s="589"/>
      <c r="T45" s="589">
        <f>SUM(T33:X44)</f>
        <v>3125587</v>
      </c>
      <c r="U45" s="589"/>
      <c r="V45" s="589"/>
      <c r="W45" s="589"/>
      <c r="X45" s="589"/>
      <c r="Y45" s="589">
        <f>SUM(Y33:AA44)</f>
        <v>158</v>
      </c>
      <c r="Z45" s="589"/>
      <c r="AA45" s="589"/>
      <c r="AB45" s="589">
        <f>SUM(AB33:AF44)</f>
        <v>1416922</v>
      </c>
      <c r="AC45" s="589"/>
      <c r="AD45" s="589"/>
      <c r="AE45" s="589"/>
      <c r="AF45" s="589"/>
      <c r="AG45" s="589">
        <f>SUM(AG33:AI44)</f>
        <v>727</v>
      </c>
      <c r="AH45" s="589"/>
      <c r="AI45" s="589"/>
      <c r="AJ45" s="589">
        <f>SUM(AJ33:AN44)</f>
        <v>15761299</v>
      </c>
      <c r="AK45" s="589"/>
      <c r="AL45" s="589"/>
      <c r="AM45" s="589"/>
      <c r="AN45" s="589"/>
      <c r="AO45" s="595">
        <f>SUM(AO33:AR44)</f>
        <v>120</v>
      </c>
      <c r="AP45" s="595"/>
      <c r="AQ45" s="595"/>
      <c r="AR45" s="595"/>
      <c r="AS45" s="595">
        <f>SUM(AS33:AV44)</f>
        <v>8251845</v>
      </c>
      <c r="AT45" s="595"/>
      <c r="AU45" s="595"/>
      <c r="AV45" s="595"/>
      <c r="AW45" s="595">
        <f>SUM(AW33:AZ44)</f>
        <v>98</v>
      </c>
      <c r="AX45" s="595"/>
      <c r="AY45" s="595"/>
      <c r="AZ45" s="595"/>
      <c r="BA45" s="595">
        <f>SUM(BA33:BD44)</f>
        <v>24363397</v>
      </c>
      <c r="BB45" s="595"/>
      <c r="BC45" s="595"/>
      <c r="BD45" s="595"/>
      <c r="BE45" s="595">
        <f>SUM(BE33:BH44)</f>
        <v>3</v>
      </c>
      <c r="BF45" s="595"/>
      <c r="BG45" s="595"/>
      <c r="BH45" s="595"/>
      <c r="BI45" s="595">
        <f>SUM(BI33:BL44)</f>
        <v>5128537</v>
      </c>
      <c r="BJ45" s="595"/>
      <c r="BK45" s="595"/>
      <c r="BL45" s="595"/>
      <c r="BM45" s="595">
        <f>SUM(BM33:BP44)</f>
        <v>15770</v>
      </c>
      <c r="BN45" s="595"/>
      <c r="BO45" s="595"/>
      <c r="BP45" s="595"/>
      <c r="BQ45" s="595">
        <f>SUM(BQ33:BT44)</f>
        <v>69449222</v>
      </c>
      <c r="BR45" s="595"/>
      <c r="BS45" s="595"/>
      <c r="BT45" s="595"/>
      <c r="BU45" s="595">
        <f>SUM(BU33:BX44)</f>
        <v>7104012</v>
      </c>
      <c r="BV45" s="595"/>
      <c r="BW45" s="595"/>
      <c r="BX45" s="682"/>
    </row>
    <row r="46" spans="1:49" ht="13.5" customHeight="1" thickTop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38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</sheetData>
  <mergeCells count="562">
    <mergeCell ref="BU44:BX44"/>
    <mergeCell ref="AO45:AR45"/>
    <mergeCell ref="AS45:AV45"/>
    <mergeCell ref="AW45:AZ45"/>
    <mergeCell ref="BA45:BD45"/>
    <mergeCell ref="BE45:BH45"/>
    <mergeCell ref="BI45:BL45"/>
    <mergeCell ref="BM45:BP45"/>
    <mergeCell ref="BQ45:BT45"/>
    <mergeCell ref="BU45:BX45"/>
    <mergeCell ref="BE44:BH44"/>
    <mergeCell ref="BI44:BL44"/>
    <mergeCell ref="BM44:BP44"/>
    <mergeCell ref="BQ44:BT44"/>
    <mergeCell ref="AO44:AR44"/>
    <mergeCell ref="AS44:AV44"/>
    <mergeCell ref="AW44:AZ44"/>
    <mergeCell ref="BA44:BD44"/>
    <mergeCell ref="BU42:BX42"/>
    <mergeCell ref="AO43:AR43"/>
    <mergeCell ref="AS43:AV43"/>
    <mergeCell ref="AW43:AZ43"/>
    <mergeCell ref="BA43:BD43"/>
    <mergeCell ref="BE43:BH43"/>
    <mergeCell ref="BI43:BL43"/>
    <mergeCell ref="BM43:BP43"/>
    <mergeCell ref="BQ43:BT43"/>
    <mergeCell ref="BU43:BX43"/>
    <mergeCell ref="BE42:BH42"/>
    <mergeCell ref="BI42:BL42"/>
    <mergeCell ref="BM42:BP42"/>
    <mergeCell ref="BQ42:BT42"/>
    <mergeCell ref="AO42:AR42"/>
    <mergeCell ref="AS42:AV42"/>
    <mergeCell ref="AW42:AZ42"/>
    <mergeCell ref="BA42:BD42"/>
    <mergeCell ref="BU40:BX40"/>
    <mergeCell ref="AO41:AR41"/>
    <mergeCell ref="AS41:AV41"/>
    <mergeCell ref="AW41:AZ41"/>
    <mergeCell ref="BA41:BD41"/>
    <mergeCell ref="BE41:BH41"/>
    <mergeCell ref="BI41:BL41"/>
    <mergeCell ref="BM41:BP41"/>
    <mergeCell ref="BQ41:BT41"/>
    <mergeCell ref="BU41:BX41"/>
    <mergeCell ref="BE40:BH40"/>
    <mergeCell ref="BI40:BL40"/>
    <mergeCell ref="BM40:BP40"/>
    <mergeCell ref="BQ40:BT40"/>
    <mergeCell ref="AO40:AR40"/>
    <mergeCell ref="AS40:AV40"/>
    <mergeCell ref="AW40:AZ40"/>
    <mergeCell ref="BA40:BD40"/>
    <mergeCell ref="BU38:BX38"/>
    <mergeCell ref="AO39:AR39"/>
    <mergeCell ref="AS39:AV39"/>
    <mergeCell ref="AW39:AZ39"/>
    <mergeCell ref="BA39:BD39"/>
    <mergeCell ref="BE39:BH39"/>
    <mergeCell ref="BI39:BL39"/>
    <mergeCell ref="BM39:BP39"/>
    <mergeCell ref="BQ39:BT39"/>
    <mergeCell ref="BU39:BX39"/>
    <mergeCell ref="BE38:BH38"/>
    <mergeCell ref="BI38:BL38"/>
    <mergeCell ref="BM38:BP38"/>
    <mergeCell ref="BQ38:BT38"/>
    <mergeCell ref="AO38:AR38"/>
    <mergeCell ref="AS38:AV38"/>
    <mergeCell ref="AW38:AZ38"/>
    <mergeCell ref="BA38:BD38"/>
    <mergeCell ref="BU36:BX36"/>
    <mergeCell ref="AO37:AR37"/>
    <mergeCell ref="AS37:AV37"/>
    <mergeCell ref="AW37:AZ37"/>
    <mergeCell ref="BA37:BD37"/>
    <mergeCell ref="BE37:BH37"/>
    <mergeCell ref="BI37:BL37"/>
    <mergeCell ref="BM37:BP37"/>
    <mergeCell ref="BQ37:BT37"/>
    <mergeCell ref="BU37:BX37"/>
    <mergeCell ref="BE36:BH36"/>
    <mergeCell ref="BI36:BL36"/>
    <mergeCell ref="BM36:BP36"/>
    <mergeCell ref="BQ36:BT36"/>
    <mergeCell ref="AO36:AR36"/>
    <mergeCell ref="AS36:AV36"/>
    <mergeCell ref="AW36:AZ36"/>
    <mergeCell ref="BA36:BD36"/>
    <mergeCell ref="BU34:BX34"/>
    <mergeCell ref="AO35:AR35"/>
    <mergeCell ref="AS35:AV35"/>
    <mergeCell ref="AW35:AZ35"/>
    <mergeCell ref="BA35:BD35"/>
    <mergeCell ref="BE35:BH35"/>
    <mergeCell ref="BI35:BL35"/>
    <mergeCell ref="BM35:BP35"/>
    <mergeCell ref="BQ35:BT35"/>
    <mergeCell ref="BU35:BX35"/>
    <mergeCell ref="BE34:BH34"/>
    <mergeCell ref="BI34:BL34"/>
    <mergeCell ref="BM34:BP34"/>
    <mergeCell ref="BQ34:BT34"/>
    <mergeCell ref="AO34:AR34"/>
    <mergeCell ref="AS34:AV34"/>
    <mergeCell ref="AW34:AZ34"/>
    <mergeCell ref="BA34:BD34"/>
    <mergeCell ref="BU31:BX32"/>
    <mergeCell ref="AO33:AR33"/>
    <mergeCell ref="AS33:AV33"/>
    <mergeCell ref="AW33:AZ33"/>
    <mergeCell ref="BA33:BD33"/>
    <mergeCell ref="BE33:BH33"/>
    <mergeCell ref="BI33:BL33"/>
    <mergeCell ref="BM33:BP33"/>
    <mergeCell ref="BQ33:BT33"/>
    <mergeCell ref="BU33:BX33"/>
    <mergeCell ref="BE31:BH32"/>
    <mergeCell ref="BI31:BL32"/>
    <mergeCell ref="BM31:BP32"/>
    <mergeCell ref="BQ31:BT32"/>
    <mergeCell ref="AO31:AR32"/>
    <mergeCell ref="AS31:AV32"/>
    <mergeCell ref="AW31:AZ32"/>
    <mergeCell ref="BA31:BD32"/>
    <mergeCell ref="BU25:BX25"/>
    <mergeCell ref="AO30:AV30"/>
    <mergeCell ref="AW30:BD30"/>
    <mergeCell ref="BE30:BL30"/>
    <mergeCell ref="BM30:BX30"/>
    <mergeCell ref="BE25:BH25"/>
    <mergeCell ref="BI25:BL25"/>
    <mergeCell ref="BM25:BP25"/>
    <mergeCell ref="BQ25:BT25"/>
    <mergeCell ref="AO25:AR25"/>
    <mergeCell ref="AS25:AV25"/>
    <mergeCell ref="AW25:AZ25"/>
    <mergeCell ref="BA25:BD25"/>
    <mergeCell ref="BU23:BX23"/>
    <mergeCell ref="BE24:BH24"/>
    <mergeCell ref="BI24:BL24"/>
    <mergeCell ref="BM24:BP24"/>
    <mergeCell ref="BQ24:BT24"/>
    <mergeCell ref="BU24:BX24"/>
    <mergeCell ref="BE23:BH23"/>
    <mergeCell ref="AO24:AR24"/>
    <mergeCell ref="AS24:AV24"/>
    <mergeCell ref="AW24:AZ24"/>
    <mergeCell ref="BA24:BD24"/>
    <mergeCell ref="BI23:BL23"/>
    <mergeCell ref="BM23:BP23"/>
    <mergeCell ref="BQ23:BT23"/>
    <mergeCell ref="AO23:AR23"/>
    <mergeCell ref="AS23:AV23"/>
    <mergeCell ref="AW23:AZ23"/>
    <mergeCell ref="BA23:BD23"/>
    <mergeCell ref="BU21:BX21"/>
    <mergeCell ref="AO22:AR22"/>
    <mergeCell ref="AS22:AV22"/>
    <mergeCell ref="AW22:AZ22"/>
    <mergeCell ref="BA22:BD22"/>
    <mergeCell ref="BE22:BH22"/>
    <mergeCell ref="BI22:BL22"/>
    <mergeCell ref="BM22:BP22"/>
    <mergeCell ref="BQ22:BT22"/>
    <mergeCell ref="BU22:BX22"/>
    <mergeCell ref="BE21:BH21"/>
    <mergeCell ref="BI21:BL21"/>
    <mergeCell ref="BM21:BP21"/>
    <mergeCell ref="BQ21:BT21"/>
    <mergeCell ref="AO21:AR21"/>
    <mergeCell ref="AS21:AV21"/>
    <mergeCell ref="AW21:AZ21"/>
    <mergeCell ref="BA21:BD21"/>
    <mergeCell ref="BU19:BX19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E19:BH19"/>
    <mergeCell ref="BI19:BL19"/>
    <mergeCell ref="BM19:BP19"/>
    <mergeCell ref="BQ19:BT19"/>
    <mergeCell ref="AO19:AR19"/>
    <mergeCell ref="AS19:AV19"/>
    <mergeCell ref="AW19:AZ19"/>
    <mergeCell ref="BA19:BD19"/>
    <mergeCell ref="BU17:BX17"/>
    <mergeCell ref="AO18:AR18"/>
    <mergeCell ref="AS18:AV18"/>
    <mergeCell ref="AW18:AZ18"/>
    <mergeCell ref="BA18:BD18"/>
    <mergeCell ref="BE18:BH18"/>
    <mergeCell ref="BI18:BL18"/>
    <mergeCell ref="BM18:BP18"/>
    <mergeCell ref="BQ18:BT18"/>
    <mergeCell ref="BU18:BX18"/>
    <mergeCell ref="BE17:BH17"/>
    <mergeCell ref="BI17:BL17"/>
    <mergeCell ref="BM17:BP17"/>
    <mergeCell ref="BQ17:BT17"/>
    <mergeCell ref="AO17:AR17"/>
    <mergeCell ref="AS17:AV17"/>
    <mergeCell ref="AW17:AZ17"/>
    <mergeCell ref="BA17:BD17"/>
    <mergeCell ref="BU15:BX15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E15:BH15"/>
    <mergeCell ref="BI15:BL15"/>
    <mergeCell ref="BM15:BP15"/>
    <mergeCell ref="BQ15:BT15"/>
    <mergeCell ref="AO15:AR15"/>
    <mergeCell ref="AS15:AV15"/>
    <mergeCell ref="AW15:AZ15"/>
    <mergeCell ref="BA15:BD15"/>
    <mergeCell ref="BU13:BX13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E13:BH13"/>
    <mergeCell ref="BI13:BL13"/>
    <mergeCell ref="BM13:BP13"/>
    <mergeCell ref="BQ13:BT13"/>
    <mergeCell ref="AO13:AR13"/>
    <mergeCell ref="AS13:AV13"/>
    <mergeCell ref="AW13:AZ13"/>
    <mergeCell ref="BA13:BD13"/>
    <mergeCell ref="BU8:BX11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BU12:BX12"/>
    <mergeCell ref="AW7:BH7"/>
    <mergeCell ref="BI7:BX7"/>
    <mergeCell ref="AO8:AR11"/>
    <mergeCell ref="AS8:AV11"/>
    <mergeCell ref="AW8:AZ11"/>
    <mergeCell ref="BA8:BD11"/>
    <mergeCell ref="BE8:BH11"/>
    <mergeCell ref="BI8:BL11"/>
    <mergeCell ref="BM8:BP11"/>
    <mergeCell ref="BQ8:BT11"/>
    <mergeCell ref="I8:T8"/>
    <mergeCell ref="I7:AJ7"/>
    <mergeCell ref="A25:H25"/>
    <mergeCell ref="C24:H24"/>
    <mergeCell ref="D22:H22"/>
    <mergeCell ref="D20:H20"/>
    <mergeCell ref="A22:C22"/>
    <mergeCell ref="A20:C20"/>
    <mergeCell ref="A18:C18"/>
    <mergeCell ref="A7:H12"/>
    <mergeCell ref="AK12:AN12"/>
    <mergeCell ref="AC9:AF11"/>
    <mergeCell ref="U9:X12"/>
    <mergeCell ref="Q9:T11"/>
    <mergeCell ref="Q12:T12"/>
    <mergeCell ref="A23:H23"/>
    <mergeCell ref="F31:H32"/>
    <mergeCell ref="AC12:AF12"/>
    <mergeCell ref="Y9:AB12"/>
    <mergeCell ref="A30:E32"/>
    <mergeCell ref="A28:W29"/>
    <mergeCell ref="M9:P12"/>
    <mergeCell ref="I9:L12"/>
    <mergeCell ref="I13:L13"/>
    <mergeCell ref="I14:L14"/>
    <mergeCell ref="Q20:T20"/>
    <mergeCell ref="U20:X20"/>
    <mergeCell ref="Y20:AB20"/>
    <mergeCell ref="AG21:AJ21"/>
    <mergeCell ref="Y21:AB21"/>
    <mergeCell ref="AC21:AF21"/>
    <mergeCell ref="A21:H21"/>
    <mergeCell ref="M21:P21"/>
    <mergeCell ref="Q21:T21"/>
    <mergeCell ref="U21:X21"/>
    <mergeCell ref="I21:L21"/>
    <mergeCell ref="A17:H17"/>
    <mergeCell ref="D18:H18"/>
    <mergeCell ref="A19:H19"/>
    <mergeCell ref="AC20:AF20"/>
    <mergeCell ref="I17:L17"/>
    <mergeCell ref="I18:L18"/>
    <mergeCell ref="I19:L19"/>
    <mergeCell ref="I20:L20"/>
    <mergeCell ref="U18:X18"/>
    <mergeCell ref="Y18:AB18"/>
    <mergeCell ref="A15:B15"/>
    <mergeCell ref="A14:H14"/>
    <mergeCell ref="C15:H15"/>
    <mergeCell ref="I16:L16"/>
    <mergeCell ref="A16:H16"/>
    <mergeCell ref="I15:L15"/>
    <mergeCell ref="A38:E38"/>
    <mergeCell ref="B39:E39"/>
    <mergeCell ref="B41:E41"/>
    <mergeCell ref="B40:E40"/>
    <mergeCell ref="A45:E45"/>
    <mergeCell ref="A44:E44"/>
    <mergeCell ref="A43:E43"/>
    <mergeCell ref="B42:E42"/>
    <mergeCell ref="C37:E37"/>
    <mergeCell ref="A37:B37"/>
    <mergeCell ref="A35:E35"/>
    <mergeCell ref="A5:AW6"/>
    <mergeCell ref="AK8:AN11"/>
    <mergeCell ref="AG8:AJ11"/>
    <mergeCell ref="AG12:AJ12"/>
    <mergeCell ref="U8:AF8"/>
    <mergeCell ref="A13:B13"/>
    <mergeCell ref="C13:H13"/>
    <mergeCell ref="A24:B24"/>
    <mergeCell ref="F30:H30"/>
    <mergeCell ref="A34:B34"/>
    <mergeCell ref="A36:B36"/>
    <mergeCell ref="C36:E36"/>
    <mergeCell ref="C33:E33"/>
    <mergeCell ref="A33:B33"/>
    <mergeCell ref="F35:H35"/>
    <mergeCell ref="I31:K32"/>
    <mergeCell ref="I30:P30"/>
    <mergeCell ref="C34:E34"/>
    <mergeCell ref="L33:P33"/>
    <mergeCell ref="L34:P34"/>
    <mergeCell ref="L31:P31"/>
    <mergeCell ref="L32:P32"/>
    <mergeCell ref="F33:H33"/>
    <mergeCell ref="I33:K33"/>
    <mergeCell ref="F34:H34"/>
    <mergeCell ref="Q31:S32"/>
    <mergeCell ref="Q30:X30"/>
    <mergeCell ref="Y31:AA32"/>
    <mergeCell ref="T31:X31"/>
    <mergeCell ref="T32:X32"/>
    <mergeCell ref="Y30:AF30"/>
    <mergeCell ref="AG31:AI32"/>
    <mergeCell ref="AG30:AN30"/>
    <mergeCell ref="AB31:AF31"/>
    <mergeCell ref="AB32:AF32"/>
    <mergeCell ref="AJ31:AN31"/>
    <mergeCell ref="AJ32:AN32"/>
    <mergeCell ref="I23:L23"/>
    <mergeCell ref="I24:L24"/>
    <mergeCell ref="M13:P13"/>
    <mergeCell ref="M16:P16"/>
    <mergeCell ref="M20:P20"/>
    <mergeCell ref="M22:P22"/>
    <mergeCell ref="M24:P24"/>
    <mergeCell ref="M14:P14"/>
    <mergeCell ref="M17:P17"/>
    <mergeCell ref="M15:P15"/>
    <mergeCell ref="Q16:T16"/>
    <mergeCell ref="I22:L22"/>
    <mergeCell ref="AG15:AJ15"/>
    <mergeCell ref="AG16:AJ16"/>
    <mergeCell ref="Q17:T17"/>
    <mergeCell ref="U17:X17"/>
    <mergeCell ref="Y17:AB17"/>
    <mergeCell ref="AC16:AF16"/>
    <mergeCell ref="AC17:AF17"/>
    <mergeCell ref="AG20:AJ20"/>
    <mergeCell ref="U15:X15"/>
    <mergeCell ref="Y15:AB15"/>
    <mergeCell ref="AC15:AF15"/>
    <mergeCell ref="Q15:T15"/>
    <mergeCell ref="Q13:T13"/>
    <mergeCell ref="AG13:AJ13"/>
    <mergeCell ref="U14:X14"/>
    <mergeCell ref="Y14:AB14"/>
    <mergeCell ref="AC14:AF14"/>
    <mergeCell ref="AG14:AJ14"/>
    <mergeCell ref="Q14:T14"/>
    <mergeCell ref="U13:X13"/>
    <mergeCell ref="Y13:AB13"/>
    <mergeCell ref="AC13:AF13"/>
    <mergeCell ref="Y16:AB16"/>
    <mergeCell ref="AG17:AJ17"/>
    <mergeCell ref="U16:X16"/>
    <mergeCell ref="AC18:AF18"/>
    <mergeCell ref="AG18:AJ18"/>
    <mergeCell ref="AG19:AJ19"/>
    <mergeCell ref="M18:P18"/>
    <mergeCell ref="Q18:T18"/>
    <mergeCell ref="M19:P19"/>
    <mergeCell ref="Q19:T19"/>
    <mergeCell ref="U19:X19"/>
    <mergeCell ref="Y19:AB19"/>
    <mergeCell ref="U23:X23"/>
    <mergeCell ref="Y23:AB23"/>
    <mergeCell ref="AC23:AF23"/>
    <mergeCell ref="AC19:AF19"/>
    <mergeCell ref="Q22:T22"/>
    <mergeCell ref="U22:X22"/>
    <mergeCell ref="Y22:AB22"/>
    <mergeCell ref="AC22:AF22"/>
    <mergeCell ref="Q24:T24"/>
    <mergeCell ref="U24:X24"/>
    <mergeCell ref="Y24:AB24"/>
    <mergeCell ref="AC24:AF24"/>
    <mergeCell ref="M23:P23"/>
    <mergeCell ref="Q23:T23"/>
    <mergeCell ref="AK13:AN13"/>
    <mergeCell ref="AK14:AN14"/>
    <mergeCell ref="AK15:AN15"/>
    <mergeCell ref="AK16:AN16"/>
    <mergeCell ref="AK17:AN17"/>
    <mergeCell ref="AK18:AN18"/>
    <mergeCell ref="AK19:AN19"/>
    <mergeCell ref="AG22:AJ22"/>
    <mergeCell ref="AG24:AJ24"/>
    <mergeCell ref="AK20:AN20"/>
    <mergeCell ref="AK21:AN21"/>
    <mergeCell ref="AK22:AN22"/>
    <mergeCell ref="AK23:AN23"/>
    <mergeCell ref="AG23:AJ23"/>
    <mergeCell ref="AJ33:AN33"/>
    <mergeCell ref="AK24:AN24"/>
    <mergeCell ref="I25:L25"/>
    <mergeCell ref="M25:P25"/>
    <mergeCell ref="Q25:T25"/>
    <mergeCell ref="U25:X25"/>
    <mergeCell ref="Y25:AB25"/>
    <mergeCell ref="AC25:AF25"/>
    <mergeCell ref="AG25:AJ25"/>
    <mergeCell ref="AK25:AN25"/>
    <mergeCell ref="T33:X33"/>
    <mergeCell ref="Y33:AA33"/>
    <mergeCell ref="T34:X34"/>
    <mergeCell ref="Y34:AA34"/>
    <mergeCell ref="I34:K34"/>
    <mergeCell ref="I35:K35"/>
    <mergeCell ref="F36:H36"/>
    <mergeCell ref="I36:K36"/>
    <mergeCell ref="F37:H37"/>
    <mergeCell ref="I37:K37"/>
    <mergeCell ref="F38:H38"/>
    <mergeCell ref="I38:K38"/>
    <mergeCell ref="F39:H39"/>
    <mergeCell ref="I39:K39"/>
    <mergeCell ref="F40:H40"/>
    <mergeCell ref="I40:K40"/>
    <mergeCell ref="F41:H41"/>
    <mergeCell ref="I41:K41"/>
    <mergeCell ref="F42:H42"/>
    <mergeCell ref="I42:K42"/>
    <mergeCell ref="F43:H43"/>
    <mergeCell ref="I43:K43"/>
    <mergeCell ref="F44:H44"/>
    <mergeCell ref="I44:K44"/>
    <mergeCell ref="F45:H45"/>
    <mergeCell ref="I45:K45"/>
    <mergeCell ref="L35:P35"/>
    <mergeCell ref="L36:P36"/>
    <mergeCell ref="L37:P37"/>
    <mergeCell ref="L38:P38"/>
    <mergeCell ref="L39:P39"/>
    <mergeCell ref="L40:P40"/>
    <mergeCell ref="L41:P41"/>
    <mergeCell ref="L42:P42"/>
    <mergeCell ref="L43:P43"/>
    <mergeCell ref="L44:P44"/>
    <mergeCell ref="L45:P45"/>
    <mergeCell ref="Q33:S33"/>
    <mergeCell ref="Q34:S34"/>
    <mergeCell ref="Q35:S35"/>
    <mergeCell ref="Q36:S36"/>
    <mergeCell ref="Q37:S37"/>
    <mergeCell ref="Q38:S38"/>
    <mergeCell ref="Q39:S39"/>
    <mergeCell ref="Q40:S40"/>
    <mergeCell ref="Q41:S41"/>
    <mergeCell ref="Q42:S42"/>
    <mergeCell ref="Q43:S43"/>
    <mergeCell ref="Q44:S44"/>
    <mergeCell ref="Q45:S45"/>
    <mergeCell ref="T35:X35"/>
    <mergeCell ref="Y35:AA35"/>
    <mergeCell ref="T36:X36"/>
    <mergeCell ref="Y36:AA36"/>
    <mergeCell ref="T37:X37"/>
    <mergeCell ref="Y37:AA37"/>
    <mergeCell ref="T38:X38"/>
    <mergeCell ref="Y38:AA38"/>
    <mergeCell ref="T39:X39"/>
    <mergeCell ref="Y39:AA39"/>
    <mergeCell ref="T40:X40"/>
    <mergeCell ref="Y40:AA40"/>
    <mergeCell ref="T41:X41"/>
    <mergeCell ref="Y41:AA41"/>
    <mergeCell ref="T42:X42"/>
    <mergeCell ref="Y42:AA42"/>
    <mergeCell ref="T43:X43"/>
    <mergeCell ref="Y43:AA43"/>
    <mergeCell ref="T44:X44"/>
    <mergeCell ref="Y44:AA44"/>
    <mergeCell ref="T45:X45"/>
    <mergeCell ref="Y45:AA45"/>
    <mergeCell ref="AB33:AF33"/>
    <mergeCell ref="AG33:AI33"/>
    <mergeCell ref="AB34:AF34"/>
    <mergeCell ref="AG34:AI34"/>
    <mergeCell ref="AB36:AF36"/>
    <mergeCell ref="AG36:AI36"/>
    <mergeCell ref="AB38:AF38"/>
    <mergeCell ref="AG38:AI38"/>
    <mergeCell ref="AJ34:AN34"/>
    <mergeCell ref="AB35:AF35"/>
    <mergeCell ref="AG35:AI35"/>
    <mergeCell ref="AJ35:AN35"/>
    <mergeCell ref="AJ36:AN36"/>
    <mergeCell ref="AB37:AF37"/>
    <mergeCell ref="AG37:AI37"/>
    <mergeCell ref="AJ37:AN37"/>
    <mergeCell ref="AJ38:AN38"/>
    <mergeCell ref="AB39:AF39"/>
    <mergeCell ref="AG39:AI39"/>
    <mergeCell ref="AJ39:AN39"/>
    <mergeCell ref="AB45:AF45"/>
    <mergeCell ref="AG45:AI45"/>
    <mergeCell ref="AJ45:AN45"/>
    <mergeCell ref="AB42:AF42"/>
    <mergeCell ref="AG42:AI42"/>
    <mergeCell ref="AJ42:AN42"/>
    <mergeCell ref="AB43:AF43"/>
    <mergeCell ref="AG43:AI43"/>
    <mergeCell ref="AJ43:AN43"/>
    <mergeCell ref="AK7:AV7"/>
    <mergeCell ref="AB44:AF44"/>
    <mergeCell ref="AG44:AI44"/>
    <mergeCell ref="AJ44:AN44"/>
    <mergeCell ref="AB40:AF40"/>
    <mergeCell ref="AG40:AI40"/>
    <mergeCell ref="AJ40:AN40"/>
    <mergeCell ref="AB41:AF41"/>
    <mergeCell ref="AG41:AI41"/>
    <mergeCell ref="AJ41:AN41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22" r:id="rId2"/>
  <rowBreaks count="1" manualBreakCount="1">
    <brk id="45" max="75" man="1"/>
  </rowBreaks>
  <colBreaks count="1" manualBreakCount="1">
    <brk id="76" max="4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view="pageBreakPreview" zoomScale="75" zoomScaleNormal="75" zoomScaleSheetLayoutView="75" workbookViewId="0" topLeftCell="A4">
      <selection activeCell="AN51" sqref="AN51"/>
    </sheetView>
  </sheetViews>
  <sheetFormatPr defaultColWidth="9.00390625" defaultRowHeight="13.5"/>
  <cols>
    <col min="1" max="5" width="3.375" style="69" customWidth="1"/>
    <col min="6" max="46" width="4.00390625" style="70" customWidth="1"/>
    <col min="47" max="47" width="4.00390625" style="60" customWidth="1"/>
    <col min="48" max="16384" width="2.625" style="60" customWidth="1"/>
  </cols>
  <sheetData>
    <row r="1" spans="1:46" s="66" customFormat="1" ht="14.25">
      <c r="A1" s="69"/>
      <c r="B1" s="69"/>
      <c r="C1" s="69"/>
      <c r="D1" s="69"/>
      <c r="E1" s="6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</row>
    <row r="2" spans="1:46" s="66" customFormat="1" ht="14.25">
      <c r="A2" s="69"/>
      <c r="B2" s="69"/>
      <c r="C2" s="69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</row>
    <row r="3" spans="1:46" s="66" customFormat="1" ht="14.25">
      <c r="A3" s="69"/>
      <c r="B3" s="69"/>
      <c r="C3" s="69"/>
      <c r="D3" s="69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1:46" s="66" customFormat="1" ht="14.25">
      <c r="A4" s="69"/>
      <c r="B4" s="69"/>
      <c r="C4" s="69"/>
      <c r="D4" s="69"/>
      <c r="E4" s="6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</row>
    <row r="5" spans="1:47" s="66" customFormat="1" ht="17.25" customHeight="1">
      <c r="A5" s="763" t="s">
        <v>100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63"/>
    </row>
    <row r="6" spans="1:47" s="66" customFormat="1" ht="17.25" customHeight="1" thickBot="1">
      <c r="A6" s="764"/>
      <c r="B6" s="764"/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4"/>
      <c r="Y6" s="764"/>
      <c r="Z6" s="764"/>
      <c r="AA6" s="764"/>
      <c r="AB6" s="764"/>
      <c r="AC6" s="764"/>
      <c r="AD6" s="764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63"/>
    </row>
    <row r="7" spans="1:47" s="66" customFormat="1" ht="38.25" customHeight="1" thickTop="1">
      <c r="A7" s="754"/>
      <c r="B7" s="755"/>
      <c r="C7" s="755"/>
      <c r="D7" s="755"/>
      <c r="E7" s="755"/>
      <c r="F7" s="750" t="s">
        <v>314</v>
      </c>
      <c r="G7" s="751"/>
      <c r="H7" s="752"/>
      <c r="I7" s="752"/>
      <c r="J7" s="752"/>
      <c r="K7" s="752"/>
      <c r="L7" s="752"/>
      <c r="M7" s="752"/>
      <c r="N7" s="752"/>
      <c r="O7" s="752"/>
      <c r="P7" s="752"/>
      <c r="Q7" s="810" t="s">
        <v>237</v>
      </c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04" t="s">
        <v>315</v>
      </c>
      <c r="AG7" s="805"/>
      <c r="AH7" s="805"/>
      <c r="AI7" s="805"/>
      <c r="AJ7" s="805"/>
      <c r="AK7" s="805"/>
      <c r="AL7" s="805"/>
      <c r="AM7" s="805"/>
      <c r="AN7" s="805"/>
      <c r="AO7" s="805"/>
      <c r="AP7" s="805"/>
      <c r="AQ7" s="805"/>
      <c r="AR7" s="805"/>
      <c r="AS7" s="805"/>
      <c r="AT7" s="806"/>
      <c r="AU7" s="41"/>
    </row>
    <row r="8" spans="1:47" s="66" customFormat="1" ht="33.75" customHeight="1">
      <c r="A8" s="756"/>
      <c r="B8" s="757"/>
      <c r="C8" s="757"/>
      <c r="D8" s="757"/>
      <c r="E8" s="757"/>
      <c r="F8" s="702" t="s">
        <v>31</v>
      </c>
      <c r="G8" s="703"/>
      <c r="H8" s="704"/>
      <c r="I8" s="703" t="s">
        <v>186</v>
      </c>
      <c r="J8" s="703"/>
      <c r="K8" s="703"/>
      <c r="L8" s="703"/>
      <c r="M8" s="702" t="s">
        <v>187</v>
      </c>
      <c r="N8" s="703"/>
      <c r="O8" s="703"/>
      <c r="P8" s="704"/>
      <c r="Q8" s="702" t="s">
        <v>31</v>
      </c>
      <c r="R8" s="703"/>
      <c r="S8" s="704"/>
      <c r="T8" s="703" t="s">
        <v>112</v>
      </c>
      <c r="U8" s="721"/>
      <c r="V8" s="721"/>
      <c r="W8" s="722"/>
      <c r="X8" s="703" t="s">
        <v>186</v>
      </c>
      <c r="Y8" s="703"/>
      <c r="Z8" s="703"/>
      <c r="AA8" s="703"/>
      <c r="AB8" s="702" t="s">
        <v>187</v>
      </c>
      <c r="AC8" s="703"/>
      <c r="AD8" s="703"/>
      <c r="AE8" s="704"/>
      <c r="AF8" s="703" t="s">
        <v>31</v>
      </c>
      <c r="AG8" s="703"/>
      <c r="AH8" s="704"/>
      <c r="AI8" s="702" t="s">
        <v>112</v>
      </c>
      <c r="AJ8" s="721"/>
      <c r="AK8" s="721"/>
      <c r="AL8" s="722"/>
      <c r="AM8" s="703" t="s">
        <v>186</v>
      </c>
      <c r="AN8" s="703"/>
      <c r="AO8" s="703"/>
      <c r="AP8" s="703"/>
      <c r="AQ8" s="702" t="s">
        <v>187</v>
      </c>
      <c r="AR8" s="703"/>
      <c r="AS8" s="703"/>
      <c r="AT8" s="807"/>
      <c r="AU8" s="41"/>
    </row>
    <row r="9" spans="1:47" s="66" customFormat="1" ht="30.75" customHeight="1">
      <c r="A9" s="758"/>
      <c r="B9" s="759"/>
      <c r="C9" s="759"/>
      <c r="D9" s="759"/>
      <c r="E9" s="759"/>
      <c r="F9" s="717"/>
      <c r="G9" s="718"/>
      <c r="H9" s="719"/>
      <c r="I9" s="714" t="s">
        <v>113</v>
      </c>
      <c r="J9" s="714"/>
      <c r="K9" s="714"/>
      <c r="L9" s="714"/>
      <c r="M9" s="715" t="s">
        <v>113</v>
      </c>
      <c r="N9" s="714"/>
      <c r="O9" s="714"/>
      <c r="P9" s="720"/>
      <c r="Q9" s="717"/>
      <c r="R9" s="718"/>
      <c r="S9" s="719"/>
      <c r="T9" s="714" t="s">
        <v>113</v>
      </c>
      <c r="U9" s="714"/>
      <c r="V9" s="714"/>
      <c r="W9" s="720"/>
      <c r="X9" s="714" t="s">
        <v>113</v>
      </c>
      <c r="Y9" s="714"/>
      <c r="Z9" s="714"/>
      <c r="AA9" s="714"/>
      <c r="AB9" s="715" t="s">
        <v>113</v>
      </c>
      <c r="AC9" s="714"/>
      <c r="AD9" s="714"/>
      <c r="AE9" s="720"/>
      <c r="AF9" s="718"/>
      <c r="AG9" s="718"/>
      <c r="AH9" s="719"/>
      <c r="AI9" s="714" t="s">
        <v>113</v>
      </c>
      <c r="AJ9" s="714"/>
      <c r="AK9" s="714"/>
      <c r="AL9" s="720"/>
      <c r="AM9" s="714" t="s">
        <v>113</v>
      </c>
      <c r="AN9" s="714"/>
      <c r="AO9" s="714"/>
      <c r="AP9" s="714"/>
      <c r="AQ9" s="715" t="s">
        <v>113</v>
      </c>
      <c r="AR9" s="714"/>
      <c r="AS9" s="714"/>
      <c r="AT9" s="716"/>
      <c r="AU9" s="42"/>
    </row>
    <row r="10" spans="1:47" s="66" customFormat="1" ht="55.5" customHeight="1">
      <c r="A10" s="56" t="s">
        <v>188</v>
      </c>
      <c r="B10" s="683" t="s">
        <v>189</v>
      </c>
      <c r="C10" s="683"/>
      <c r="D10" s="683"/>
      <c r="E10" s="684"/>
      <c r="F10" s="801">
        <v>20</v>
      </c>
      <c r="G10" s="801"/>
      <c r="H10" s="801"/>
      <c r="I10" s="798">
        <v>6798132</v>
      </c>
      <c r="J10" s="799"/>
      <c r="K10" s="799"/>
      <c r="L10" s="800"/>
      <c r="M10" s="766">
        <v>9609508</v>
      </c>
      <c r="N10" s="766"/>
      <c r="O10" s="766"/>
      <c r="P10" s="766"/>
      <c r="Q10" s="727">
        <v>2</v>
      </c>
      <c r="R10" s="728"/>
      <c r="S10" s="729"/>
      <c r="T10" s="766">
        <v>3108</v>
      </c>
      <c r="U10" s="766"/>
      <c r="V10" s="766"/>
      <c r="W10" s="766"/>
      <c r="X10" s="766">
        <v>16724</v>
      </c>
      <c r="Y10" s="766"/>
      <c r="Z10" s="766"/>
      <c r="AA10" s="766"/>
      <c r="AB10" s="790">
        <v>333600</v>
      </c>
      <c r="AC10" s="790"/>
      <c r="AD10" s="790"/>
      <c r="AE10" s="790"/>
      <c r="AF10" s="790">
        <v>3</v>
      </c>
      <c r="AG10" s="790"/>
      <c r="AH10" s="790"/>
      <c r="AI10" s="697">
        <v>16495</v>
      </c>
      <c r="AJ10" s="697"/>
      <c r="AK10" s="697"/>
      <c r="AL10" s="697"/>
      <c r="AM10" s="697">
        <v>458560</v>
      </c>
      <c r="AN10" s="697"/>
      <c r="AO10" s="697"/>
      <c r="AP10" s="697"/>
      <c r="AQ10" s="697">
        <v>915920</v>
      </c>
      <c r="AR10" s="697"/>
      <c r="AS10" s="697"/>
      <c r="AT10" s="793"/>
      <c r="AU10" s="43"/>
    </row>
    <row r="11" spans="1:47" s="66" customFormat="1" ht="55.5" customHeight="1">
      <c r="A11" s="765" t="s">
        <v>190</v>
      </c>
      <c r="B11" s="686"/>
      <c r="C11" s="686"/>
      <c r="D11" s="686"/>
      <c r="E11" s="687"/>
      <c r="F11" s="801"/>
      <c r="G11" s="801"/>
      <c r="H11" s="801"/>
      <c r="I11" s="798">
        <v>0</v>
      </c>
      <c r="J11" s="799"/>
      <c r="K11" s="799"/>
      <c r="L11" s="800"/>
      <c r="M11" s="766">
        <v>0</v>
      </c>
      <c r="N11" s="766"/>
      <c r="O11" s="766"/>
      <c r="P11" s="766"/>
      <c r="Q11" s="727">
        <v>0</v>
      </c>
      <c r="R11" s="728"/>
      <c r="S11" s="729"/>
      <c r="T11" s="766">
        <v>0</v>
      </c>
      <c r="U11" s="766"/>
      <c r="V11" s="766"/>
      <c r="W11" s="766"/>
      <c r="X11" s="766">
        <v>0</v>
      </c>
      <c r="Y11" s="766"/>
      <c r="Z11" s="766"/>
      <c r="AA11" s="766"/>
      <c r="AB11" s="790">
        <v>0</v>
      </c>
      <c r="AC11" s="790"/>
      <c r="AD11" s="790"/>
      <c r="AE11" s="790"/>
      <c r="AF11" s="790">
        <v>0</v>
      </c>
      <c r="AG11" s="790"/>
      <c r="AH11" s="790"/>
      <c r="AI11" s="792">
        <v>0</v>
      </c>
      <c r="AJ11" s="792"/>
      <c r="AK11" s="792"/>
      <c r="AL11" s="792"/>
      <c r="AM11" s="697">
        <v>0</v>
      </c>
      <c r="AN11" s="697"/>
      <c r="AO11" s="697"/>
      <c r="AP11" s="697"/>
      <c r="AQ11" s="697">
        <v>0</v>
      </c>
      <c r="AR11" s="697"/>
      <c r="AS11" s="697"/>
      <c r="AT11" s="793"/>
      <c r="AU11" s="43"/>
    </row>
    <row r="12" spans="1:47" s="66" customFormat="1" ht="55.5" customHeight="1">
      <c r="A12" s="72" t="s">
        <v>191</v>
      </c>
      <c r="B12" s="708" t="s">
        <v>192</v>
      </c>
      <c r="C12" s="708"/>
      <c r="D12" s="708"/>
      <c r="E12" s="709"/>
      <c r="F12" s="801">
        <v>7</v>
      </c>
      <c r="G12" s="801"/>
      <c r="H12" s="801"/>
      <c r="I12" s="798">
        <v>9797070</v>
      </c>
      <c r="J12" s="799"/>
      <c r="K12" s="799"/>
      <c r="L12" s="800"/>
      <c r="M12" s="766">
        <v>20552813</v>
      </c>
      <c r="N12" s="766"/>
      <c r="O12" s="766"/>
      <c r="P12" s="766"/>
      <c r="Q12" s="727">
        <v>0</v>
      </c>
      <c r="R12" s="728"/>
      <c r="S12" s="729"/>
      <c r="T12" s="766">
        <v>0</v>
      </c>
      <c r="U12" s="766"/>
      <c r="V12" s="766"/>
      <c r="W12" s="766"/>
      <c r="X12" s="766">
        <v>0</v>
      </c>
      <c r="Y12" s="766"/>
      <c r="Z12" s="766"/>
      <c r="AA12" s="766"/>
      <c r="AB12" s="790">
        <v>0</v>
      </c>
      <c r="AC12" s="790"/>
      <c r="AD12" s="790"/>
      <c r="AE12" s="790"/>
      <c r="AF12" s="790">
        <v>0</v>
      </c>
      <c r="AG12" s="790"/>
      <c r="AH12" s="790"/>
      <c r="AI12" s="792">
        <v>0</v>
      </c>
      <c r="AJ12" s="792"/>
      <c r="AK12" s="792"/>
      <c r="AL12" s="792"/>
      <c r="AM12" s="697">
        <v>0</v>
      </c>
      <c r="AN12" s="697"/>
      <c r="AO12" s="697"/>
      <c r="AP12" s="697"/>
      <c r="AQ12" s="697">
        <v>0</v>
      </c>
      <c r="AR12" s="697"/>
      <c r="AS12" s="697"/>
      <c r="AT12" s="793"/>
      <c r="AU12" s="43"/>
    </row>
    <row r="13" spans="1:47" s="66" customFormat="1" ht="55.5" customHeight="1">
      <c r="A13" s="765" t="s">
        <v>193</v>
      </c>
      <c r="B13" s="686"/>
      <c r="C13" s="686"/>
      <c r="D13" s="686"/>
      <c r="E13" s="687"/>
      <c r="F13" s="801">
        <v>0</v>
      </c>
      <c r="G13" s="801"/>
      <c r="H13" s="801"/>
      <c r="I13" s="798">
        <v>0</v>
      </c>
      <c r="J13" s="799"/>
      <c r="K13" s="799"/>
      <c r="L13" s="800"/>
      <c r="M13" s="766">
        <v>0</v>
      </c>
      <c r="N13" s="766"/>
      <c r="O13" s="766"/>
      <c r="P13" s="766"/>
      <c r="Q13" s="727">
        <v>0</v>
      </c>
      <c r="R13" s="728"/>
      <c r="S13" s="729"/>
      <c r="T13" s="766">
        <v>0</v>
      </c>
      <c r="U13" s="766"/>
      <c r="V13" s="766"/>
      <c r="W13" s="766"/>
      <c r="X13" s="766">
        <v>0</v>
      </c>
      <c r="Y13" s="766"/>
      <c r="Z13" s="766"/>
      <c r="AA13" s="766"/>
      <c r="AB13" s="790">
        <v>0</v>
      </c>
      <c r="AC13" s="790"/>
      <c r="AD13" s="790"/>
      <c r="AE13" s="790"/>
      <c r="AF13" s="790">
        <v>0</v>
      </c>
      <c r="AG13" s="790"/>
      <c r="AH13" s="790"/>
      <c r="AI13" s="792">
        <v>0</v>
      </c>
      <c r="AJ13" s="792"/>
      <c r="AK13" s="792"/>
      <c r="AL13" s="792"/>
      <c r="AM13" s="697">
        <v>0</v>
      </c>
      <c r="AN13" s="697"/>
      <c r="AO13" s="697"/>
      <c r="AP13" s="697"/>
      <c r="AQ13" s="697">
        <v>0</v>
      </c>
      <c r="AR13" s="697"/>
      <c r="AS13" s="697"/>
      <c r="AT13" s="793"/>
      <c r="AU13" s="43"/>
    </row>
    <row r="14" spans="1:47" s="66" customFormat="1" ht="55.5" customHeight="1">
      <c r="A14" s="765" t="s">
        <v>194</v>
      </c>
      <c r="B14" s="686"/>
      <c r="C14" s="694" t="s">
        <v>195</v>
      </c>
      <c r="D14" s="694"/>
      <c r="E14" s="695"/>
      <c r="F14" s="801">
        <v>0</v>
      </c>
      <c r="G14" s="801"/>
      <c r="H14" s="801"/>
      <c r="I14" s="798">
        <v>0</v>
      </c>
      <c r="J14" s="799"/>
      <c r="K14" s="799"/>
      <c r="L14" s="800"/>
      <c r="M14" s="766">
        <v>0</v>
      </c>
      <c r="N14" s="766"/>
      <c r="O14" s="766"/>
      <c r="P14" s="766"/>
      <c r="Q14" s="727">
        <v>0</v>
      </c>
      <c r="R14" s="728"/>
      <c r="S14" s="729"/>
      <c r="T14" s="766">
        <v>0</v>
      </c>
      <c r="U14" s="766"/>
      <c r="V14" s="766"/>
      <c r="W14" s="766"/>
      <c r="X14" s="766">
        <v>0</v>
      </c>
      <c r="Y14" s="766"/>
      <c r="Z14" s="766"/>
      <c r="AA14" s="766"/>
      <c r="AB14" s="790">
        <v>0</v>
      </c>
      <c r="AC14" s="790"/>
      <c r="AD14" s="790"/>
      <c r="AE14" s="790"/>
      <c r="AF14" s="790">
        <v>0</v>
      </c>
      <c r="AG14" s="790"/>
      <c r="AH14" s="790"/>
      <c r="AI14" s="792">
        <v>0</v>
      </c>
      <c r="AJ14" s="792"/>
      <c r="AK14" s="792"/>
      <c r="AL14" s="792"/>
      <c r="AM14" s="697">
        <v>0</v>
      </c>
      <c r="AN14" s="697"/>
      <c r="AO14" s="697"/>
      <c r="AP14" s="697"/>
      <c r="AQ14" s="697">
        <v>0</v>
      </c>
      <c r="AR14" s="697"/>
      <c r="AS14" s="697"/>
      <c r="AT14" s="793"/>
      <c r="AU14" s="43"/>
    </row>
    <row r="15" spans="1:47" s="66" customFormat="1" ht="55.5" customHeight="1">
      <c r="A15" s="723" t="s">
        <v>196</v>
      </c>
      <c r="B15" s="469"/>
      <c r="C15" s="469"/>
      <c r="D15" s="469"/>
      <c r="E15" s="724"/>
      <c r="F15" s="801">
        <v>2</v>
      </c>
      <c r="G15" s="801"/>
      <c r="H15" s="801"/>
      <c r="I15" s="798">
        <v>12208477</v>
      </c>
      <c r="J15" s="799"/>
      <c r="K15" s="799"/>
      <c r="L15" s="800"/>
      <c r="M15" s="766">
        <v>55696016</v>
      </c>
      <c r="N15" s="766"/>
      <c r="O15" s="766"/>
      <c r="P15" s="766"/>
      <c r="Q15" s="727">
        <v>0</v>
      </c>
      <c r="R15" s="728"/>
      <c r="S15" s="729"/>
      <c r="T15" s="766">
        <v>0</v>
      </c>
      <c r="U15" s="766"/>
      <c r="V15" s="766"/>
      <c r="W15" s="766"/>
      <c r="X15" s="766">
        <v>0</v>
      </c>
      <c r="Y15" s="766"/>
      <c r="Z15" s="766"/>
      <c r="AA15" s="766"/>
      <c r="AB15" s="790">
        <v>0</v>
      </c>
      <c r="AC15" s="790"/>
      <c r="AD15" s="790"/>
      <c r="AE15" s="790"/>
      <c r="AF15" s="790">
        <v>0</v>
      </c>
      <c r="AG15" s="790"/>
      <c r="AH15" s="790"/>
      <c r="AI15" s="792">
        <v>0</v>
      </c>
      <c r="AJ15" s="792"/>
      <c r="AK15" s="792"/>
      <c r="AL15" s="792"/>
      <c r="AM15" s="697">
        <v>0</v>
      </c>
      <c r="AN15" s="697"/>
      <c r="AO15" s="697"/>
      <c r="AP15" s="697"/>
      <c r="AQ15" s="697">
        <v>0</v>
      </c>
      <c r="AR15" s="697"/>
      <c r="AS15" s="697"/>
      <c r="AT15" s="793"/>
      <c r="AU15" s="43"/>
    </row>
    <row r="16" spans="1:47" s="66" customFormat="1" ht="55.5" customHeight="1" thickBot="1">
      <c r="A16" s="725" t="s">
        <v>59</v>
      </c>
      <c r="B16" s="726"/>
      <c r="C16" s="726"/>
      <c r="D16" s="726"/>
      <c r="E16" s="726"/>
      <c r="F16" s="802">
        <f>SUM(F10:H15)</f>
        <v>29</v>
      </c>
      <c r="G16" s="802"/>
      <c r="H16" s="802"/>
      <c r="I16" s="795">
        <f>SUM(I10:L15)</f>
        <v>28803679</v>
      </c>
      <c r="J16" s="796"/>
      <c r="K16" s="796"/>
      <c r="L16" s="797"/>
      <c r="M16" s="786">
        <f>SUM(M10:P15)</f>
        <v>85858337</v>
      </c>
      <c r="N16" s="786"/>
      <c r="O16" s="786"/>
      <c r="P16" s="786"/>
      <c r="Q16" s="730">
        <f>SUM(Q10:R15)</f>
        <v>2</v>
      </c>
      <c r="R16" s="731"/>
      <c r="S16" s="732"/>
      <c r="T16" s="786">
        <f>SUM(T10:W15)</f>
        <v>3108</v>
      </c>
      <c r="U16" s="786"/>
      <c r="V16" s="786"/>
      <c r="W16" s="786"/>
      <c r="X16" s="786">
        <f>SUM(X10:AA15)</f>
        <v>16724</v>
      </c>
      <c r="Y16" s="786"/>
      <c r="Z16" s="786"/>
      <c r="AA16" s="786"/>
      <c r="AB16" s="791">
        <f>SUM(AB10:AE15)</f>
        <v>333600</v>
      </c>
      <c r="AC16" s="791"/>
      <c r="AD16" s="791"/>
      <c r="AE16" s="791"/>
      <c r="AF16" s="791">
        <f>SUM(AF10:AH15)</f>
        <v>3</v>
      </c>
      <c r="AG16" s="791"/>
      <c r="AH16" s="791"/>
      <c r="AI16" s="789">
        <f>SUM(AI10:AL15)</f>
        <v>16495</v>
      </c>
      <c r="AJ16" s="789"/>
      <c r="AK16" s="789"/>
      <c r="AL16" s="789"/>
      <c r="AM16" s="789">
        <f>SUM(AM10:AP15)</f>
        <v>458560</v>
      </c>
      <c r="AN16" s="789"/>
      <c r="AO16" s="789"/>
      <c r="AP16" s="789"/>
      <c r="AQ16" s="789">
        <f>SUM(AQ10:AT15)</f>
        <v>915920</v>
      </c>
      <c r="AR16" s="789"/>
      <c r="AS16" s="789"/>
      <c r="AT16" s="794"/>
      <c r="AU16" s="43"/>
    </row>
    <row r="17" spans="1:47" s="66" customFormat="1" ht="40.5" customHeight="1" thickBot="1" thickTop="1">
      <c r="A17" s="63"/>
      <c r="B17" s="63"/>
      <c r="C17" s="63"/>
      <c r="D17" s="63"/>
      <c r="E17" s="63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63"/>
    </row>
    <row r="18" spans="1:47" s="66" customFormat="1" ht="39" customHeight="1" thickTop="1">
      <c r="A18" s="710"/>
      <c r="B18" s="711"/>
      <c r="C18" s="711"/>
      <c r="D18" s="711"/>
      <c r="E18" s="711"/>
      <c r="F18" s="698" t="s">
        <v>238</v>
      </c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762"/>
      <c r="T18" s="787" t="s">
        <v>60</v>
      </c>
      <c r="U18" s="787"/>
      <c r="V18" s="787"/>
      <c r="W18" s="787"/>
      <c r="X18" s="787"/>
      <c r="Y18" s="787"/>
      <c r="Z18" s="787"/>
      <c r="AA18" s="787"/>
      <c r="AB18" s="787"/>
      <c r="AC18" s="787"/>
      <c r="AD18" s="787"/>
      <c r="AE18" s="787"/>
      <c r="AF18" s="787"/>
      <c r="AG18" s="787"/>
      <c r="AH18" s="698" t="s">
        <v>239</v>
      </c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700"/>
    </row>
    <row r="19" spans="1:47" s="66" customFormat="1" ht="21" customHeight="1">
      <c r="A19" s="712"/>
      <c r="B19" s="81"/>
      <c r="C19" s="81"/>
      <c r="D19" s="81"/>
      <c r="E19" s="81"/>
      <c r="F19" s="111" t="s">
        <v>197</v>
      </c>
      <c r="G19" s="704"/>
      <c r="H19" s="706" t="s">
        <v>198</v>
      </c>
      <c r="I19" s="706"/>
      <c r="J19" s="706"/>
      <c r="K19" s="706"/>
      <c r="L19" s="702" t="s">
        <v>199</v>
      </c>
      <c r="M19" s="703"/>
      <c r="N19" s="703"/>
      <c r="O19" s="704"/>
      <c r="P19" s="706" t="s">
        <v>200</v>
      </c>
      <c r="Q19" s="706"/>
      <c r="R19" s="706"/>
      <c r="S19" s="812"/>
      <c r="T19" s="111" t="s">
        <v>31</v>
      </c>
      <c r="U19" s="112"/>
      <c r="V19" s="702" t="s">
        <v>198</v>
      </c>
      <c r="W19" s="703"/>
      <c r="X19" s="703"/>
      <c r="Y19" s="704"/>
      <c r="Z19" s="706" t="s">
        <v>199</v>
      </c>
      <c r="AA19" s="706"/>
      <c r="AB19" s="706"/>
      <c r="AC19" s="706"/>
      <c r="AD19" s="702" t="s">
        <v>200</v>
      </c>
      <c r="AE19" s="703"/>
      <c r="AF19" s="703"/>
      <c r="AG19" s="704"/>
      <c r="AH19" s="111" t="s">
        <v>197</v>
      </c>
      <c r="AI19" s="112"/>
      <c r="AJ19" s="706" t="s">
        <v>198</v>
      </c>
      <c r="AK19" s="706"/>
      <c r="AL19" s="706"/>
      <c r="AM19" s="706"/>
      <c r="AN19" s="702" t="s">
        <v>199</v>
      </c>
      <c r="AO19" s="703"/>
      <c r="AP19" s="703"/>
      <c r="AQ19" s="704"/>
      <c r="AR19" s="706" t="s">
        <v>200</v>
      </c>
      <c r="AS19" s="706"/>
      <c r="AT19" s="706"/>
      <c r="AU19" s="808"/>
    </row>
    <row r="20" spans="1:47" s="66" customFormat="1" ht="21" customHeight="1">
      <c r="A20" s="712"/>
      <c r="B20" s="81"/>
      <c r="C20" s="81"/>
      <c r="D20" s="81"/>
      <c r="E20" s="81"/>
      <c r="F20" s="705"/>
      <c r="G20" s="707"/>
      <c r="H20" s="706"/>
      <c r="I20" s="706"/>
      <c r="J20" s="706"/>
      <c r="K20" s="706"/>
      <c r="L20" s="705"/>
      <c r="M20" s="706"/>
      <c r="N20" s="706"/>
      <c r="O20" s="707"/>
      <c r="P20" s="706"/>
      <c r="Q20" s="706"/>
      <c r="R20" s="706"/>
      <c r="S20" s="812"/>
      <c r="T20" s="118"/>
      <c r="U20" s="132"/>
      <c r="V20" s="705"/>
      <c r="W20" s="706"/>
      <c r="X20" s="706"/>
      <c r="Y20" s="707"/>
      <c r="Z20" s="706"/>
      <c r="AA20" s="706"/>
      <c r="AB20" s="706"/>
      <c r="AC20" s="706"/>
      <c r="AD20" s="705"/>
      <c r="AE20" s="706"/>
      <c r="AF20" s="706"/>
      <c r="AG20" s="707"/>
      <c r="AH20" s="118"/>
      <c r="AI20" s="132"/>
      <c r="AJ20" s="706"/>
      <c r="AK20" s="706"/>
      <c r="AL20" s="706"/>
      <c r="AM20" s="706"/>
      <c r="AN20" s="705"/>
      <c r="AO20" s="706"/>
      <c r="AP20" s="706"/>
      <c r="AQ20" s="707"/>
      <c r="AR20" s="706"/>
      <c r="AS20" s="706"/>
      <c r="AT20" s="706"/>
      <c r="AU20" s="808"/>
    </row>
    <row r="21" spans="1:47" s="66" customFormat="1" ht="19.5" customHeight="1">
      <c r="A21" s="713"/>
      <c r="B21" s="105"/>
      <c r="C21" s="105"/>
      <c r="D21" s="105"/>
      <c r="E21" s="105"/>
      <c r="F21" s="717"/>
      <c r="G21" s="719"/>
      <c r="H21" s="744" t="s">
        <v>201</v>
      </c>
      <c r="I21" s="744"/>
      <c r="J21" s="744"/>
      <c r="K21" s="744"/>
      <c r="L21" s="743" t="s">
        <v>201</v>
      </c>
      <c r="M21" s="744"/>
      <c r="N21" s="744"/>
      <c r="O21" s="745"/>
      <c r="P21" s="744" t="s">
        <v>201</v>
      </c>
      <c r="Q21" s="744"/>
      <c r="R21" s="744"/>
      <c r="S21" s="744"/>
      <c r="T21" s="760"/>
      <c r="U21" s="761"/>
      <c r="V21" s="743" t="s">
        <v>201</v>
      </c>
      <c r="W21" s="744"/>
      <c r="X21" s="744"/>
      <c r="Y21" s="745"/>
      <c r="Z21" s="744" t="s">
        <v>201</v>
      </c>
      <c r="AA21" s="744"/>
      <c r="AB21" s="744"/>
      <c r="AC21" s="744"/>
      <c r="AD21" s="743" t="s">
        <v>201</v>
      </c>
      <c r="AE21" s="744"/>
      <c r="AF21" s="744"/>
      <c r="AG21" s="745"/>
      <c r="AH21" s="760"/>
      <c r="AI21" s="761"/>
      <c r="AJ21" s="744" t="s">
        <v>201</v>
      </c>
      <c r="AK21" s="744"/>
      <c r="AL21" s="744"/>
      <c r="AM21" s="744"/>
      <c r="AN21" s="743" t="s">
        <v>201</v>
      </c>
      <c r="AO21" s="744"/>
      <c r="AP21" s="744"/>
      <c r="AQ21" s="745"/>
      <c r="AR21" s="744" t="s">
        <v>201</v>
      </c>
      <c r="AS21" s="744"/>
      <c r="AT21" s="744"/>
      <c r="AU21" s="809"/>
    </row>
    <row r="22" spans="1:47" s="66" customFormat="1" ht="54.75" customHeight="1">
      <c r="A22" s="55" t="s">
        <v>202</v>
      </c>
      <c r="B22" s="683" t="s">
        <v>203</v>
      </c>
      <c r="C22" s="683"/>
      <c r="D22" s="683"/>
      <c r="E22" s="684"/>
      <c r="F22" s="701">
        <v>1</v>
      </c>
      <c r="G22" s="701"/>
      <c r="H22" s="697">
        <v>8151</v>
      </c>
      <c r="I22" s="697"/>
      <c r="J22" s="697"/>
      <c r="K22" s="697"/>
      <c r="L22" s="697">
        <v>22936</v>
      </c>
      <c r="M22" s="697"/>
      <c r="N22" s="697"/>
      <c r="O22" s="697"/>
      <c r="P22" s="697">
        <v>195000</v>
      </c>
      <c r="Q22" s="697"/>
      <c r="R22" s="697"/>
      <c r="S22" s="697"/>
      <c r="T22" s="701">
        <v>5</v>
      </c>
      <c r="U22" s="701"/>
      <c r="V22" s="701">
        <v>154960</v>
      </c>
      <c r="W22" s="701"/>
      <c r="X22" s="701"/>
      <c r="Y22" s="701"/>
      <c r="Z22" s="701">
        <v>2859387</v>
      </c>
      <c r="AA22" s="701"/>
      <c r="AB22" s="701"/>
      <c r="AC22" s="701"/>
      <c r="AD22" s="701">
        <v>1120790</v>
      </c>
      <c r="AE22" s="701"/>
      <c r="AF22" s="701"/>
      <c r="AG22" s="701"/>
      <c r="AH22" s="696">
        <v>2</v>
      </c>
      <c r="AI22" s="697"/>
      <c r="AJ22" s="697">
        <v>172890</v>
      </c>
      <c r="AK22" s="697"/>
      <c r="AL22" s="697"/>
      <c r="AM22" s="697"/>
      <c r="AN22" s="697">
        <v>1842422</v>
      </c>
      <c r="AO22" s="697"/>
      <c r="AP22" s="697"/>
      <c r="AQ22" s="697"/>
      <c r="AR22" s="697">
        <v>700000</v>
      </c>
      <c r="AS22" s="697"/>
      <c r="AT22" s="697"/>
      <c r="AU22" s="747"/>
    </row>
    <row r="23" spans="1:47" s="66" customFormat="1" ht="54.75" customHeight="1">
      <c r="A23" s="685" t="s">
        <v>190</v>
      </c>
      <c r="B23" s="686"/>
      <c r="C23" s="686"/>
      <c r="D23" s="686"/>
      <c r="E23" s="687"/>
      <c r="F23" s="701">
        <v>0</v>
      </c>
      <c r="G23" s="701"/>
      <c r="H23" s="697">
        <v>0</v>
      </c>
      <c r="I23" s="697"/>
      <c r="J23" s="697"/>
      <c r="K23" s="697"/>
      <c r="L23" s="697">
        <v>0</v>
      </c>
      <c r="M23" s="697"/>
      <c r="N23" s="697"/>
      <c r="O23" s="697"/>
      <c r="P23" s="697">
        <v>0</v>
      </c>
      <c r="Q23" s="697"/>
      <c r="R23" s="697"/>
      <c r="S23" s="697"/>
      <c r="T23" s="701">
        <v>0</v>
      </c>
      <c r="U23" s="701"/>
      <c r="V23" s="701">
        <v>0</v>
      </c>
      <c r="W23" s="701"/>
      <c r="X23" s="701"/>
      <c r="Y23" s="701"/>
      <c r="Z23" s="701">
        <v>0</v>
      </c>
      <c r="AA23" s="701"/>
      <c r="AB23" s="701"/>
      <c r="AC23" s="701"/>
      <c r="AD23" s="701">
        <v>0</v>
      </c>
      <c r="AE23" s="701"/>
      <c r="AF23" s="701"/>
      <c r="AG23" s="701"/>
      <c r="AH23" s="697">
        <v>1</v>
      </c>
      <c r="AI23" s="697"/>
      <c r="AJ23" s="697">
        <v>88786</v>
      </c>
      <c r="AK23" s="697"/>
      <c r="AL23" s="697"/>
      <c r="AM23" s="697"/>
      <c r="AN23" s="697">
        <v>253951</v>
      </c>
      <c r="AO23" s="697"/>
      <c r="AP23" s="697"/>
      <c r="AQ23" s="697"/>
      <c r="AR23" s="697">
        <v>823721</v>
      </c>
      <c r="AS23" s="697"/>
      <c r="AT23" s="697"/>
      <c r="AU23" s="747"/>
    </row>
    <row r="24" spans="1:47" s="66" customFormat="1" ht="54.75" customHeight="1">
      <c r="A24" s="73" t="s">
        <v>191</v>
      </c>
      <c r="B24" s="708" t="s">
        <v>192</v>
      </c>
      <c r="C24" s="708"/>
      <c r="D24" s="708"/>
      <c r="E24" s="709"/>
      <c r="F24" s="701">
        <v>0</v>
      </c>
      <c r="G24" s="701"/>
      <c r="H24" s="697">
        <v>0</v>
      </c>
      <c r="I24" s="697"/>
      <c r="J24" s="697"/>
      <c r="K24" s="697"/>
      <c r="L24" s="697">
        <v>0</v>
      </c>
      <c r="M24" s="697"/>
      <c r="N24" s="697"/>
      <c r="O24" s="697"/>
      <c r="P24" s="697">
        <v>0</v>
      </c>
      <c r="Q24" s="697"/>
      <c r="R24" s="697"/>
      <c r="S24" s="697"/>
      <c r="T24" s="701">
        <v>0</v>
      </c>
      <c r="U24" s="701"/>
      <c r="V24" s="701">
        <v>0</v>
      </c>
      <c r="W24" s="701"/>
      <c r="X24" s="701"/>
      <c r="Y24" s="701"/>
      <c r="Z24" s="701">
        <v>0</v>
      </c>
      <c r="AA24" s="701"/>
      <c r="AB24" s="701"/>
      <c r="AC24" s="701"/>
      <c r="AD24" s="701">
        <v>0</v>
      </c>
      <c r="AE24" s="701"/>
      <c r="AF24" s="701"/>
      <c r="AG24" s="701"/>
      <c r="AH24" s="697">
        <v>0</v>
      </c>
      <c r="AI24" s="697"/>
      <c r="AJ24" s="697">
        <v>0</v>
      </c>
      <c r="AK24" s="697"/>
      <c r="AL24" s="697"/>
      <c r="AM24" s="697"/>
      <c r="AN24" s="697">
        <v>0</v>
      </c>
      <c r="AO24" s="697"/>
      <c r="AP24" s="697"/>
      <c r="AQ24" s="697"/>
      <c r="AR24" s="697">
        <v>0</v>
      </c>
      <c r="AS24" s="697"/>
      <c r="AT24" s="697"/>
      <c r="AU24" s="747"/>
    </row>
    <row r="25" spans="1:47" s="66" customFormat="1" ht="54.75" customHeight="1">
      <c r="A25" s="685" t="s">
        <v>193</v>
      </c>
      <c r="B25" s="686"/>
      <c r="C25" s="686"/>
      <c r="D25" s="686"/>
      <c r="E25" s="687"/>
      <c r="F25" s="701">
        <v>0</v>
      </c>
      <c r="G25" s="701"/>
      <c r="H25" s="697">
        <v>0</v>
      </c>
      <c r="I25" s="697"/>
      <c r="J25" s="697"/>
      <c r="K25" s="697"/>
      <c r="L25" s="697">
        <v>0</v>
      </c>
      <c r="M25" s="697"/>
      <c r="N25" s="697"/>
      <c r="O25" s="697"/>
      <c r="P25" s="697">
        <v>0</v>
      </c>
      <c r="Q25" s="697"/>
      <c r="R25" s="697"/>
      <c r="S25" s="697"/>
      <c r="T25" s="701">
        <v>0</v>
      </c>
      <c r="U25" s="701"/>
      <c r="V25" s="701">
        <v>0</v>
      </c>
      <c r="W25" s="701"/>
      <c r="X25" s="701"/>
      <c r="Y25" s="701"/>
      <c r="Z25" s="701">
        <v>0</v>
      </c>
      <c r="AA25" s="701"/>
      <c r="AB25" s="701"/>
      <c r="AC25" s="701"/>
      <c r="AD25" s="701">
        <v>0</v>
      </c>
      <c r="AE25" s="701"/>
      <c r="AF25" s="701"/>
      <c r="AG25" s="701"/>
      <c r="AH25" s="697">
        <v>0</v>
      </c>
      <c r="AI25" s="697"/>
      <c r="AJ25" s="697">
        <v>0</v>
      </c>
      <c r="AK25" s="697"/>
      <c r="AL25" s="697"/>
      <c r="AM25" s="697"/>
      <c r="AN25" s="697">
        <v>0</v>
      </c>
      <c r="AO25" s="697"/>
      <c r="AP25" s="697"/>
      <c r="AQ25" s="697"/>
      <c r="AR25" s="697">
        <v>0</v>
      </c>
      <c r="AS25" s="697"/>
      <c r="AT25" s="697"/>
      <c r="AU25" s="747"/>
    </row>
    <row r="26" spans="1:47" s="66" customFormat="1" ht="54.75" customHeight="1">
      <c r="A26" s="685" t="s">
        <v>194</v>
      </c>
      <c r="B26" s="686"/>
      <c r="C26" s="694" t="s">
        <v>195</v>
      </c>
      <c r="D26" s="694"/>
      <c r="E26" s="695"/>
      <c r="F26" s="701">
        <v>0</v>
      </c>
      <c r="G26" s="701"/>
      <c r="H26" s="697">
        <v>0</v>
      </c>
      <c r="I26" s="697"/>
      <c r="J26" s="697"/>
      <c r="K26" s="697"/>
      <c r="L26" s="697">
        <v>0</v>
      </c>
      <c r="M26" s="697"/>
      <c r="N26" s="697"/>
      <c r="O26" s="697"/>
      <c r="P26" s="697">
        <v>0</v>
      </c>
      <c r="Q26" s="697"/>
      <c r="R26" s="697"/>
      <c r="S26" s="697"/>
      <c r="T26" s="701">
        <v>0</v>
      </c>
      <c r="U26" s="701"/>
      <c r="V26" s="701">
        <v>0</v>
      </c>
      <c r="W26" s="701"/>
      <c r="X26" s="701"/>
      <c r="Y26" s="701"/>
      <c r="Z26" s="701">
        <v>0</v>
      </c>
      <c r="AA26" s="701"/>
      <c r="AB26" s="701"/>
      <c r="AC26" s="701"/>
      <c r="AD26" s="701">
        <v>0</v>
      </c>
      <c r="AE26" s="701"/>
      <c r="AF26" s="701"/>
      <c r="AG26" s="701"/>
      <c r="AH26" s="697">
        <v>0</v>
      </c>
      <c r="AI26" s="697"/>
      <c r="AJ26" s="697">
        <v>0</v>
      </c>
      <c r="AK26" s="697"/>
      <c r="AL26" s="697"/>
      <c r="AM26" s="697"/>
      <c r="AN26" s="697">
        <v>0</v>
      </c>
      <c r="AO26" s="697"/>
      <c r="AP26" s="697"/>
      <c r="AQ26" s="697"/>
      <c r="AR26" s="697">
        <v>0</v>
      </c>
      <c r="AS26" s="697"/>
      <c r="AT26" s="697"/>
      <c r="AU26" s="747"/>
    </row>
    <row r="27" spans="1:47" s="66" customFormat="1" ht="54.75" customHeight="1">
      <c r="A27" s="688" t="s">
        <v>196</v>
      </c>
      <c r="B27" s="689"/>
      <c r="C27" s="689"/>
      <c r="D27" s="689"/>
      <c r="E27" s="690"/>
      <c r="F27" s="701">
        <v>0</v>
      </c>
      <c r="G27" s="701"/>
      <c r="H27" s="697">
        <v>0</v>
      </c>
      <c r="I27" s="697"/>
      <c r="J27" s="697"/>
      <c r="K27" s="697"/>
      <c r="L27" s="697">
        <v>0</v>
      </c>
      <c r="M27" s="697"/>
      <c r="N27" s="697"/>
      <c r="O27" s="697"/>
      <c r="P27" s="697">
        <v>0</v>
      </c>
      <c r="Q27" s="697"/>
      <c r="R27" s="697"/>
      <c r="S27" s="697"/>
      <c r="T27" s="701">
        <v>0</v>
      </c>
      <c r="U27" s="701"/>
      <c r="V27" s="701">
        <v>0</v>
      </c>
      <c r="W27" s="701"/>
      <c r="X27" s="701"/>
      <c r="Y27" s="701"/>
      <c r="Z27" s="701">
        <v>0</v>
      </c>
      <c r="AA27" s="701"/>
      <c r="AB27" s="701"/>
      <c r="AC27" s="701"/>
      <c r="AD27" s="701">
        <v>0</v>
      </c>
      <c r="AE27" s="701"/>
      <c r="AF27" s="701"/>
      <c r="AG27" s="701"/>
      <c r="AH27" s="697">
        <v>0</v>
      </c>
      <c r="AI27" s="697"/>
      <c r="AJ27" s="697">
        <v>0</v>
      </c>
      <c r="AK27" s="697"/>
      <c r="AL27" s="697"/>
      <c r="AM27" s="697"/>
      <c r="AN27" s="697">
        <v>0</v>
      </c>
      <c r="AO27" s="697"/>
      <c r="AP27" s="697"/>
      <c r="AQ27" s="697"/>
      <c r="AR27" s="697">
        <v>0</v>
      </c>
      <c r="AS27" s="697"/>
      <c r="AT27" s="697"/>
      <c r="AU27" s="747"/>
    </row>
    <row r="28" spans="1:47" s="66" customFormat="1" ht="54.75" customHeight="1" thickBot="1">
      <c r="A28" s="691" t="s">
        <v>59</v>
      </c>
      <c r="B28" s="692"/>
      <c r="C28" s="692"/>
      <c r="D28" s="692"/>
      <c r="E28" s="693"/>
      <c r="F28" s="753">
        <f>SUM(F22:G27)</f>
        <v>1</v>
      </c>
      <c r="G28" s="753"/>
      <c r="H28" s="748">
        <f>SUM(H22:K27)</f>
        <v>8151</v>
      </c>
      <c r="I28" s="748"/>
      <c r="J28" s="748"/>
      <c r="K28" s="748"/>
      <c r="L28" s="748">
        <f>SUM(L22:O27)</f>
        <v>22936</v>
      </c>
      <c r="M28" s="748"/>
      <c r="N28" s="748"/>
      <c r="O28" s="748"/>
      <c r="P28" s="748">
        <f>SUM(P22:S27)</f>
        <v>195000</v>
      </c>
      <c r="Q28" s="748"/>
      <c r="R28" s="748"/>
      <c r="S28" s="748"/>
      <c r="T28" s="753">
        <f>SUM(T22:U27)</f>
        <v>5</v>
      </c>
      <c r="U28" s="753"/>
      <c r="V28" s="753">
        <f>SUM(V22:Y27)</f>
        <v>154960</v>
      </c>
      <c r="W28" s="753"/>
      <c r="X28" s="753"/>
      <c r="Y28" s="753"/>
      <c r="Z28" s="753">
        <f>SUM(Z22:AC27)</f>
        <v>2859387</v>
      </c>
      <c r="AA28" s="753"/>
      <c r="AB28" s="753"/>
      <c r="AC28" s="753"/>
      <c r="AD28" s="753">
        <f>SUM(AD22:AG27)</f>
        <v>1120790</v>
      </c>
      <c r="AE28" s="753"/>
      <c r="AF28" s="753"/>
      <c r="AG28" s="753"/>
      <c r="AH28" s="748">
        <f>SUM(AH22:AI27)</f>
        <v>3</v>
      </c>
      <c r="AI28" s="748"/>
      <c r="AJ28" s="748">
        <f>SUM(AJ22:AM27)</f>
        <v>261676</v>
      </c>
      <c r="AK28" s="748"/>
      <c r="AL28" s="748"/>
      <c r="AM28" s="748"/>
      <c r="AN28" s="748">
        <f>SUM(AN22:AQ27)</f>
        <v>2096373</v>
      </c>
      <c r="AO28" s="748"/>
      <c r="AP28" s="748"/>
      <c r="AQ28" s="748"/>
      <c r="AR28" s="748">
        <f>SUM(AR22:AU27)</f>
        <v>1523721</v>
      </c>
      <c r="AS28" s="748"/>
      <c r="AT28" s="748"/>
      <c r="AU28" s="749"/>
    </row>
    <row r="29" spans="1:47" s="66" customFormat="1" ht="40.5" customHeight="1" thickBot="1" thickTop="1">
      <c r="A29" s="63"/>
      <c r="B29" s="63"/>
      <c r="C29" s="63"/>
      <c r="D29" s="63"/>
      <c r="E29" s="63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4"/>
    </row>
    <row r="30" spans="1:47" s="66" customFormat="1" ht="39" customHeight="1" thickTop="1">
      <c r="A30" s="710"/>
      <c r="B30" s="711"/>
      <c r="C30" s="711"/>
      <c r="D30" s="711"/>
      <c r="E30" s="813"/>
      <c r="F30" s="778" t="s">
        <v>61</v>
      </c>
      <c r="G30" s="779"/>
      <c r="H30" s="780"/>
      <c r="I30" s="780"/>
      <c r="J30" s="780"/>
      <c r="K30" s="781"/>
      <c r="L30" s="781"/>
      <c r="M30" s="781"/>
      <c r="N30" s="780"/>
      <c r="O30" s="782"/>
      <c r="P30" s="783"/>
      <c r="Q30" s="775" t="s">
        <v>101</v>
      </c>
      <c r="R30" s="776"/>
      <c r="S30" s="776"/>
      <c r="T30" s="776"/>
      <c r="U30" s="776"/>
      <c r="V30" s="776"/>
      <c r="W30" s="776"/>
      <c r="X30" s="776"/>
      <c r="Y30" s="776"/>
      <c r="Z30" s="776"/>
      <c r="AA30" s="777"/>
      <c r="AB30" s="768" t="s">
        <v>52</v>
      </c>
      <c r="AC30" s="769"/>
      <c r="AD30" s="770"/>
      <c r="AE30" s="770"/>
      <c r="AF30" s="770"/>
      <c r="AG30" s="769"/>
      <c r="AH30" s="769"/>
      <c r="AI30" s="769"/>
      <c r="AJ30" s="770"/>
      <c r="AK30" s="770"/>
      <c r="AL30" s="770"/>
      <c r="AM30" s="768" t="s">
        <v>62</v>
      </c>
      <c r="AN30" s="769"/>
      <c r="AO30" s="769"/>
      <c r="AP30" s="770"/>
      <c r="AQ30" s="770"/>
      <c r="AR30" s="770"/>
      <c r="AS30" s="769"/>
      <c r="AT30" s="769"/>
      <c r="AU30" s="814"/>
    </row>
    <row r="31" spans="1:47" s="66" customFormat="1" ht="23.25" customHeight="1">
      <c r="A31" s="712"/>
      <c r="B31" s="81"/>
      <c r="C31" s="81"/>
      <c r="D31" s="81"/>
      <c r="E31" s="81"/>
      <c r="F31" s="771" t="s">
        <v>31</v>
      </c>
      <c r="G31" s="772"/>
      <c r="H31" s="733" t="s">
        <v>8</v>
      </c>
      <c r="I31" s="733"/>
      <c r="J31" s="733"/>
      <c r="K31" s="771" t="s">
        <v>199</v>
      </c>
      <c r="L31" s="784"/>
      <c r="M31" s="772"/>
      <c r="N31" s="733" t="s">
        <v>204</v>
      </c>
      <c r="O31" s="733"/>
      <c r="P31" s="734"/>
      <c r="Q31" s="771" t="s">
        <v>31</v>
      </c>
      <c r="R31" s="772"/>
      <c r="S31" s="733" t="s">
        <v>8</v>
      </c>
      <c r="T31" s="733"/>
      <c r="U31" s="733"/>
      <c r="V31" s="771" t="s">
        <v>199</v>
      </c>
      <c r="W31" s="784"/>
      <c r="X31" s="772"/>
      <c r="Y31" s="733" t="s">
        <v>204</v>
      </c>
      <c r="Z31" s="733"/>
      <c r="AA31" s="734"/>
      <c r="AB31" s="771" t="s">
        <v>31</v>
      </c>
      <c r="AC31" s="772"/>
      <c r="AD31" s="733" t="s">
        <v>8</v>
      </c>
      <c r="AE31" s="733"/>
      <c r="AF31" s="733"/>
      <c r="AG31" s="771" t="s">
        <v>199</v>
      </c>
      <c r="AH31" s="784"/>
      <c r="AI31" s="772"/>
      <c r="AJ31" s="733" t="s">
        <v>204</v>
      </c>
      <c r="AK31" s="733"/>
      <c r="AL31" s="734"/>
      <c r="AM31" s="803" t="s">
        <v>205</v>
      </c>
      <c r="AN31" s="803"/>
      <c r="AO31" s="803"/>
      <c r="AP31" s="771" t="s">
        <v>199</v>
      </c>
      <c r="AQ31" s="784"/>
      <c r="AR31" s="772"/>
      <c r="AS31" s="738" t="s">
        <v>204</v>
      </c>
      <c r="AT31" s="733"/>
      <c r="AU31" s="739"/>
    </row>
    <row r="32" spans="1:47" s="66" customFormat="1" ht="23.25" customHeight="1">
      <c r="A32" s="712"/>
      <c r="B32" s="81"/>
      <c r="C32" s="81"/>
      <c r="D32" s="81"/>
      <c r="E32" s="81"/>
      <c r="F32" s="740"/>
      <c r="G32" s="773"/>
      <c r="H32" s="735"/>
      <c r="I32" s="735"/>
      <c r="J32" s="735"/>
      <c r="K32" s="740"/>
      <c r="L32" s="735"/>
      <c r="M32" s="773"/>
      <c r="N32" s="735"/>
      <c r="O32" s="735"/>
      <c r="P32" s="736"/>
      <c r="Q32" s="740"/>
      <c r="R32" s="773"/>
      <c r="S32" s="735"/>
      <c r="T32" s="735"/>
      <c r="U32" s="735"/>
      <c r="V32" s="740"/>
      <c r="W32" s="735"/>
      <c r="X32" s="773"/>
      <c r="Y32" s="735"/>
      <c r="Z32" s="735"/>
      <c r="AA32" s="736"/>
      <c r="AB32" s="740"/>
      <c r="AC32" s="773"/>
      <c r="AD32" s="735"/>
      <c r="AE32" s="735"/>
      <c r="AF32" s="735"/>
      <c r="AG32" s="740"/>
      <c r="AH32" s="735"/>
      <c r="AI32" s="773"/>
      <c r="AJ32" s="735"/>
      <c r="AK32" s="735"/>
      <c r="AL32" s="736"/>
      <c r="AM32" s="706"/>
      <c r="AN32" s="706"/>
      <c r="AO32" s="706"/>
      <c r="AP32" s="740"/>
      <c r="AQ32" s="735"/>
      <c r="AR32" s="773"/>
      <c r="AS32" s="740"/>
      <c r="AT32" s="735"/>
      <c r="AU32" s="741"/>
    </row>
    <row r="33" spans="1:47" s="66" customFormat="1" ht="23.25" customHeight="1">
      <c r="A33" s="713"/>
      <c r="B33" s="105"/>
      <c r="C33" s="105"/>
      <c r="D33" s="105"/>
      <c r="E33" s="105"/>
      <c r="F33" s="717"/>
      <c r="G33" s="719"/>
      <c r="H33" s="742" t="s">
        <v>201</v>
      </c>
      <c r="I33" s="742"/>
      <c r="J33" s="742"/>
      <c r="K33" s="743" t="s">
        <v>201</v>
      </c>
      <c r="L33" s="744"/>
      <c r="M33" s="745"/>
      <c r="N33" s="742" t="s">
        <v>201</v>
      </c>
      <c r="O33" s="742"/>
      <c r="P33" s="742"/>
      <c r="Q33" s="785"/>
      <c r="R33" s="718"/>
      <c r="S33" s="743" t="s">
        <v>105</v>
      </c>
      <c r="T33" s="744"/>
      <c r="U33" s="745"/>
      <c r="V33" s="742" t="s">
        <v>201</v>
      </c>
      <c r="W33" s="742"/>
      <c r="X33" s="742"/>
      <c r="Y33" s="743" t="s">
        <v>201</v>
      </c>
      <c r="Z33" s="744"/>
      <c r="AA33" s="745"/>
      <c r="AB33" s="718"/>
      <c r="AC33" s="718"/>
      <c r="AD33" s="743" t="s">
        <v>201</v>
      </c>
      <c r="AE33" s="744"/>
      <c r="AF33" s="745"/>
      <c r="AG33" s="742" t="s">
        <v>201</v>
      </c>
      <c r="AH33" s="742"/>
      <c r="AI33" s="742"/>
      <c r="AJ33" s="743" t="s">
        <v>201</v>
      </c>
      <c r="AK33" s="744"/>
      <c r="AL33" s="745"/>
      <c r="AM33" s="742" t="s">
        <v>201</v>
      </c>
      <c r="AN33" s="742"/>
      <c r="AO33" s="742"/>
      <c r="AP33" s="743" t="s">
        <v>201</v>
      </c>
      <c r="AQ33" s="744"/>
      <c r="AR33" s="745"/>
      <c r="AS33" s="742" t="s">
        <v>201</v>
      </c>
      <c r="AT33" s="742"/>
      <c r="AU33" s="746"/>
    </row>
    <row r="34" spans="1:47" s="66" customFormat="1" ht="55.5" customHeight="1">
      <c r="A34" s="55" t="s">
        <v>202</v>
      </c>
      <c r="B34" s="683" t="s">
        <v>203</v>
      </c>
      <c r="C34" s="683"/>
      <c r="D34" s="683"/>
      <c r="E34" s="684"/>
      <c r="F34" s="207">
        <v>14</v>
      </c>
      <c r="G34" s="207"/>
      <c r="H34" s="207">
        <v>4691336</v>
      </c>
      <c r="I34" s="207"/>
      <c r="J34" s="207"/>
      <c r="K34" s="207">
        <v>23108311</v>
      </c>
      <c r="L34" s="207"/>
      <c r="M34" s="207"/>
      <c r="N34" s="207">
        <v>16160749</v>
      </c>
      <c r="O34" s="207"/>
      <c r="P34" s="207"/>
      <c r="Q34" s="425">
        <v>2</v>
      </c>
      <c r="R34" s="425"/>
      <c r="S34" s="207">
        <v>4306490</v>
      </c>
      <c r="T34" s="207"/>
      <c r="U34" s="207"/>
      <c r="V34" s="207">
        <v>7952123</v>
      </c>
      <c r="W34" s="207"/>
      <c r="X34" s="207"/>
      <c r="Y34" s="207">
        <v>984000</v>
      </c>
      <c r="Z34" s="207"/>
      <c r="AA34" s="207"/>
      <c r="AB34" s="207">
        <f aca="true" t="shared" si="0" ref="AB34:AB39">SUM(F10)+SUM(Q10)+SUM(AF10)+SUM(F22)+SUM(T22)+SUM(AH22)+SUM(F34)+SUM(Q34)</f>
        <v>49</v>
      </c>
      <c r="AC34" s="207"/>
      <c r="AD34" s="425">
        <f aca="true" t="shared" si="1" ref="AD34:AD39">SUM(T10)+SUM(AI10)+SUM(H22)+SUM(V22)+SUM(AJ22)+SUM(H34)+SUM(S34)</f>
        <v>9353430</v>
      </c>
      <c r="AE34" s="425"/>
      <c r="AF34" s="425"/>
      <c r="AG34" s="425">
        <f aca="true" t="shared" si="2" ref="AG34:AG39">SUM(I10)+SUM(X10)+SUM(AM10)+SUM(L22)+SUM(Z22)+SUM(AN22)+SUM(K34)+SUM(V34)</f>
        <v>43058595</v>
      </c>
      <c r="AH34" s="425"/>
      <c r="AI34" s="425"/>
      <c r="AJ34" s="419">
        <f aca="true" t="shared" si="3" ref="AJ34:AJ39">SUM(M10)+SUM(AB10)+SUM(AQ10)+SUM(P22)+SUM(AD22)+SUM(AR22)+SUM(N34)+SUM(Y34)</f>
        <v>30019567</v>
      </c>
      <c r="AK34" s="419"/>
      <c r="AL34" s="419"/>
      <c r="AM34" s="419">
        <v>1155049</v>
      </c>
      <c r="AN34" s="419"/>
      <c r="AO34" s="419"/>
      <c r="AP34" s="419">
        <v>393894</v>
      </c>
      <c r="AQ34" s="419"/>
      <c r="AR34" s="419"/>
      <c r="AS34" s="419">
        <v>62772</v>
      </c>
      <c r="AT34" s="419"/>
      <c r="AU34" s="737"/>
    </row>
    <row r="35" spans="1:47" s="66" customFormat="1" ht="55.5" customHeight="1">
      <c r="A35" s="685" t="s">
        <v>190</v>
      </c>
      <c r="B35" s="686"/>
      <c r="C35" s="686"/>
      <c r="D35" s="686"/>
      <c r="E35" s="687"/>
      <c r="F35" s="207">
        <v>0</v>
      </c>
      <c r="G35" s="207"/>
      <c r="H35" s="207">
        <v>0</v>
      </c>
      <c r="I35" s="207"/>
      <c r="J35" s="207"/>
      <c r="K35" s="207">
        <v>0</v>
      </c>
      <c r="L35" s="207"/>
      <c r="M35" s="207"/>
      <c r="N35" s="207">
        <v>0</v>
      </c>
      <c r="O35" s="207"/>
      <c r="P35" s="207"/>
      <c r="Q35" s="425">
        <v>0</v>
      </c>
      <c r="R35" s="425"/>
      <c r="S35" s="207">
        <v>0</v>
      </c>
      <c r="T35" s="207"/>
      <c r="U35" s="207"/>
      <c r="V35" s="207">
        <v>0</v>
      </c>
      <c r="W35" s="207"/>
      <c r="X35" s="207"/>
      <c r="Y35" s="207">
        <v>0</v>
      </c>
      <c r="Z35" s="207"/>
      <c r="AA35" s="207"/>
      <c r="AB35" s="207">
        <f t="shared" si="0"/>
        <v>1</v>
      </c>
      <c r="AC35" s="207"/>
      <c r="AD35" s="425">
        <f t="shared" si="1"/>
        <v>88786</v>
      </c>
      <c r="AE35" s="425"/>
      <c r="AF35" s="425"/>
      <c r="AG35" s="425">
        <f t="shared" si="2"/>
        <v>253951</v>
      </c>
      <c r="AH35" s="425"/>
      <c r="AI35" s="425"/>
      <c r="AJ35" s="419">
        <f t="shared" si="3"/>
        <v>823721</v>
      </c>
      <c r="AK35" s="419"/>
      <c r="AL35" s="419"/>
      <c r="AM35" s="419">
        <v>90040</v>
      </c>
      <c r="AN35" s="419"/>
      <c r="AO35" s="419"/>
      <c r="AP35" s="419">
        <v>24090</v>
      </c>
      <c r="AQ35" s="419"/>
      <c r="AR35" s="419"/>
      <c r="AS35" s="419">
        <v>5814</v>
      </c>
      <c r="AT35" s="419"/>
      <c r="AU35" s="737"/>
    </row>
    <row r="36" spans="1:47" s="66" customFormat="1" ht="55.5" customHeight="1">
      <c r="A36" s="73" t="s">
        <v>191</v>
      </c>
      <c r="B36" s="683" t="s">
        <v>192</v>
      </c>
      <c r="C36" s="683"/>
      <c r="D36" s="683"/>
      <c r="E36" s="684"/>
      <c r="F36" s="207">
        <v>0</v>
      </c>
      <c r="G36" s="207"/>
      <c r="H36" s="207">
        <v>0</v>
      </c>
      <c r="I36" s="207"/>
      <c r="J36" s="207"/>
      <c r="K36" s="207">
        <v>0</v>
      </c>
      <c r="L36" s="207"/>
      <c r="M36" s="207"/>
      <c r="N36" s="207">
        <v>0</v>
      </c>
      <c r="O36" s="207"/>
      <c r="P36" s="207"/>
      <c r="Q36" s="425">
        <v>1</v>
      </c>
      <c r="R36" s="425"/>
      <c r="S36" s="207">
        <v>2822720</v>
      </c>
      <c r="T36" s="207"/>
      <c r="U36" s="207"/>
      <c r="V36" s="207">
        <v>4209202</v>
      </c>
      <c r="W36" s="207"/>
      <c r="X36" s="207"/>
      <c r="Y36" s="207">
        <v>2749122</v>
      </c>
      <c r="Z36" s="207"/>
      <c r="AA36" s="207"/>
      <c r="AB36" s="207">
        <f t="shared" si="0"/>
        <v>8</v>
      </c>
      <c r="AC36" s="207"/>
      <c r="AD36" s="425">
        <f t="shared" si="1"/>
        <v>2822720</v>
      </c>
      <c r="AE36" s="425"/>
      <c r="AF36" s="425"/>
      <c r="AG36" s="425">
        <f t="shared" si="2"/>
        <v>14006272</v>
      </c>
      <c r="AH36" s="425"/>
      <c r="AI36" s="425"/>
      <c r="AJ36" s="419">
        <f t="shared" si="3"/>
        <v>23301935</v>
      </c>
      <c r="AK36" s="419"/>
      <c r="AL36" s="419"/>
      <c r="AM36" s="419">
        <v>853963</v>
      </c>
      <c r="AN36" s="419"/>
      <c r="AO36" s="419"/>
      <c r="AP36" s="419">
        <v>337218</v>
      </c>
      <c r="AQ36" s="419"/>
      <c r="AR36" s="419"/>
      <c r="AS36" s="419">
        <v>114339</v>
      </c>
      <c r="AT36" s="419"/>
      <c r="AU36" s="737"/>
    </row>
    <row r="37" spans="1:47" s="66" customFormat="1" ht="55.5" customHeight="1">
      <c r="A37" s="685" t="s">
        <v>193</v>
      </c>
      <c r="B37" s="686"/>
      <c r="C37" s="686"/>
      <c r="D37" s="686"/>
      <c r="E37" s="687"/>
      <c r="F37" s="207">
        <v>0</v>
      </c>
      <c r="G37" s="207"/>
      <c r="H37" s="207">
        <v>0</v>
      </c>
      <c r="I37" s="207"/>
      <c r="J37" s="207"/>
      <c r="K37" s="207">
        <v>0</v>
      </c>
      <c r="L37" s="207"/>
      <c r="M37" s="207"/>
      <c r="N37" s="207">
        <v>0</v>
      </c>
      <c r="O37" s="207"/>
      <c r="P37" s="207"/>
      <c r="Q37" s="425">
        <v>0</v>
      </c>
      <c r="R37" s="425"/>
      <c r="S37" s="207">
        <v>0</v>
      </c>
      <c r="T37" s="207"/>
      <c r="U37" s="207"/>
      <c r="V37" s="207">
        <v>0</v>
      </c>
      <c r="W37" s="207"/>
      <c r="X37" s="207"/>
      <c r="Y37" s="207">
        <v>0</v>
      </c>
      <c r="Z37" s="207"/>
      <c r="AA37" s="207"/>
      <c r="AB37" s="207">
        <f t="shared" si="0"/>
        <v>0</v>
      </c>
      <c r="AC37" s="207"/>
      <c r="AD37" s="425">
        <f t="shared" si="1"/>
        <v>0</v>
      </c>
      <c r="AE37" s="425"/>
      <c r="AF37" s="425"/>
      <c r="AG37" s="425">
        <f t="shared" si="2"/>
        <v>0</v>
      </c>
      <c r="AH37" s="425"/>
      <c r="AI37" s="425"/>
      <c r="AJ37" s="419">
        <f t="shared" si="3"/>
        <v>0</v>
      </c>
      <c r="AK37" s="419"/>
      <c r="AL37" s="419"/>
      <c r="AM37" s="419">
        <v>20407</v>
      </c>
      <c r="AN37" s="419"/>
      <c r="AO37" s="419"/>
      <c r="AP37" s="419">
        <v>6462</v>
      </c>
      <c r="AQ37" s="419"/>
      <c r="AR37" s="419"/>
      <c r="AS37" s="419">
        <v>2804</v>
      </c>
      <c r="AT37" s="419"/>
      <c r="AU37" s="737"/>
    </row>
    <row r="38" spans="1:47" s="66" customFormat="1" ht="55.5" customHeight="1">
      <c r="A38" s="685" t="s">
        <v>194</v>
      </c>
      <c r="B38" s="686"/>
      <c r="C38" s="694" t="s">
        <v>195</v>
      </c>
      <c r="D38" s="694"/>
      <c r="E38" s="695"/>
      <c r="F38" s="207">
        <v>0</v>
      </c>
      <c r="G38" s="207"/>
      <c r="H38" s="207">
        <v>0</v>
      </c>
      <c r="I38" s="207"/>
      <c r="J38" s="207"/>
      <c r="K38" s="207">
        <v>0</v>
      </c>
      <c r="L38" s="207"/>
      <c r="M38" s="207"/>
      <c r="N38" s="207">
        <v>0</v>
      </c>
      <c r="O38" s="207"/>
      <c r="P38" s="207"/>
      <c r="Q38" s="425">
        <v>0</v>
      </c>
      <c r="R38" s="425"/>
      <c r="S38" s="207">
        <v>0</v>
      </c>
      <c r="T38" s="207"/>
      <c r="U38" s="207"/>
      <c r="V38" s="207">
        <v>0</v>
      </c>
      <c r="W38" s="207"/>
      <c r="X38" s="207"/>
      <c r="Y38" s="207">
        <v>0</v>
      </c>
      <c r="Z38" s="207"/>
      <c r="AA38" s="207"/>
      <c r="AB38" s="207">
        <f t="shared" si="0"/>
        <v>0</v>
      </c>
      <c r="AC38" s="207"/>
      <c r="AD38" s="425">
        <f t="shared" si="1"/>
        <v>0</v>
      </c>
      <c r="AE38" s="425"/>
      <c r="AF38" s="425"/>
      <c r="AG38" s="425">
        <f t="shared" si="2"/>
        <v>0</v>
      </c>
      <c r="AH38" s="425"/>
      <c r="AI38" s="425"/>
      <c r="AJ38" s="419">
        <f t="shared" si="3"/>
        <v>0</v>
      </c>
      <c r="AK38" s="419"/>
      <c r="AL38" s="419"/>
      <c r="AM38" s="419">
        <v>747178</v>
      </c>
      <c r="AN38" s="419"/>
      <c r="AO38" s="419"/>
      <c r="AP38" s="419">
        <v>163565</v>
      </c>
      <c r="AQ38" s="419"/>
      <c r="AR38" s="419"/>
      <c r="AS38" s="419">
        <v>79380</v>
      </c>
      <c r="AT38" s="419"/>
      <c r="AU38" s="737"/>
    </row>
    <row r="39" spans="1:47" s="66" customFormat="1" ht="55.5" customHeight="1">
      <c r="A39" s="688" t="s">
        <v>196</v>
      </c>
      <c r="B39" s="689"/>
      <c r="C39" s="689"/>
      <c r="D39" s="689"/>
      <c r="E39" s="690"/>
      <c r="F39" s="207">
        <v>0</v>
      </c>
      <c r="G39" s="207"/>
      <c r="H39" s="207">
        <v>0</v>
      </c>
      <c r="I39" s="207"/>
      <c r="J39" s="207"/>
      <c r="K39" s="207">
        <v>0</v>
      </c>
      <c r="L39" s="207"/>
      <c r="M39" s="207"/>
      <c r="N39" s="207">
        <v>0</v>
      </c>
      <c r="O39" s="207"/>
      <c r="P39" s="207"/>
      <c r="Q39" s="425">
        <v>2</v>
      </c>
      <c r="R39" s="425"/>
      <c r="S39" s="207">
        <v>19749865</v>
      </c>
      <c r="T39" s="207"/>
      <c r="U39" s="207"/>
      <c r="V39" s="207">
        <v>49924248</v>
      </c>
      <c r="W39" s="207"/>
      <c r="X39" s="207"/>
      <c r="Y39" s="207">
        <v>63027401</v>
      </c>
      <c r="Z39" s="207"/>
      <c r="AA39" s="207"/>
      <c r="AB39" s="207">
        <f t="shared" si="0"/>
        <v>4</v>
      </c>
      <c r="AC39" s="207"/>
      <c r="AD39" s="425">
        <f t="shared" si="1"/>
        <v>19749865</v>
      </c>
      <c r="AE39" s="425"/>
      <c r="AF39" s="425"/>
      <c r="AG39" s="425">
        <f t="shared" si="2"/>
        <v>62132725</v>
      </c>
      <c r="AH39" s="425"/>
      <c r="AI39" s="425"/>
      <c r="AJ39" s="419">
        <f t="shared" si="3"/>
        <v>118723417</v>
      </c>
      <c r="AK39" s="419"/>
      <c r="AL39" s="419"/>
      <c r="AM39" s="419">
        <v>6049646</v>
      </c>
      <c r="AN39" s="419"/>
      <c r="AO39" s="419"/>
      <c r="AP39" s="419">
        <v>1534487</v>
      </c>
      <c r="AQ39" s="419"/>
      <c r="AR39" s="419"/>
      <c r="AS39" s="419">
        <v>764842</v>
      </c>
      <c r="AT39" s="419"/>
      <c r="AU39" s="737"/>
    </row>
    <row r="40" spans="1:47" s="66" customFormat="1" ht="55.5" customHeight="1" thickBot="1">
      <c r="A40" s="691" t="s">
        <v>59</v>
      </c>
      <c r="B40" s="692"/>
      <c r="C40" s="692"/>
      <c r="D40" s="692"/>
      <c r="E40" s="693"/>
      <c r="F40" s="788">
        <f>SUM(F34:G39)</f>
        <v>14</v>
      </c>
      <c r="G40" s="788"/>
      <c r="H40" s="767">
        <f>SUM(H34:J39)</f>
        <v>4691336</v>
      </c>
      <c r="I40" s="767"/>
      <c r="J40" s="767"/>
      <c r="K40" s="767">
        <f>SUM(K34:M39)</f>
        <v>23108311</v>
      </c>
      <c r="L40" s="767"/>
      <c r="M40" s="767"/>
      <c r="N40" s="767">
        <f>SUM(N34:P39)</f>
        <v>16160749</v>
      </c>
      <c r="O40" s="767"/>
      <c r="P40" s="767"/>
      <c r="Q40" s="774">
        <f>SUM(Q34:R39)</f>
        <v>5</v>
      </c>
      <c r="R40" s="774"/>
      <c r="S40" s="767">
        <f>SUM(S34:U39)</f>
        <v>26879075</v>
      </c>
      <c r="T40" s="767"/>
      <c r="U40" s="767"/>
      <c r="V40" s="767">
        <f>SUM(V34:X39)</f>
        <v>62085573</v>
      </c>
      <c r="W40" s="767"/>
      <c r="X40" s="767"/>
      <c r="Y40" s="767">
        <f>SUM(Y34:AA39)</f>
        <v>66760523</v>
      </c>
      <c r="Z40" s="767"/>
      <c r="AA40" s="767"/>
      <c r="AB40" s="767">
        <f>SUM(AB34:AC39)</f>
        <v>62</v>
      </c>
      <c r="AC40" s="767"/>
      <c r="AD40" s="815">
        <f>SUM(AD34:AF39)</f>
        <v>32014801</v>
      </c>
      <c r="AE40" s="815"/>
      <c r="AF40" s="815"/>
      <c r="AG40" s="815">
        <f>SUM(AG34:AI39)</f>
        <v>119451543</v>
      </c>
      <c r="AH40" s="815"/>
      <c r="AI40" s="815"/>
      <c r="AJ40" s="815">
        <f>SUM(AJ34:AL39)</f>
        <v>172868640</v>
      </c>
      <c r="AK40" s="815"/>
      <c r="AL40" s="815"/>
      <c r="AM40" s="815">
        <f>SUM(AM34:AO39)</f>
        <v>8916283</v>
      </c>
      <c r="AN40" s="815"/>
      <c r="AO40" s="815"/>
      <c r="AP40" s="815">
        <f>SUM(AP34:AR39)</f>
        <v>2459716</v>
      </c>
      <c r="AQ40" s="815"/>
      <c r="AR40" s="815"/>
      <c r="AS40" s="815">
        <f>SUM(AS34:AU39)</f>
        <v>1029951</v>
      </c>
      <c r="AT40" s="815"/>
      <c r="AU40" s="816"/>
    </row>
    <row r="41" spans="1:46" s="66" customFormat="1" ht="15" thickTop="1">
      <c r="A41" s="69"/>
      <c r="B41" s="69"/>
      <c r="C41" s="69"/>
      <c r="D41" s="69"/>
      <c r="E41" s="69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</row>
    <row r="42" spans="1:46" s="66" customFormat="1" ht="14.25">
      <c r="A42" s="69"/>
      <c r="B42" s="69"/>
      <c r="C42" s="69"/>
      <c r="D42" s="69"/>
      <c r="E42" s="69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</row>
    <row r="43" spans="1:46" s="66" customFormat="1" ht="14.25">
      <c r="A43" s="69"/>
      <c r="B43" s="69"/>
      <c r="C43" s="69"/>
      <c r="D43" s="69"/>
      <c r="E43" s="69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</row>
    <row r="44" spans="1:46" s="66" customFormat="1" ht="14.25">
      <c r="A44" s="69"/>
      <c r="B44" s="69"/>
      <c r="C44" s="69"/>
      <c r="D44" s="69"/>
      <c r="E44" s="69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</row>
  </sheetData>
  <mergeCells count="380">
    <mergeCell ref="AJ21:AM21"/>
    <mergeCell ref="AN21:AQ21"/>
    <mergeCell ref="Z19:AC20"/>
    <mergeCell ref="AD19:AG20"/>
    <mergeCell ref="AH19:AI20"/>
    <mergeCell ref="AJ19:AM20"/>
    <mergeCell ref="AH21:AI21"/>
    <mergeCell ref="Z21:AC21"/>
    <mergeCell ref="AD21:AG21"/>
    <mergeCell ref="AP40:AR40"/>
    <mergeCell ref="AS40:AU40"/>
    <mergeCell ref="AD39:AF39"/>
    <mergeCell ref="AG39:AI39"/>
    <mergeCell ref="AD40:AF40"/>
    <mergeCell ref="AG40:AI40"/>
    <mergeCell ref="AJ40:AL40"/>
    <mergeCell ref="AM40:AO40"/>
    <mergeCell ref="AJ39:AL39"/>
    <mergeCell ref="AM39:AO39"/>
    <mergeCell ref="AP37:AR37"/>
    <mergeCell ref="AS37:AU37"/>
    <mergeCell ref="AP38:AR38"/>
    <mergeCell ref="AS38:AU38"/>
    <mergeCell ref="AP39:AR39"/>
    <mergeCell ref="AS39:AU39"/>
    <mergeCell ref="AD38:AF38"/>
    <mergeCell ref="AG38:AI38"/>
    <mergeCell ref="AJ38:AL38"/>
    <mergeCell ref="AM38:AO38"/>
    <mergeCell ref="AM35:AO35"/>
    <mergeCell ref="AD37:AF37"/>
    <mergeCell ref="AG37:AI37"/>
    <mergeCell ref="AJ37:AL37"/>
    <mergeCell ref="AM37:AO37"/>
    <mergeCell ref="AP35:AR35"/>
    <mergeCell ref="AJ33:AL33"/>
    <mergeCell ref="AS35:AU35"/>
    <mergeCell ref="AD36:AF36"/>
    <mergeCell ref="AG36:AI36"/>
    <mergeCell ref="AJ36:AL36"/>
    <mergeCell ref="AM36:AO36"/>
    <mergeCell ref="AP36:AR36"/>
    <mergeCell ref="AS36:AU36"/>
    <mergeCell ref="AD35:AF35"/>
    <mergeCell ref="Q34:R34"/>
    <mergeCell ref="Q35:R35"/>
    <mergeCell ref="AD34:AF34"/>
    <mergeCell ref="AG34:AI34"/>
    <mergeCell ref="AG35:AI35"/>
    <mergeCell ref="S34:U34"/>
    <mergeCell ref="V34:X34"/>
    <mergeCell ref="Y34:AA34"/>
    <mergeCell ref="F36:G36"/>
    <mergeCell ref="K34:M34"/>
    <mergeCell ref="N34:P34"/>
    <mergeCell ref="H35:J35"/>
    <mergeCell ref="K35:M35"/>
    <mergeCell ref="N35:P35"/>
    <mergeCell ref="H36:J36"/>
    <mergeCell ref="N36:P36"/>
    <mergeCell ref="F34:G34"/>
    <mergeCell ref="F35:G35"/>
    <mergeCell ref="AM30:AU30"/>
    <mergeCell ref="H33:J33"/>
    <mergeCell ref="K33:M33"/>
    <mergeCell ref="AG33:AI33"/>
    <mergeCell ref="AD33:AF33"/>
    <mergeCell ref="Y33:AA33"/>
    <mergeCell ref="V33:X33"/>
    <mergeCell ref="S33:U33"/>
    <mergeCell ref="K31:M32"/>
    <mergeCell ref="Y31:AA32"/>
    <mergeCell ref="AD22:AG22"/>
    <mergeCell ref="Z22:AC22"/>
    <mergeCell ref="V22:Y22"/>
    <mergeCell ref="V23:Y23"/>
    <mergeCell ref="Z23:AC23"/>
    <mergeCell ref="AD23:AG23"/>
    <mergeCell ref="V24:Y24"/>
    <mergeCell ref="H23:K23"/>
    <mergeCell ref="L23:O23"/>
    <mergeCell ref="P23:S23"/>
    <mergeCell ref="H24:K24"/>
    <mergeCell ref="L24:O24"/>
    <mergeCell ref="P24:S24"/>
    <mergeCell ref="A30:E33"/>
    <mergeCell ref="AR26:AU26"/>
    <mergeCell ref="F24:G24"/>
    <mergeCell ref="F25:G25"/>
    <mergeCell ref="F26:G26"/>
    <mergeCell ref="H25:K25"/>
    <mergeCell ref="L25:O25"/>
    <mergeCell ref="P25:S25"/>
    <mergeCell ref="H26:K26"/>
    <mergeCell ref="L26:O26"/>
    <mergeCell ref="C26:E26"/>
    <mergeCell ref="A26:B26"/>
    <mergeCell ref="A28:E28"/>
    <mergeCell ref="F28:G28"/>
    <mergeCell ref="A27:E27"/>
    <mergeCell ref="M14:P14"/>
    <mergeCell ref="M15:P15"/>
    <mergeCell ref="M16:P16"/>
    <mergeCell ref="L19:O20"/>
    <mergeCell ref="P19:S20"/>
    <mergeCell ref="Q7:AE7"/>
    <mergeCell ref="T8:W8"/>
    <mergeCell ref="X8:AA8"/>
    <mergeCell ref="AB8:AE8"/>
    <mergeCell ref="I10:L10"/>
    <mergeCell ref="I11:L11"/>
    <mergeCell ref="I12:L12"/>
    <mergeCell ref="L28:O28"/>
    <mergeCell ref="I13:L13"/>
    <mergeCell ref="M12:P12"/>
    <mergeCell ref="M13:P13"/>
    <mergeCell ref="L21:O21"/>
    <mergeCell ref="P21:S21"/>
    <mergeCell ref="I15:L15"/>
    <mergeCell ref="AM8:AP8"/>
    <mergeCell ref="AF7:AT7"/>
    <mergeCell ref="AQ8:AT8"/>
    <mergeCell ref="F27:G27"/>
    <mergeCell ref="AR19:AU20"/>
    <mergeCell ref="AR22:AU22"/>
    <mergeCell ref="AR23:AU23"/>
    <mergeCell ref="AR24:AU24"/>
    <mergeCell ref="AR21:AU21"/>
    <mergeCell ref="AR25:AU25"/>
    <mergeCell ref="AH26:AI26"/>
    <mergeCell ref="AJ26:AM26"/>
    <mergeCell ref="AN26:AQ26"/>
    <mergeCell ref="AG31:AI32"/>
    <mergeCell ref="AD26:AG26"/>
    <mergeCell ref="AN27:AQ27"/>
    <mergeCell ref="AJ28:AM28"/>
    <mergeCell ref="AN28:AQ28"/>
    <mergeCell ref="AM31:AO32"/>
    <mergeCell ref="AP31:AR32"/>
    <mergeCell ref="F10:H10"/>
    <mergeCell ref="F11:H11"/>
    <mergeCell ref="F12:H12"/>
    <mergeCell ref="F13:H13"/>
    <mergeCell ref="T14:W14"/>
    <mergeCell ref="T15:W15"/>
    <mergeCell ref="T16:W16"/>
    <mergeCell ref="F31:G32"/>
    <mergeCell ref="I16:L16"/>
    <mergeCell ref="I14:L14"/>
    <mergeCell ref="F14:H14"/>
    <mergeCell ref="F15:H15"/>
    <mergeCell ref="F16:H16"/>
    <mergeCell ref="T19:U20"/>
    <mergeCell ref="AB14:AE14"/>
    <mergeCell ref="AB15:AE15"/>
    <mergeCell ref="AB16:AE16"/>
    <mergeCell ref="X10:AA10"/>
    <mergeCell ref="X11:AA11"/>
    <mergeCell ref="X12:AA12"/>
    <mergeCell ref="X13:AA13"/>
    <mergeCell ref="X14:AA14"/>
    <mergeCell ref="AB10:AE10"/>
    <mergeCell ref="AB11:AE11"/>
    <mergeCell ref="AB12:AE12"/>
    <mergeCell ref="AB13:AE13"/>
    <mergeCell ref="AI16:AL16"/>
    <mergeCell ref="AF10:AH10"/>
    <mergeCell ref="AF11:AH11"/>
    <mergeCell ref="AF12:AH12"/>
    <mergeCell ref="AF13:AH13"/>
    <mergeCell ref="AI10:AL10"/>
    <mergeCell ref="AI11:AL11"/>
    <mergeCell ref="AI12:AL12"/>
    <mergeCell ref="AI13:AL13"/>
    <mergeCell ref="AQ14:AT14"/>
    <mergeCell ref="AQ15:AT15"/>
    <mergeCell ref="AQ16:AT16"/>
    <mergeCell ref="AM10:AP10"/>
    <mergeCell ref="AM11:AP11"/>
    <mergeCell ref="AM12:AP12"/>
    <mergeCell ref="AM13:AP13"/>
    <mergeCell ref="AQ10:AT10"/>
    <mergeCell ref="AQ11:AT11"/>
    <mergeCell ref="AQ12:AT12"/>
    <mergeCell ref="AQ13:AT13"/>
    <mergeCell ref="F39:G39"/>
    <mergeCell ref="F40:G40"/>
    <mergeCell ref="AM14:AP14"/>
    <mergeCell ref="AM15:AP15"/>
    <mergeCell ref="AM16:AP16"/>
    <mergeCell ref="AF14:AH14"/>
    <mergeCell ref="AF15:AH15"/>
    <mergeCell ref="AF16:AH16"/>
    <mergeCell ref="AI14:AL14"/>
    <mergeCell ref="AI15:AL15"/>
    <mergeCell ref="Q33:R33"/>
    <mergeCell ref="X15:AA15"/>
    <mergeCell ref="F37:G37"/>
    <mergeCell ref="F38:G38"/>
    <mergeCell ref="X16:AA16"/>
    <mergeCell ref="F22:G22"/>
    <mergeCell ref="H22:K22"/>
    <mergeCell ref="L22:O22"/>
    <mergeCell ref="P22:S22"/>
    <mergeCell ref="T18:AG18"/>
    <mergeCell ref="T26:U26"/>
    <mergeCell ref="V26:Y26"/>
    <mergeCell ref="Z26:AC26"/>
    <mergeCell ref="Q31:R32"/>
    <mergeCell ref="P28:S28"/>
    <mergeCell ref="F30:P30"/>
    <mergeCell ref="P26:S26"/>
    <mergeCell ref="V31:X32"/>
    <mergeCell ref="S31:U32"/>
    <mergeCell ref="N31:P32"/>
    <mergeCell ref="B10:E10"/>
    <mergeCell ref="B22:E22"/>
    <mergeCell ref="K36:M36"/>
    <mergeCell ref="H27:K27"/>
    <mergeCell ref="L27:O27"/>
    <mergeCell ref="H28:K28"/>
    <mergeCell ref="H31:J32"/>
    <mergeCell ref="H34:J34"/>
    <mergeCell ref="A14:B14"/>
    <mergeCell ref="F33:G33"/>
    <mergeCell ref="AJ25:AM25"/>
    <mergeCell ref="Z25:AC25"/>
    <mergeCell ref="AD25:AG25"/>
    <mergeCell ref="AH24:AI24"/>
    <mergeCell ref="AJ24:AM24"/>
    <mergeCell ref="Z24:AC24"/>
    <mergeCell ref="T25:U25"/>
    <mergeCell ref="V25:Y25"/>
    <mergeCell ref="H37:J37"/>
    <mergeCell ref="K37:M37"/>
    <mergeCell ref="N37:P37"/>
    <mergeCell ref="Q37:R37"/>
    <mergeCell ref="S36:U36"/>
    <mergeCell ref="V36:X36"/>
    <mergeCell ref="Q30:AA30"/>
    <mergeCell ref="N33:P33"/>
    <mergeCell ref="AJ27:AM27"/>
    <mergeCell ref="Q36:R36"/>
    <mergeCell ref="H39:J39"/>
    <mergeCell ref="K39:M39"/>
    <mergeCell ref="N39:P39"/>
    <mergeCell ref="Q39:R39"/>
    <mergeCell ref="H38:J38"/>
    <mergeCell ref="K38:M38"/>
    <mergeCell ref="N38:P38"/>
    <mergeCell ref="Q38:R38"/>
    <mergeCell ref="H40:J40"/>
    <mergeCell ref="K40:M40"/>
    <mergeCell ref="N40:P40"/>
    <mergeCell ref="Q40:R40"/>
    <mergeCell ref="S38:U38"/>
    <mergeCell ref="T23:U23"/>
    <mergeCell ref="V38:X38"/>
    <mergeCell ref="Y36:AA36"/>
    <mergeCell ref="S37:U37"/>
    <mergeCell ref="P27:S27"/>
    <mergeCell ref="S35:U35"/>
    <mergeCell ref="V35:X35"/>
    <mergeCell ref="Y35:AA35"/>
    <mergeCell ref="T24:U24"/>
    <mergeCell ref="Y39:AA39"/>
    <mergeCell ref="AN23:AQ23"/>
    <mergeCell ref="V37:X37"/>
    <mergeCell ref="Y37:AA37"/>
    <mergeCell ref="AH23:AI23"/>
    <mergeCell ref="AJ23:AM23"/>
    <mergeCell ref="AH27:AI27"/>
    <mergeCell ref="AH28:AI28"/>
    <mergeCell ref="AD27:AG27"/>
    <mergeCell ref="AD28:AG28"/>
    <mergeCell ref="S40:U40"/>
    <mergeCell ref="V40:X40"/>
    <mergeCell ref="Y40:AA40"/>
    <mergeCell ref="AB34:AC34"/>
    <mergeCell ref="AB35:AC35"/>
    <mergeCell ref="AB36:AC36"/>
    <mergeCell ref="AB37:AC37"/>
    <mergeCell ref="Y38:AA38"/>
    <mergeCell ref="S39:U39"/>
    <mergeCell ref="V39:X39"/>
    <mergeCell ref="AB38:AC38"/>
    <mergeCell ref="AB39:AC39"/>
    <mergeCell ref="AB40:AC40"/>
    <mergeCell ref="Z27:AC27"/>
    <mergeCell ref="Z28:AC28"/>
    <mergeCell ref="AB30:AL30"/>
    <mergeCell ref="AB31:AC32"/>
    <mergeCell ref="AB33:AC33"/>
    <mergeCell ref="AD31:AF32"/>
    <mergeCell ref="AJ35:AL35"/>
    <mergeCell ref="A5:AD6"/>
    <mergeCell ref="A11:E11"/>
    <mergeCell ref="B12:E12"/>
    <mergeCell ref="A13:E13"/>
    <mergeCell ref="T10:W10"/>
    <mergeCell ref="T11:W11"/>
    <mergeCell ref="T12:W12"/>
    <mergeCell ref="T13:W13"/>
    <mergeCell ref="M10:P10"/>
    <mergeCell ref="M11:P11"/>
    <mergeCell ref="A7:E9"/>
    <mergeCell ref="F21:G21"/>
    <mergeCell ref="T21:U21"/>
    <mergeCell ref="V19:Y20"/>
    <mergeCell ref="V21:Y21"/>
    <mergeCell ref="F18:S18"/>
    <mergeCell ref="F19:G20"/>
    <mergeCell ref="H19:K20"/>
    <mergeCell ref="C14:E14"/>
    <mergeCell ref="H21:K21"/>
    <mergeCell ref="AR27:AU27"/>
    <mergeCell ref="AR28:AU28"/>
    <mergeCell ref="F7:P7"/>
    <mergeCell ref="I8:L8"/>
    <mergeCell ref="M9:P9"/>
    <mergeCell ref="T27:U27"/>
    <mergeCell ref="T28:U28"/>
    <mergeCell ref="V27:Y27"/>
    <mergeCell ref="V28:Y28"/>
    <mergeCell ref="T22:U22"/>
    <mergeCell ref="AJ31:AL32"/>
    <mergeCell ref="AP34:AR34"/>
    <mergeCell ref="AS34:AU34"/>
    <mergeCell ref="AJ34:AL34"/>
    <mergeCell ref="AS31:AU32"/>
    <mergeCell ref="AM33:AO33"/>
    <mergeCell ref="AP33:AR33"/>
    <mergeCell ref="AS33:AU33"/>
    <mergeCell ref="AM34:AO34"/>
    <mergeCell ref="A15:E15"/>
    <mergeCell ref="A16:E16"/>
    <mergeCell ref="I9:L9"/>
    <mergeCell ref="Q13:S13"/>
    <mergeCell ref="Q12:S12"/>
    <mergeCell ref="Q11:S11"/>
    <mergeCell ref="Q10:S10"/>
    <mergeCell ref="Q16:S16"/>
    <mergeCell ref="Q15:S15"/>
    <mergeCell ref="Q14:S14"/>
    <mergeCell ref="F8:H8"/>
    <mergeCell ref="F9:H9"/>
    <mergeCell ref="T9:W9"/>
    <mergeCell ref="X9:AA9"/>
    <mergeCell ref="AM9:AP9"/>
    <mergeCell ref="AQ9:AT9"/>
    <mergeCell ref="M8:P8"/>
    <mergeCell ref="Q8:S8"/>
    <mergeCell ref="Q9:S9"/>
    <mergeCell ref="AF8:AH8"/>
    <mergeCell ref="AF9:AH9"/>
    <mergeCell ref="AB9:AE9"/>
    <mergeCell ref="AI9:AL9"/>
    <mergeCell ref="AI8:AL8"/>
    <mergeCell ref="A23:E23"/>
    <mergeCell ref="B24:E24"/>
    <mergeCell ref="A25:E25"/>
    <mergeCell ref="A18:E21"/>
    <mergeCell ref="AH22:AI22"/>
    <mergeCell ref="AH25:AI25"/>
    <mergeCell ref="AH18:AU18"/>
    <mergeCell ref="F23:G23"/>
    <mergeCell ref="AN19:AQ20"/>
    <mergeCell ref="AJ22:AM22"/>
    <mergeCell ref="AN22:AQ22"/>
    <mergeCell ref="AN24:AQ24"/>
    <mergeCell ref="AD24:AG24"/>
    <mergeCell ref="AN25:AQ25"/>
    <mergeCell ref="B34:E34"/>
    <mergeCell ref="A35:E35"/>
    <mergeCell ref="A39:E39"/>
    <mergeCell ref="A40:E40"/>
    <mergeCell ref="A37:E37"/>
    <mergeCell ref="B36:E36"/>
    <mergeCell ref="C38:E38"/>
    <mergeCell ref="A38:B3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D31"/>
  <sheetViews>
    <sheetView tabSelected="1" zoomScale="50" zoomScaleNormal="50" workbookViewId="0" topLeftCell="A1">
      <selection activeCell="K25" sqref="K25:N26"/>
    </sheetView>
  </sheetViews>
  <sheetFormatPr defaultColWidth="9.00390625" defaultRowHeight="13.5"/>
  <cols>
    <col min="1" max="3" width="7.625" style="0" customWidth="1"/>
    <col min="4" max="4" width="4.125" style="0" customWidth="1"/>
    <col min="5" max="6" width="5.00390625" style="0" customWidth="1"/>
    <col min="7" max="7" width="1.75390625" style="0" customWidth="1"/>
    <col min="8" max="9" width="5.00390625" style="0" customWidth="1"/>
    <col min="10" max="10" width="1.75390625" style="0" customWidth="1"/>
    <col min="11" max="12" width="5.00390625" style="0" customWidth="1"/>
    <col min="13" max="13" width="2.75390625" style="0" customWidth="1"/>
    <col min="14" max="15" width="5.00390625" style="0" customWidth="1"/>
    <col min="16" max="16" width="2.75390625" style="0" customWidth="1"/>
    <col min="17" max="17" width="5.875" style="0" customWidth="1"/>
    <col min="18" max="18" width="4.875" style="0" customWidth="1"/>
    <col min="19" max="19" width="1.625" style="0" customWidth="1"/>
    <col min="20" max="21" width="4.875" style="0" customWidth="1"/>
    <col min="22" max="22" width="2.125" style="0" customWidth="1"/>
    <col min="23" max="25" width="6.00390625" style="0" customWidth="1"/>
    <col min="26" max="28" width="5.00390625" style="0" customWidth="1"/>
    <col min="29" max="29" width="5.625" style="0" customWidth="1"/>
    <col min="30" max="30" width="4.125" style="0" customWidth="1"/>
    <col min="31" max="31" width="2.125" style="0" customWidth="1"/>
    <col min="32" max="33" width="4.875" style="0" customWidth="1"/>
    <col min="34" max="34" width="2.25390625" style="0" customWidth="1"/>
    <col min="35" max="37" width="6.00390625" style="0" customWidth="1"/>
    <col min="38" max="45" width="5.00390625" style="0" customWidth="1"/>
    <col min="46" max="46" width="7.50390625" style="0" customWidth="1"/>
    <col min="47" max="16384" width="2.625" style="0" customWidth="1"/>
  </cols>
  <sheetData>
    <row r="1" ht="13.5" customHeight="1"/>
    <row r="2" ht="13.5" customHeight="1"/>
    <row r="3" spans="1:56" ht="13.5" customHeight="1">
      <c r="A3" s="903" t="s">
        <v>103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ht="22.5" customHeight="1" thickBot="1">
      <c r="A4" s="904"/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46" ht="25.5" customHeight="1">
      <c r="A5" s="916" t="s">
        <v>214</v>
      </c>
      <c r="B5" s="870"/>
      <c r="C5" s="870"/>
      <c r="D5" s="870"/>
      <c r="E5" s="869" t="s">
        <v>207</v>
      </c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901"/>
      <c r="Q5" s="869" t="s">
        <v>316</v>
      </c>
      <c r="R5" s="870"/>
      <c r="S5" s="870"/>
      <c r="T5" s="870"/>
      <c r="U5" s="870"/>
      <c r="V5" s="870"/>
      <c r="W5" s="870"/>
      <c r="X5" s="870"/>
      <c r="Y5" s="870"/>
      <c r="Z5" s="870"/>
      <c r="AA5" s="870"/>
      <c r="AB5" s="901"/>
      <c r="AC5" s="869" t="s">
        <v>104</v>
      </c>
      <c r="AD5" s="870"/>
      <c r="AE5" s="870"/>
      <c r="AF5" s="870"/>
      <c r="AG5" s="870"/>
      <c r="AH5" s="870"/>
      <c r="AI5" s="870"/>
      <c r="AJ5" s="870"/>
      <c r="AK5" s="870"/>
      <c r="AL5" s="870"/>
      <c r="AM5" s="870"/>
      <c r="AN5" s="870"/>
      <c r="AO5" s="863" t="s">
        <v>208</v>
      </c>
      <c r="AP5" s="863"/>
      <c r="AQ5" s="863"/>
      <c r="AR5" s="863"/>
      <c r="AS5" s="863"/>
      <c r="AT5" s="864"/>
    </row>
    <row r="6" spans="1:46" ht="25.5" customHeight="1">
      <c r="A6" s="917"/>
      <c r="B6" s="872"/>
      <c r="C6" s="872"/>
      <c r="D6" s="872"/>
      <c r="E6" s="871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902"/>
      <c r="Q6" s="871"/>
      <c r="R6" s="872"/>
      <c r="S6" s="872"/>
      <c r="T6" s="872"/>
      <c r="U6" s="872"/>
      <c r="V6" s="872"/>
      <c r="W6" s="872"/>
      <c r="X6" s="872"/>
      <c r="Y6" s="872"/>
      <c r="Z6" s="872"/>
      <c r="AA6" s="872"/>
      <c r="AB6" s="902"/>
      <c r="AC6" s="871"/>
      <c r="AD6" s="872"/>
      <c r="AE6" s="872"/>
      <c r="AF6" s="872"/>
      <c r="AG6" s="872"/>
      <c r="AH6" s="872"/>
      <c r="AI6" s="872"/>
      <c r="AJ6" s="872"/>
      <c r="AK6" s="872"/>
      <c r="AL6" s="872"/>
      <c r="AM6" s="872"/>
      <c r="AN6" s="872"/>
      <c r="AO6" s="865"/>
      <c r="AP6" s="865"/>
      <c r="AQ6" s="865"/>
      <c r="AR6" s="865"/>
      <c r="AS6" s="865"/>
      <c r="AT6" s="866"/>
    </row>
    <row r="7" spans="1:46" ht="27" customHeight="1">
      <c r="A7" s="917"/>
      <c r="B7" s="872"/>
      <c r="C7" s="872"/>
      <c r="D7" s="872"/>
      <c r="E7" s="920" t="s">
        <v>209</v>
      </c>
      <c r="F7" s="921"/>
      <c r="G7" s="922"/>
      <c r="H7" s="879" t="s">
        <v>210</v>
      </c>
      <c r="I7" s="880"/>
      <c r="J7" s="881"/>
      <c r="K7" s="879" t="s">
        <v>211</v>
      </c>
      <c r="L7" s="880"/>
      <c r="M7" s="881"/>
      <c r="N7" s="879" t="s">
        <v>212</v>
      </c>
      <c r="O7" s="880"/>
      <c r="P7" s="881"/>
      <c r="Q7" s="920" t="s">
        <v>209</v>
      </c>
      <c r="R7" s="921"/>
      <c r="S7" s="922"/>
      <c r="T7" s="879" t="s">
        <v>210</v>
      </c>
      <c r="U7" s="880"/>
      <c r="V7" s="881"/>
      <c r="W7" s="879" t="s">
        <v>211</v>
      </c>
      <c r="X7" s="880"/>
      <c r="Y7" s="881"/>
      <c r="Z7" s="879" t="s">
        <v>212</v>
      </c>
      <c r="AA7" s="880"/>
      <c r="AB7" s="881"/>
      <c r="AC7" s="920" t="s">
        <v>209</v>
      </c>
      <c r="AD7" s="921"/>
      <c r="AE7" s="922"/>
      <c r="AF7" s="879" t="s">
        <v>210</v>
      </c>
      <c r="AG7" s="880"/>
      <c r="AH7" s="881"/>
      <c r="AI7" s="879" t="s">
        <v>211</v>
      </c>
      <c r="AJ7" s="880"/>
      <c r="AK7" s="881"/>
      <c r="AL7" s="879" t="s">
        <v>212</v>
      </c>
      <c r="AM7" s="880"/>
      <c r="AN7" s="881"/>
      <c r="AO7" s="867"/>
      <c r="AP7" s="867"/>
      <c r="AQ7" s="867"/>
      <c r="AR7" s="928" t="s">
        <v>213</v>
      </c>
      <c r="AS7" s="929"/>
      <c r="AT7" s="930"/>
    </row>
    <row r="8" spans="1:46" ht="27" customHeight="1">
      <c r="A8" s="917"/>
      <c r="B8" s="872"/>
      <c r="C8" s="872"/>
      <c r="D8" s="872"/>
      <c r="E8" s="923"/>
      <c r="F8" s="872"/>
      <c r="G8" s="924"/>
      <c r="H8" s="882"/>
      <c r="I8" s="883"/>
      <c r="J8" s="884"/>
      <c r="K8" s="882"/>
      <c r="L8" s="883"/>
      <c r="M8" s="884"/>
      <c r="N8" s="882"/>
      <c r="O8" s="883"/>
      <c r="P8" s="884"/>
      <c r="Q8" s="923"/>
      <c r="R8" s="872"/>
      <c r="S8" s="924"/>
      <c r="T8" s="882"/>
      <c r="U8" s="883"/>
      <c r="V8" s="884"/>
      <c r="W8" s="882"/>
      <c r="X8" s="883"/>
      <c r="Y8" s="884"/>
      <c r="Z8" s="882"/>
      <c r="AA8" s="883"/>
      <c r="AB8" s="884"/>
      <c r="AC8" s="923"/>
      <c r="AD8" s="872"/>
      <c r="AE8" s="924"/>
      <c r="AF8" s="882"/>
      <c r="AG8" s="883"/>
      <c r="AH8" s="884"/>
      <c r="AI8" s="882"/>
      <c r="AJ8" s="883"/>
      <c r="AK8" s="884"/>
      <c r="AL8" s="882"/>
      <c r="AM8" s="883"/>
      <c r="AN8" s="884"/>
      <c r="AO8" s="868"/>
      <c r="AP8" s="868"/>
      <c r="AQ8" s="868"/>
      <c r="AR8" s="931"/>
      <c r="AS8" s="932"/>
      <c r="AT8" s="933"/>
    </row>
    <row r="9" spans="1:46" ht="27" customHeight="1">
      <c r="A9" s="917"/>
      <c r="B9" s="872"/>
      <c r="C9" s="872"/>
      <c r="D9" s="872"/>
      <c r="E9" s="923"/>
      <c r="F9" s="872"/>
      <c r="G9" s="924"/>
      <c r="H9" s="882"/>
      <c r="I9" s="883"/>
      <c r="J9" s="884"/>
      <c r="K9" s="882"/>
      <c r="L9" s="883"/>
      <c r="M9" s="884"/>
      <c r="N9" s="882"/>
      <c r="O9" s="883"/>
      <c r="P9" s="884"/>
      <c r="Q9" s="923"/>
      <c r="R9" s="872"/>
      <c r="S9" s="924"/>
      <c r="T9" s="882"/>
      <c r="U9" s="883"/>
      <c r="V9" s="884"/>
      <c r="W9" s="882"/>
      <c r="X9" s="883"/>
      <c r="Y9" s="884"/>
      <c r="Z9" s="882"/>
      <c r="AA9" s="883"/>
      <c r="AB9" s="884"/>
      <c r="AC9" s="923"/>
      <c r="AD9" s="872"/>
      <c r="AE9" s="924"/>
      <c r="AF9" s="882"/>
      <c r="AG9" s="883"/>
      <c r="AH9" s="884"/>
      <c r="AI9" s="882"/>
      <c r="AJ9" s="883"/>
      <c r="AK9" s="884"/>
      <c r="AL9" s="882"/>
      <c r="AM9" s="883"/>
      <c r="AN9" s="884"/>
      <c r="AO9" s="868"/>
      <c r="AP9" s="868"/>
      <c r="AQ9" s="868"/>
      <c r="AR9" s="931"/>
      <c r="AS9" s="932"/>
      <c r="AT9" s="933"/>
    </row>
    <row r="10" spans="1:46" ht="27" customHeight="1">
      <c r="A10" s="917"/>
      <c r="B10" s="872"/>
      <c r="C10" s="872"/>
      <c r="D10" s="872"/>
      <c r="E10" s="923"/>
      <c r="F10" s="872"/>
      <c r="G10" s="924"/>
      <c r="H10" s="873"/>
      <c r="I10" s="874"/>
      <c r="J10" s="875"/>
      <c r="K10" s="891" t="s">
        <v>105</v>
      </c>
      <c r="L10" s="892"/>
      <c r="M10" s="893"/>
      <c r="N10" s="891" t="s">
        <v>105</v>
      </c>
      <c r="O10" s="892"/>
      <c r="P10" s="893"/>
      <c r="Q10" s="923"/>
      <c r="R10" s="872"/>
      <c r="S10" s="924"/>
      <c r="T10" s="873"/>
      <c r="U10" s="874"/>
      <c r="V10" s="875"/>
      <c r="W10" s="885" t="s">
        <v>106</v>
      </c>
      <c r="X10" s="886"/>
      <c r="Y10" s="887"/>
      <c r="Z10" s="891" t="s">
        <v>105</v>
      </c>
      <c r="AA10" s="892"/>
      <c r="AB10" s="893"/>
      <c r="AC10" s="923"/>
      <c r="AD10" s="872"/>
      <c r="AE10" s="924"/>
      <c r="AF10" s="873"/>
      <c r="AG10" s="874"/>
      <c r="AH10" s="875"/>
      <c r="AI10" s="885" t="s">
        <v>106</v>
      </c>
      <c r="AJ10" s="886"/>
      <c r="AK10" s="887"/>
      <c r="AL10" s="891" t="s">
        <v>105</v>
      </c>
      <c r="AM10" s="892"/>
      <c r="AN10" s="893"/>
      <c r="AO10" s="868"/>
      <c r="AP10" s="868"/>
      <c r="AQ10" s="868"/>
      <c r="AR10" s="891" t="s">
        <v>105</v>
      </c>
      <c r="AS10" s="892"/>
      <c r="AT10" s="897"/>
    </row>
    <row r="11" spans="1:46" ht="27" customHeight="1">
      <c r="A11" s="918"/>
      <c r="B11" s="919"/>
      <c r="C11" s="919"/>
      <c r="D11" s="919"/>
      <c r="E11" s="925"/>
      <c r="F11" s="926"/>
      <c r="G11" s="927"/>
      <c r="H11" s="876"/>
      <c r="I11" s="877"/>
      <c r="J11" s="878"/>
      <c r="K11" s="894"/>
      <c r="L11" s="895"/>
      <c r="M11" s="896"/>
      <c r="N11" s="894"/>
      <c r="O11" s="895"/>
      <c r="P11" s="896"/>
      <c r="Q11" s="925"/>
      <c r="R11" s="926"/>
      <c r="S11" s="927"/>
      <c r="T11" s="876"/>
      <c r="U11" s="877"/>
      <c r="V11" s="878"/>
      <c r="W11" s="888"/>
      <c r="X11" s="889"/>
      <c r="Y11" s="890"/>
      <c r="Z11" s="894"/>
      <c r="AA11" s="895"/>
      <c r="AB11" s="896"/>
      <c r="AC11" s="925"/>
      <c r="AD11" s="926"/>
      <c r="AE11" s="927"/>
      <c r="AF11" s="876"/>
      <c r="AG11" s="877"/>
      <c r="AH11" s="878"/>
      <c r="AI11" s="888"/>
      <c r="AJ11" s="889"/>
      <c r="AK11" s="890"/>
      <c r="AL11" s="894"/>
      <c r="AM11" s="895"/>
      <c r="AN11" s="896"/>
      <c r="AO11" s="868"/>
      <c r="AP11" s="868"/>
      <c r="AQ11" s="868"/>
      <c r="AR11" s="894"/>
      <c r="AS11" s="895"/>
      <c r="AT11" s="898"/>
    </row>
    <row r="12" spans="1:46" ht="83.25" customHeight="1">
      <c r="A12" s="909" t="s">
        <v>102</v>
      </c>
      <c r="B12" s="910"/>
      <c r="C12" s="910"/>
      <c r="D12" s="911"/>
      <c r="E12" s="858">
        <v>0</v>
      </c>
      <c r="F12" s="858"/>
      <c r="G12" s="858"/>
      <c r="H12" s="858">
        <v>0</v>
      </c>
      <c r="I12" s="858"/>
      <c r="J12" s="859"/>
      <c r="K12" s="858">
        <v>0</v>
      </c>
      <c r="L12" s="858"/>
      <c r="M12" s="859"/>
      <c r="N12" s="858">
        <v>0</v>
      </c>
      <c r="O12" s="858"/>
      <c r="P12" s="859"/>
      <c r="Q12" s="858">
        <v>0</v>
      </c>
      <c r="R12" s="858"/>
      <c r="S12" s="858"/>
      <c r="T12" s="858">
        <v>0</v>
      </c>
      <c r="U12" s="858"/>
      <c r="V12" s="858"/>
      <c r="W12" s="858">
        <v>0</v>
      </c>
      <c r="X12" s="858"/>
      <c r="Y12" s="858"/>
      <c r="Z12" s="858">
        <v>0</v>
      </c>
      <c r="AA12" s="858"/>
      <c r="AB12" s="858"/>
      <c r="AC12" s="858">
        <f aca="true" t="shared" si="0" ref="AC12:AC17">E12+Q12</f>
        <v>0</v>
      </c>
      <c r="AD12" s="858"/>
      <c r="AE12" s="858"/>
      <c r="AF12" s="858">
        <f aca="true" t="shared" si="1" ref="AF12:AF17">H12+T12</f>
        <v>0</v>
      </c>
      <c r="AG12" s="858"/>
      <c r="AH12" s="858"/>
      <c r="AI12" s="858">
        <f aca="true" t="shared" si="2" ref="AI12:AI17">K12+W12</f>
        <v>0</v>
      </c>
      <c r="AJ12" s="858"/>
      <c r="AK12" s="858"/>
      <c r="AL12" s="858">
        <f aca="true" t="shared" si="3" ref="AL12:AL17">N12+Z12</f>
        <v>0</v>
      </c>
      <c r="AM12" s="858"/>
      <c r="AN12" s="858"/>
      <c r="AO12" s="858">
        <v>0</v>
      </c>
      <c r="AP12" s="858"/>
      <c r="AQ12" s="858"/>
      <c r="AR12" s="858">
        <v>0</v>
      </c>
      <c r="AS12" s="858"/>
      <c r="AT12" s="906"/>
    </row>
    <row r="13" spans="1:46" ht="83.25" customHeight="1">
      <c r="A13" s="854" t="s">
        <v>63</v>
      </c>
      <c r="B13" s="855"/>
      <c r="C13" s="855"/>
      <c r="D13" s="855"/>
      <c r="E13" s="858">
        <v>0</v>
      </c>
      <c r="F13" s="858"/>
      <c r="G13" s="858"/>
      <c r="H13" s="858">
        <v>0</v>
      </c>
      <c r="I13" s="858"/>
      <c r="J13" s="859"/>
      <c r="K13" s="858">
        <v>0</v>
      </c>
      <c r="L13" s="858"/>
      <c r="M13" s="859"/>
      <c r="N13" s="858">
        <v>0</v>
      </c>
      <c r="O13" s="858"/>
      <c r="P13" s="859"/>
      <c r="Q13" s="858">
        <v>4</v>
      </c>
      <c r="R13" s="858"/>
      <c r="S13" s="858"/>
      <c r="T13" s="858">
        <v>5</v>
      </c>
      <c r="U13" s="858"/>
      <c r="V13" s="858"/>
      <c r="W13" s="861">
        <v>3980777</v>
      </c>
      <c r="X13" s="861"/>
      <c r="Y13" s="861"/>
      <c r="Z13" s="861">
        <v>139366</v>
      </c>
      <c r="AA13" s="861"/>
      <c r="AB13" s="861"/>
      <c r="AC13" s="858">
        <f t="shared" si="0"/>
        <v>4</v>
      </c>
      <c r="AD13" s="858"/>
      <c r="AE13" s="858"/>
      <c r="AF13" s="858">
        <f t="shared" si="1"/>
        <v>5</v>
      </c>
      <c r="AG13" s="858"/>
      <c r="AH13" s="858"/>
      <c r="AI13" s="861">
        <f t="shared" si="2"/>
        <v>3980777</v>
      </c>
      <c r="AJ13" s="861"/>
      <c r="AK13" s="862"/>
      <c r="AL13" s="861">
        <f t="shared" si="3"/>
        <v>139366</v>
      </c>
      <c r="AM13" s="861"/>
      <c r="AN13" s="862"/>
      <c r="AO13" s="861">
        <v>54300</v>
      </c>
      <c r="AP13" s="861"/>
      <c r="AQ13" s="861"/>
      <c r="AR13" s="861">
        <v>0</v>
      </c>
      <c r="AS13" s="861"/>
      <c r="AT13" s="907"/>
    </row>
    <row r="14" spans="1:46" ht="83.25" customHeight="1">
      <c r="A14" s="854" t="s">
        <v>64</v>
      </c>
      <c r="B14" s="855"/>
      <c r="C14" s="855"/>
      <c r="D14" s="855"/>
      <c r="E14" s="858">
        <v>0</v>
      </c>
      <c r="F14" s="858"/>
      <c r="G14" s="858"/>
      <c r="H14" s="858">
        <v>0</v>
      </c>
      <c r="I14" s="858"/>
      <c r="J14" s="859"/>
      <c r="K14" s="858">
        <v>0</v>
      </c>
      <c r="L14" s="858"/>
      <c r="M14" s="859"/>
      <c r="N14" s="858">
        <v>0</v>
      </c>
      <c r="O14" s="858"/>
      <c r="P14" s="859"/>
      <c r="Q14" s="858">
        <v>0</v>
      </c>
      <c r="R14" s="858"/>
      <c r="S14" s="858"/>
      <c r="T14" s="858">
        <v>0</v>
      </c>
      <c r="U14" s="858"/>
      <c r="V14" s="858"/>
      <c r="W14" s="861">
        <v>0</v>
      </c>
      <c r="X14" s="861"/>
      <c r="Y14" s="861"/>
      <c r="Z14" s="861">
        <v>0</v>
      </c>
      <c r="AA14" s="861"/>
      <c r="AB14" s="861"/>
      <c r="AC14" s="858">
        <f t="shared" si="0"/>
        <v>0</v>
      </c>
      <c r="AD14" s="858"/>
      <c r="AE14" s="858"/>
      <c r="AF14" s="858">
        <f t="shared" si="1"/>
        <v>0</v>
      </c>
      <c r="AG14" s="858"/>
      <c r="AH14" s="858"/>
      <c r="AI14" s="861">
        <f t="shared" si="2"/>
        <v>0</v>
      </c>
      <c r="AJ14" s="861"/>
      <c r="AK14" s="862"/>
      <c r="AL14" s="861">
        <f t="shared" si="3"/>
        <v>0</v>
      </c>
      <c r="AM14" s="861"/>
      <c r="AN14" s="862"/>
      <c r="AO14" s="861">
        <v>495767</v>
      </c>
      <c r="AP14" s="861"/>
      <c r="AQ14" s="861"/>
      <c r="AR14" s="861">
        <v>0</v>
      </c>
      <c r="AS14" s="861"/>
      <c r="AT14" s="907"/>
    </row>
    <row r="15" spans="1:52" ht="83.25" customHeight="1">
      <c r="A15" s="854" t="s">
        <v>65</v>
      </c>
      <c r="B15" s="855"/>
      <c r="C15" s="855"/>
      <c r="D15" s="855"/>
      <c r="E15" s="858">
        <v>0</v>
      </c>
      <c r="F15" s="858"/>
      <c r="G15" s="858"/>
      <c r="H15" s="858">
        <v>0</v>
      </c>
      <c r="I15" s="858"/>
      <c r="J15" s="859"/>
      <c r="K15" s="858">
        <v>0</v>
      </c>
      <c r="L15" s="858"/>
      <c r="M15" s="859"/>
      <c r="N15" s="858">
        <v>0</v>
      </c>
      <c r="O15" s="858"/>
      <c r="P15" s="859"/>
      <c r="Q15" s="858">
        <v>0</v>
      </c>
      <c r="R15" s="858"/>
      <c r="S15" s="858"/>
      <c r="T15" s="858">
        <v>0</v>
      </c>
      <c r="U15" s="858"/>
      <c r="V15" s="858"/>
      <c r="W15" s="861">
        <v>0</v>
      </c>
      <c r="X15" s="861"/>
      <c r="Y15" s="861"/>
      <c r="Z15" s="861">
        <v>0</v>
      </c>
      <c r="AA15" s="861"/>
      <c r="AB15" s="861"/>
      <c r="AC15" s="858">
        <f t="shared" si="0"/>
        <v>0</v>
      </c>
      <c r="AD15" s="858"/>
      <c r="AE15" s="858"/>
      <c r="AF15" s="858">
        <f t="shared" si="1"/>
        <v>0</v>
      </c>
      <c r="AG15" s="858"/>
      <c r="AH15" s="858"/>
      <c r="AI15" s="861">
        <f t="shared" si="2"/>
        <v>0</v>
      </c>
      <c r="AJ15" s="861"/>
      <c r="AK15" s="862"/>
      <c r="AL15" s="861">
        <f t="shared" si="3"/>
        <v>0</v>
      </c>
      <c r="AM15" s="861"/>
      <c r="AN15" s="862"/>
      <c r="AO15" s="861">
        <v>239301</v>
      </c>
      <c r="AP15" s="861"/>
      <c r="AQ15" s="861"/>
      <c r="AR15" s="861">
        <v>0</v>
      </c>
      <c r="AS15" s="861"/>
      <c r="AT15" s="907"/>
      <c r="AZ15" t="s">
        <v>111</v>
      </c>
    </row>
    <row r="16" spans="1:46" ht="83.25" customHeight="1">
      <c r="A16" s="854" t="s">
        <v>66</v>
      </c>
      <c r="B16" s="855"/>
      <c r="C16" s="855"/>
      <c r="D16" s="855"/>
      <c r="E16" s="858">
        <v>0</v>
      </c>
      <c r="F16" s="858"/>
      <c r="G16" s="858"/>
      <c r="H16" s="858">
        <v>0</v>
      </c>
      <c r="I16" s="858"/>
      <c r="J16" s="859"/>
      <c r="K16" s="858">
        <v>0</v>
      </c>
      <c r="L16" s="858"/>
      <c r="M16" s="859"/>
      <c r="N16" s="858">
        <v>0</v>
      </c>
      <c r="O16" s="858"/>
      <c r="P16" s="859"/>
      <c r="Q16" s="858">
        <v>1</v>
      </c>
      <c r="R16" s="858"/>
      <c r="S16" s="858"/>
      <c r="T16" s="858">
        <v>1</v>
      </c>
      <c r="U16" s="858"/>
      <c r="V16" s="858"/>
      <c r="W16" s="861">
        <v>0</v>
      </c>
      <c r="X16" s="861"/>
      <c r="Y16" s="861"/>
      <c r="Z16" s="861">
        <v>0</v>
      </c>
      <c r="AA16" s="861"/>
      <c r="AB16" s="861"/>
      <c r="AC16" s="858">
        <f t="shared" si="0"/>
        <v>1</v>
      </c>
      <c r="AD16" s="858"/>
      <c r="AE16" s="858"/>
      <c r="AF16" s="858">
        <f t="shared" si="1"/>
        <v>1</v>
      </c>
      <c r="AG16" s="858"/>
      <c r="AH16" s="858"/>
      <c r="AI16" s="861">
        <f t="shared" si="2"/>
        <v>0</v>
      </c>
      <c r="AJ16" s="861"/>
      <c r="AK16" s="862"/>
      <c r="AL16" s="861">
        <f t="shared" si="3"/>
        <v>0</v>
      </c>
      <c r="AM16" s="861"/>
      <c r="AN16" s="862"/>
      <c r="AO16" s="861">
        <v>0</v>
      </c>
      <c r="AP16" s="861"/>
      <c r="AQ16" s="861"/>
      <c r="AR16" s="861">
        <v>0</v>
      </c>
      <c r="AS16" s="861"/>
      <c r="AT16" s="907"/>
    </row>
    <row r="17" spans="1:46" s="60" customFormat="1" ht="83.25" customHeight="1" thickBot="1">
      <c r="A17" s="856" t="s">
        <v>206</v>
      </c>
      <c r="B17" s="857"/>
      <c r="C17" s="857"/>
      <c r="D17" s="857"/>
      <c r="E17" s="860">
        <f>SUM(E12:G16)</f>
        <v>0</v>
      </c>
      <c r="F17" s="860"/>
      <c r="G17" s="860"/>
      <c r="H17" s="860">
        <f>SUM(H12:J16)</f>
        <v>0</v>
      </c>
      <c r="I17" s="860"/>
      <c r="J17" s="860"/>
      <c r="K17" s="860">
        <f>SUM(K12:M16)</f>
        <v>0</v>
      </c>
      <c r="L17" s="860"/>
      <c r="M17" s="860"/>
      <c r="N17" s="860">
        <f>SUM(N12:P16)</f>
        <v>0</v>
      </c>
      <c r="O17" s="860"/>
      <c r="P17" s="860"/>
      <c r="Q17" s="860">
        <f>SUM(Q12:S16)</f>
        <v>5</v>
      </c>
      <c r="R17" s="860"/>
      <c r="S17" s="860"/>
      <c r="T17" s="860">
        <f>SUM(T12:V16)</f>
        <v>6</v>
      </c>
      <c r="U17" s="860"/>
      <c r="V17" s="860"/>
      <c r="W17" s="900">
        <f>SUM(W12:Y16)</f>
        <v>3980777</v>
      </c>
      <c r="X17" s="900"/>
      <c r="Y17" s="900"/>
      <c r="Z17" s="899">
        <f>SUM(Z12:AB16)</f>
        <v>139366</v>
      </c>
      <c r="AA17" s="899"/>
      <c r="AB17" s="899"/>
      <c r="AC17" s="860">
        <f t="shared" si="0"/>
        <v>5</v>
      </c>
      <c r="AD17" s="860"/>
      <c r="AE17" s="860"/>
      <c r="AF17" s="860">
        <f t="shared" si="1"/>
        <v>6</v>
      </c>
      <c r="AG17" s="860"/>
      <c r="AH17" s="860"/>
      <c r="AI17" s="899">
        <f t="shared" si="2"/>
        <v>3980777</v>
      </c>
      <c r="AJ17" s="899"/>
      <c r="AK17" s="899"/>
      <c r="AL17" s="899">
        <f t="shared" si="3"/>
        <v>139366</v>
      </c>
      <c r="AM17" s="899"/>
      <c r="AN17" s="899"/>
      <c r="AO17" s="899">
        <f>SUM(AO12:AQ16)</f>
        <v>789368</v>
      </c>
      <c r="AP17" s="899"/>
      <c r="AQ17" s="899"/>
      <c r="AR17" s="899">
        <f>SUM(AR12:AT16)</f>
        <v>0</v>
      </c>
      <c r="AS17" s="899"/>
      <c r="AT17" s="908"/>
    </row>
    <row r="18" spans="1:46" ht="24" customHeight="1">
      <c r="A18" s="7"/>
      <c r="B18" s="7"/>
      <c r="C18" s="7"/>
      <c r="D18" s="7"/>
      <c r="E18" s="9"/>
      <c r="F18" s="9"/>
      <c r="G18" s="9"/>
      <c r="H18" s="9"/>
      <c r="I18" s="9"/>
      <c r="J18" s="10"/>
      <c r="K18" s="10"/>
      <c r="L18" s="10"/>
      <c r="M18" s="12"/>
      <c r="N18" s="12"/>
      <c r="O18" s="12"/>
      <c r="P18" s="10"/>
      <c r="Q18" s="12"/>
      <c r="R18" s="12"/>
      <c r="S18" s="12"/>
      <c r="T18" s="12"/>
      <c r="U18" s="12"/>
      <c r="V18" s="12"/>
      <c r="W18" s="11"/>
      <c r="X18" s="11"/>
      <c r="Y18" s="11"/>
      <c r="Z18" s="11"/>
      <c r="AA18" s="11"/>
      <c r="AB18" s="11"/>
      <c r="AC18" s="11"/>
      <c r="AD18" s="11"/>
      <c r="AE18" s="9"/>
      <c r="AF18" s="9"/>
      <c r="AG18" s="9"/>
      <c r="AH18" s="9"/>
      <c r="AI18" s="11"/>
      <c r="AJ18" s="11"/>
      <c r="AK18" s="11"/>
      <c r="AL18" s="13"/>
      <c r="AM18" s="13"/>
      <c r="AN18" s="14"/>
      <c r="AO18" s="11"/>
      <c r="AP18" s="11"/>
      <c r="AQ18" s="11"/>
      <c r="AR18" s="9"/>
      <c r="AS18" s="8"/>
      <c r="AT18" s="8"/>
    </row>
    <row r="19" spans="1:46" ht="24" customHeight="1">
      <c r="A19" s="7"/>
      <c r="B19" s="7"/>
      <c r="C19" s="7"/>
      <c r="D19" s="7"/>
      <c r="E19" s="9"/>
      <c r="F19" s="9"/>
      <c r="G19" s="9"/>
      <c r="H19" s="9"/>
      <c r="I19" s="9"/>
      <c r="J19" s="10"/>
      <c r="K19" s="10"/>
      <c r="L19" s="10"/>
      <c r="M19" s="12"/>
      <c r="N19" s="12"/>
      <c r="O19" s="12"/>
      <c r="P19" s="10"/>
      <c r="Q19" s="12"/>
      <c r="R19" s="12"/>
      <c r="S19" s="12"/>
      <c r="T19" s="12"/>
      <c r="U19" s="12"/>
      <c r="V19" s="12"/>
      <c r="W19" s="11"/>
      <c r="X19" s="11"/>
      <c r="Y19" s="11"/>
      <c r="Z19" s="11"/>
      <c r="AA19" s="11"/>
      <c r="AB19" s="11"/>
      <c r="AC19" s="11"/>
      <c r="AD19" s="11"/>
      <c r="AE19" s="9"/>
      <c r="AF19" s="9"/>
      <c r="AG19" s="9"/>
      <c r="AH19" s="9"/>
      <c r="AI19" s="11"/>
      <c r="AJ19" s="11"/>
      <c r="AK19" s="11"/>
      <c r="AL19" s="13"/>
      <c r="AM19" s="13"/>
      <c r="AN19" s="14"/>
      <c r="AO19" s="11"/>
      <c r="AP19" s="11"/>
      <c r="AQ19" s="11"/>
      <c r="AR19" s="9"/>
      <c r="AS19" s="8"/>
      <c r="AT19" s="8"/>
    </row>
    <row r="20" spans="1:46" ht="24" customHeight="1">
      <c r="A20" s="7"/>
      <c r="B20" s="7"/>
      <c r="C20" s="7"/>
      <c r="D20" s="7"/>
      <c r="E20" s="9"/>
      <c r="F20" s="9"/>
      <c r="G20" s="9"/>
      <c r="H20" s="9"/>
      <c r="I20" s="9"/>
      <c r="J20" s="10"/>
      <c r="K20" s="10"/>
      <c r="L20" s="10"/>
      <c r="M20" s="12"/>
      <c r="N20" s="12"/>
      <c r="O20" s="12"/>
      <c r="P20" s="10"/>
      <c r="Q20" s="12"/>
      <c r="R20" s="12"/>
      <c r="S20" s="12"/>
      <c r="T20" s="12"/>
      <c r="U20" s="12"/>
      <c r="V20" s="12"/>
      <c r="W20" s="11"/>
      <c r="X20" s="11"/>
      <c r="Y20" s="11"/>
      <c r="Z20" s="11"/>
      <c r="AA20" s="11"/>
      <c r="AB20" s="11"/>
      <c r="AC20" s="11"/>
      <c r="AD20" s="11"/>
      <c r="AE20" s="9"/>
      <c r="AF20" s="9"/>
      <c r="AG20" s="9"/>
      <c r="AH20" s="9"/>
      <c r="AI20" s="11"/>
      <c r="AJ20" s="11"/>
      <c r="AK20" s="11"/>
      <c r="AL20" s="13"/>
      <c r="AM20" s="13"/>
      <c r="AN20" s="14"/>
      <c r="AO20" s="11"/>
      <c r="AP20" s="11"/>
      <c r="AQ20" s="11"/>
      <c r="AR20" s="9"/>
      <c r="AS20" s="8"/>
      <c r="AT20" s="8"/>
    </row>
    <row r="21" spans="1:46" ht="24" customHeight="1">
      <c r="A21" s="7"/>
      <c r="B21" s="7"/>
      <c r="C21" s="7"/>
      <c r="D21" s="7"/>
      <c r="E21" s="9"/>
      <c r="F21" s="9"/>
      <c r="G21" s="9"/>
      <c r="H21" s="9"/>
      <c r="I21" s="9"/>
      <c r="J21" s="10"/>
      <c r="K21" s="10"/>
      <c r="L21" s="10"/>
      <c r="M21" s="12"/>
      <c r="N21" s="12"/>
      <c r="O21" s="12"/>
      <c r="P21" s="10"/>
      <c r="Q21" s="12"/>
      <c r="R21" s="12"/>
      <c r="S21" s="12"/>
      <c r="T21" s="12"/>
      <c r="U21" s="12"/>
      <c r="V21" s="12"/>
      <c r="W21" s="11"/>
      <c r="X21" s="11"/>
      <c r="Y21" s="11"/>
      <c r="Z21" s="11"/>
      <c r="AA21" s="11"/>
      <c r="AB21" s="11"/>
      <c r="AC21" s="11"/>
      <c r="AD21" s="11"/>
      <c r="AE21" s="9"/>
      <c r="AF21" s="9"/>
      <c r="AG21" s="9"/>
      <c r="AH21" s="9"/>
      <c r="AI21" s="11"/>
      <c r="AJ21" s="11"/>
      <c r="AK21" s="11"/>
      <c r="AL21" s="13"/>
      <c r="AM21" s="13"/>
      <c r="AN21" s="14"/>
      <c r="AO21" s="11"/>
      <c r="AP21" s="11"/>
      <c r="AQ21" s="11"/>
      <c r="AR21" s="9"/>
      <c r="AS21" s="8"/>
      <c r="AT21" s="8"/>
    </row>
    <row r="22" spans="1:46" ht="13.5" customHeight="1">
      <c r="A22" s="903" t="s">
        <v>334</v>
      </c>
      <c r="B22" s="903"/>
      <c r="C22" s="903"/>
      <c r="D22" s="903"/>
      <c r="E22" s="903"/>
      <c r="F22" s="903"/>
      <c r="G22" s="903"/>
      <c r="H22" s="903"/>
      <c r="I22" s="903"/>
      <c r="J22" s="903"/>
      <c r="K22" s="903"/>
      <c r="L22" s="903"/>
      <c r="M22" s="903"/>
      <c r="N22" s="903"/>
      <c r="O22" s="903"/>
      <c r="P22" s="903"/>
      <c r="Q22" s="903"/>
      <c r="R22" s="46"/>
      <c r="S22" s="46"/>
      <c r="T22" s="46"/>
      <c r="U22" s="46"/>
      <c r="V22" s="46"/>
      <c r="W22" s="47"/>
      <c r="X22" s="47"/>
      <c r="Y22" s="47"/>
      <c r="Z22" s="47"/>
      <c r="AA22" s="47"/>
      <c r="AB22" s="47"/>
      <c r="AC22" s="47"/>
      <c r="AD22" s="47"/>
      <c r="AE22" s="48"/>
      <c r="AF22" s="48"/>
      <c r="AG22" s="48"/>
      <c r="AH22" s="48"/>
      <c r="AI22" s="47"/>
      <c r="AJ22" s="47"/>
      <c r="AK22" s="47"/>
      <c r="AL22" s="49"/>
      <c r="AM22" s="49"/>
      <c r="AN22" s="50"/>
      <c r="AO22" s="47"/>
      <c r="AP22" s="47"/>
      <c r="AQ22" s="47"/>
      <c r="AR22" s="48"/>
      <c r="AS22" s="40"/>
      <c r="AT22" s="40"/>
    </row>
    <row r="23" spans="1:46" ht="22.5" customHeight="1" thickBot="1">
      <c r="A23" s="904"/>
      <c r="B23" s="904"/>
      <c r="C23" s="904"/>
      <c r="D23" s="904"/>
      <c r="E23" s="904"/>
      <c r="F23" s="904"/>
      <c r="G23" s="904"/>
      <c r="H23" s="904"/>
      <c r="I23" s="904"/>
      <c r="J23" s="904"/>
      <c r="K23" s="904"/>
      <c r="L23" s="904"/>
      <c r="M23" s="904"/>
      <c r="N23" s="904"/>
      <c r="O23" s="904"/>
      <c r="P23" s="904"/>
      <c r="Q23" s="90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0"/>
      <c r="AT23" s="40"/>
    </row>
    <row r="24" spans="1:46" ht="62.25" customHeight="1" thickTop="1">
      <c r="A24" s="830" t="s">
        <v>215</v>
      </c>
      <c r="B24" s="831"/>
      <c r="C24" s="831"/>
      <c r="D24" s="831"/>
      <c r="E24" s="831"/>
      <c r="F24" s="831"/>
      <c r="G24" s="831"/>
      <c r="H24" s="831"/>
      <c r="I24" s="831"/>
      <c r="J24" s="832"/>
      <c r="K24" s="678" t="s">
        <v>67</v>
      </c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  <c r="AD24" s="678"/>
      <c r="AE24" s="678"/>
      <c r="AF24" s="678"/>
      <c r="AG24" s="678"/>
      <c r="AH24" s="678" t="s">
        <v>68</v>
      </c>
      <c r="AI24" s="678"/>
      <c r="AJ24" s="678"/>
      <c r="AK24" s="678"/>
      <c r="AL24" s="678"/>
      <c r="AM24" s="678"/>
      <c r="AN24" s="678"/>
      <c r="AO24" s="678"/>
      <c r="AP24" s="678"/>
      <c r="AQ24" s="678"/>
      <c r="AR24" s="678"/>
      <c r="AS24" s="678"/>
      <c r="AT24" s="829"/>
    </row>
    <row r="25" spans="1:46" ht="65.25" customHeight="1">
      <c r="A25" s="833"/>
      <c r="B25" s="834"/>
      <c r="C25" s="834"/>
      <c r="D25" s="834"/>
      <c r="E25" s="834"/>
      <c r="F25" s="834"/>
      <c r="G25" s="834"/>
      <c r="H25" s="834"/>
      <c r="I25" s="834"/>
      <c r="J25" s="835"/>
      <c r="K25" s="839" t="s">
        <v>31</v>
      </c>
      <c r="L25" s="840"/>
      <c r="M25" s="840"/>
      <c r="N25" s="841"/>
      <c r="O25" s="843" t="s">
        <v>216</v>
      </c>
      <c r="P25" s="844"/>
      <c r="Q25" s="844"/>
      <c r="R25" s="844"/>
      <c r="S25" s="844"/>
      <c r="T25" s="844"/>
      <c r="U25" s="844"/>
      <c r="V25" s="844"/>
      <c r="W25" s="844"/>
      <c r="X25" s="845"/>
      <c r="Y25" s="826" t="s">
        <v>217</v>
      </c>
      <c r="Z25" s="827"/>
      <c r="AA25" s="827"/>
      <c r="AB25" s="827"/>
      <c r="AC25" s="827"/>
      <c r="AD25" s="827"/>
      <c r="AE25" s="827"/>
      <c r="AF25" s="827"/>
      <c r="AG25" s="828"/>
      <c r="AH25" s="839" t="s">
        <v>69</v>
      </c>
      <c r="AI25" s="840"/>
      <c r="AJ25" s="840"/>
      <c r="AK25" s="841"/>
      <c r="AL25" s="826" t="s">
        <v>217</v>
      </c>
      <c r="AM25" s="827"/>
      <c r="AN25" s="827"/>
      <c r="AO25" s="827"/>
      <c r="AP25" s="827"/>
      <c r="AQ25" s="827"/>
      <c r="AR25" s="827"/>
      <c r="AS25" s="827"/>
      <c r="AT25" s="853"/>
    </row>
    <row r="26" spans="1:46" ht="29.25" customHeight="1">
      <c r="A26" s="836"/>
      <c r="B26" s="837"/>
      <c r="C26" s="837"/>
      <c r="D26" s="837"/>
      <c r="E26" s="837"/>
      <c r="F26" s="837"/>
      <c r="G26" s="837"/>
      <c r="H26" s="837"/>
      <c r="I26" s="837"/>
      <c r="J26" s="838"/>
      <c r="K26" s="842"/>
      <c r="L26" s="837"/>
      <c r="M26" s="837"/>
      <c r="N26" s="838"/>
      <c r="O26" s="846"/>
      <c r="P26" s="847"/>
      <c r="Q26" s="847"/>
      <c r="R26" s="847"/>
      <c r="S26" s="847"/>
      <c r="T26" s="847"/>
      <c r="U26" s="847"/>
      <c r="V26" s="847"/>
      <c r="W26" s="847"/>
      <c r="X26" s="848"/>
      <c r="Y26" s="849" t="s">
        <v>73</v>
      </c>
      <c r="Z26" s="850"/>
      <c r="AA26" s="850"/>
      <c r="AB26" s="850"/>
      <c r="AC26" s="850"/>
      <c r="AD26" s="850"/>
      <c r="AE26" s="850"/>
      <c r="AF26" s="850"/>
      <c r="AG26" s="851"/>
      <c r="AH26" s="842"/>
      <c r="AI26" s="837"/>
      <c r="AJ26" s="837"/>
      <c r="AK26" s="838"/>
      <c r="AL26" s="849" t="s">
        <v>73</v>
      </c>
      <c r="AM26" s="850"/>
      <c r="AN26" s="850"/>
      <c r="AO26" s="850"/>
      <c r="AP26" s="850"/>
      <c r="AQ26" s="850"/>
      <c r="AR26" s="850"/>
      <c r="AS26" s="850"/>
      <c r="AT26" s="852"/>
    </row>
    <row r="27" spans="1:46" ht="83.25" customHeight="1">
      <c r="A27" s="819" t="s">
        <v>70</v>
      </c>
      <c r="B27" s="820"/>
      <c r="C27" s="820"/>
      <c r="D27" s="820"/>
      <c r="E27" s="820"/>
      <c r="F27" s="820"/>
      <c r="G27" s="820"/>
      <c r="H27" s="820"/>
      <c r="I27" s="820"/>
      <c r="J27" s="820"/>
      <c r="K27" s="823">
        <v>1</v>
      </c>
      <c r="L27" s="823"/>
      <c r="M27" s="823"/>
      <c r="N27" s="823"/>
      <c r="O27" s="825">
        <v>1</v>
      </c>
      <c r="P27" s="825"/>
      <c r="Q27" s="825"/>
      <c r="R27" s="825"/>
      <c r="S27" s="825"/>
      <c r="T27" s="825"/>
      <c r="U27" s="825"/>
      <c r="V27" s="825"/>
      <c r="W27" s="825"/>
      <c r="X27" s="825"/>
      <c r="Y27" s="825">
        <v>78</v>
      </c>
      <c r="Z27" s="825"/>
      <c r="AA27" s="825"/>
      <c r="AB27" s="825"/>
      <c r="AC27" s="825"/>
      <c r="AD27" s="825"/>
      <c r="AE27" s="825"/>
      <c r="AF27" s="825"/>
      <c r="AG27" s="825"/>
      <c r="AH27" s="824"/>
      <c r="AI27" s="824"/>
      <c r="AJ27" s="824"/>
      <c r="AK27" s="824"/>
      <c r="AL27" s="824"/>
      <c r="AM27" s="824"/>
      <c r="AN27" s="824"/>
      <c r="AO27" s="824"/>
      <c r="AP27" s="824"/>
      <c r="AQ27" s="824"/>
      <c r="AR27" s="824"/>
      <c r="AS27" s="824"/>
      <c r="AT27" s="913"/>
    </row>
    <row r="28" spans="1:46" ht="83.25" customHeight="1">
      <c r="A28" s="821" t="s">
        <v>218</v>
      </c>
      <c r="B28" s="822"/>
      <c r="C28" s="822"/>
      <c r="D28" s="822"/>
      <c r="E28" s="822"/>
      <c r="F28" s="822"/>
      <c r="G28" s="822"/>
      <c r="H28" s="822"/>
      <c r="I28" s="822"/>
      <c r="J28" s="822"/>
      <c r="K28" s="823">
        <v>0</v>
      </c>
      <c r="L28" s="823"/>
      <c r="M28" s="823"/>
      <c r="N28" s="823"/>
      <c r="O28" s="825">
        <v>0</v>
      </c>
      <c r="P28" s="825"/>
      <c r="Q28" s="825"/>
      <c r="R28" s="825"/>
      <c r="S28" s="825"/>
      <c r="T28" s="825"/>
      <c r="U28" s="825"/>
      <c r="V28" s="825"/>
      <c r="W28" s="825"/>
      <c r="X28" s="825"/>
      <c r="Y28" s="825">
        <v>0</v>
      </c>
      <c r="Z28" s="825"/>
      <c r="AA28" s="825"/>
      <c r="AB28" s="825"/>
      <c r="AC28" s="825"/>
      <c r="AD28" s="825"/>
      <c r="AE28" s="825"/>
      <c r="AF28" s="825"/>
      <c r="AG28" s="825"/>
      <c r="AH28" s="825">
        <v>0</v>
      </c>
      <c r="AI28" s="825"/>
      <c r="AJ28" s="825"/>
      <c r="AK28" s="825"/>
      <c r="AL28" s="825">
        <v>0</v>
      </c>
      <c r="AM28" s="825"/>
      <c r="AN28" s="825"/>
      <c r="AO28" s="825"/>
      <c r="AP28" s="825"/>
      <c r="AQ28" s="825"/>
      <c r="AR28" s="825"/>
      <c r="AS28" s="825"/>
      <c r="AT28" s="914"/>
    </row>
    <row r="29" spans="1:46" ht="83.25" customHeight="1">
      <c r="A29" s="819" t="s">
        <v>71</v>
      </c>
      <c r="B29" s="820"/>
      <c r="C29" s="820"/>
      <c r="D29" s="820"/>
      <c r="E29" s="820"/>
      <c r="F29" s="820"/>
      <c r="G29" s="820"/>
      <c r="H29" s="820"/>
      <c r="I29" s="820"/>
      <c r="J29" s="820"/>
      <c r="K29" s="823">
        <v>0</v>
      </c>
      <c r="L29" s="823"/>
      <c r="M29" s="823"/>
      <c r="N29" s="823"/>
      <c r="O29" s="825">
        <v>0</v>
      </c>
      <c r="P29" s="825"/>
      <c r="Q29" s="825"/>
      <c r="R29" s="825"/>
      <c r="S29" s="825"/>
      <c r="T29" s="825"/>
      <c r="U29" s="825"/>
      <c r="V29" s="825"/>
      <c r="W29" s="825"/>
      <c r="X29" s="825"/>
      <c r="Y29" s="825">
        <v>0</v>
      </c>
      <c r="Z29" s="825"/>
      <c r="AA29" s="825"/>
      <c r="AB29" s="825"/>
      <c r="AC29" s="825"/>
      <c r="AD29" s="825"/>
      <c r="AE29" s="825"/>
      <c r="AF29" s="825"/>
      <c r="AG29" s="825"/>
      <c r="AH29" s="824"/>
      <c r="AI29" s="824"/>
      <c r="AJ29" s="824"/>
      <c r="AK29" s="824"/>
      <c r="AL29" s="824"/>
      <c r="AM29" s="824"/>
      <c r="AN29" s="824"/>
      <c r="AO29" s="824"/>
      <c r="AP29" s="824"/>
      <c r="AQ29" s="824"/>
      <c r="AR29" s="824"/>
      <c r="AS29" s="824"/>
      <c r="AT29" s="913"/>
    </row>
    <row r="30" spans="1:46" s="60" customFormat="1" ht="83.25" customHeight="1" thickBot="1">
      <c r="A30" s="817" t="s">
        <v>72</v>
      </c>
      <c r="B30" s="818"/>
      <c r="C30" s="818"/>
      <c r="D30" s="818"/>
      <c r="E30" s="818"/>
      <c r="F30" s="818"/>
      <c r="G30" s="818"/>
      <c r="H30" s="818"/>
      <c r="I30" s="818"/>
      <c r="J30" s="818"/>
      <c r="K30" s="905">
        <f>SUM(K27:N29)</f>
        <v>1</v>
      </c>
      <c r="L30" s="905"/>
      <c r="M30" s="905"/>
      <c r="N30" s="905"/>
      <c r="O30" s="912">
        <f>SUM(O27:X29)</f>
        <v>1</v>
      </c>
      <c r="P30" s="912"/>
      <c r="Q30" s="912"/>
      <c r="R30" s="912"/>
      <c r="S30" s="912"/>
      <c r="T30" s="912"/>
      <c r="U30" s="912"/>
      <c r="V30" s="912"/>
      <c r="W30" s="912"/>
      <c r="X30" s="912"/>
      <c r="Y30" s="912">
        <f>SUM(Y27:AG29)</f>
        <v>78</v>
      </c>
      <c r="Z30" s="912"/>
      <c r="AA30" s="912"/>
      <c r="AB30" s="912"/>
      <c r="AC30" s="912"/>
      <c r="AD30" s="912"/>
      <c r="AE30" s="912"/>
      <c r="AF30" s="912"/>
      <c r="AG30" s="912"/>
      <c r="AH30" s="912">
        <f>SUM(AH27:AK29)</f>
        <v>0</v>
      </c>
      <c r="AI30" s="912"/>
      <c r="AJ30" s="912"/>
      <c r="AK30" s="912"/>
      <c r="AL30" s="912">
        <f>SUM(AL28:AT29)</f>
        <v>0</v>
      </c>
      <c r="AM30" s="912"/>
      <c r="AN30" s="912"/>
      <c r="AO30" s="912"/>
      <c r="AP30" s="912"/>
      <c r="AQ30" s="912"/>
      <c r="AR30" s="912"/>
      <c r="AS30" s="912"/>
      <c r="AT30" s="915"/>
    </row>
    <row r="31" spans="1:46" ht="13.5" customHeight="1" thickTop="1">
      <c r="A31" s="6"/>
      <c r="B31" s="6"/>
      <c r="C31" s="6"/>
      <c r="D31" s="6"/>
      <c r="E31" s="6"/>
      <c r="F31" s="6"/>
      <c r="G31" s="6"/>
      <c r="H31" s="6"/>
      <c r="I31" s="6"/>
      <c r="J31" s="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"/>
      <c r="AT31" s="1"/>
    </row>
    <row r="32" ht="13.5" customHeight="1"/>
    <row r="33" ht="13.5" customHeight="1"/>
    <row r="34" ht="13.5" customHeight="1"/>
  </sheetData>
  <mergeCells count="155">
    <mergeCell ref="Q7:S11"/>
    <mergeCell ref="AC7:AE11"/>
    <mergeCell ref="AR7:AT9"/>
    <mergeCell ref="T7:V9"/>
    <mergeCell ref="T10:V11"/>
    <mergeCell ref="A5:D11"/>
    <mergeCell ref="H7:J9"/>
    <mergeCell ref="K7:M9"/>
    <mergeCell ref="K10:M11"/>
    <mergeCell ref="H10:J11"/>
    <mergeCell ref="E5:P6"/>
    <mergeCell ref="N7:P9"/>
    <mergeCell ref="N10:P11"/>
    <mergeCell ref="E7:G11"/>
    <mergeCell ref="AH29:AK29"/>
    <mergeCell ref="AH30:AK30"/>
    <mergeCell ref="AL27:AT27"/>
    <mergeCell ref="AL28:AT28"/>
    <mergeCell ref="AL29:AT29"/>
    <mergeCell ref="AL30:AT30"/>
    <mergeCell ref="O29:X29"/>
    <mergeCell ref="O30:X30"/>
    <mergeCell ref="Y29:AG29"/>
    <mergeCell ref="Y30:AG30"/>
    <mergeCell ref="A12:D12"/>
    <mergeCell ref="W14:Y14"/>
    <mergeCell ref="Z14:AB14"/>
    <mergeCell ref="W15:Y15"/>
    <mergeCell ref="Z15:AB15"/>
    <mergeCell ref="W12:Y12"/>
    <mergeCell ref="H12:J12"/>
    <mergeCell ref="K12:M12"/>
    <mergeCell ref="T12:V12"/>
    <mergeCell ref="H14:J14"/>
    <mergeCell ref="AO16:AQ16"/>
    <mergeCell ref="AR16:AT16"/>
    <mergeCell ref="AO17:AQ17"/>
    <mergeCell ref="AR17:AT17"/>
    <mergeCell ref="AO14:AQ14"/>
    <mergeCell ref="AR14:AT14"/>
    <mergeCell ref="AO15:AQ15"/>
    <mergeCell ref="AR15:AT15"/>
    <mergeCell ref="AO12:AQ12"/>
    <mergeCell ref="AR12:AT12"/>
    <mergeCell ref="AO13:AQ13"/>
    <mergeCell ref="AR13:AT13"/>
    <mergeCell ref="AC15:AE15"/>
    <mergeCell ref="AF15:AH15"/>
    <mergeCell ref="AL12:AN12"/>
    <mergeCell ref="AI13:AK13"/>
    <mergeCell ref="AI14:AK14"/>
    <mergeCell ref="AI15:AK15"/>
    <mergeCell ref="AL15:AN15"/>
    <mergeCell ref="AI12:AK12"/>
    <mergeCell ref="AL13:AN13"/>
    <mergeCell ref="AC12:AE12"/>
    <mergeCell ref="A22:Q23"/>
    <mergeCell ref="E15:G15"/>
    <mergeCell ref="K29:N29"/>
    <mergeCell ref="K30:N30"/>
    <mergeCell ref="Q15:S15"/>
    <mergeCell ref="K24:AG24"/>
    <mergeCell ref="O27:X27"/>
    <mergeCell ref="O28:X28"/>
    <mergeCell ref="Y27:AG27"/>
    <mergeCell ref="Y28:AG28"/>
    <mergeCell ref="A3:Q4"/>
    <mergeCell ref="A13:D13"/>
    <mergeCell ref="A14:D14"/>
    <mergeCell ref="A15:D15"/>
    <mergeCell ref="E12:G12"/>
    <mergeCell ref="E13:G13"/>
    <mergeCell ref="E14:G14"/>
    <mergeCell ref="N12:P12"/>
    <mergeCell ref="K13:M13"/>
    <mergeCell ref="K14:M14"/>
    <mergeCell ref="Q5:AB6"/>
    <mergeCell ref="E16:G16"/>
    <mergeCell ref="E17:G17"/>
    <mergeCell ref="K15:M15"/>
    <mergeCell ref="K16:M16"/>
    <mergeCell ref="K17:M17"/>
    <mergeCell ref="T13:V13"/>
    <mergeCell ref="T15:V15"/>
    <mergeCell ref="Q12:S12"/>
    <mergeCell ref="Z12:AB12"/>
    <mergeCell ref="AL17:AN17"/>
    <mergeCell ref="Q17:S17"/>
    <mergeCell ref="T17:V17"/>
    <mergeCell ref="W17:Y17"/>
    <mergeCell ref="Z17:AB17"/>
    <mergeCell ref="AC17:AE17"/>
    <mergeCell ref="AF17:AH17"/>
    <mergeCell ref="AI17:AK17"/>
    <mergeCell ref="AL16:AN16"/>
    <mergeCell ref="Q16:S16"/>
    <mergeCell ref="T16:V16"/>
    <mergeCell ref="W16:Y16"/>
    <mergeCell ref="Z16:AB16"/>
    <mergeCell ref="AC16:AE16"/>
    <mergeCell ref="AF16:AH16"/>
    <mergeCell ref="AI16:AK16"/>
    <mergeCell ref="AF12:AH12"/>
    <mergeCell ref="W7:Y9"/>
    <mergeCell ref="W10:Y11"/>
    <mergeCell ref="Z7:AB9"/>
    <mergeCell ref="Z10:AB11"/>
    <mergeCell ref="AF7:AH9"/>
    <mergeCell ref="AO5:AT6"/>
    <mergeCell ref="AO7:AQ11"/>
    <mergeCell ref="AC5:AN6"/>
    <mergeCell ref="AF10:AH11"/>
    <mergeCell ref="AI7:AK9"/>
    <mergeCell ref="AI10:AK11"/>
    <mergeCell ref="AL7:AN9"/>
    <mergeCell ref="AL10:AN11"/>
    <mergeCell ref="AR10:AT11"/>
    <mergeCell ref="AL14:AN14"/>
    <mergeCell ref="W13:Y13"/>
    <mergeCell ref="Z13:AB13"/>
    <mergeCell ref="Q14:S14"/>
    <mergeCell ref="T14:V14"/>
    <mergeCell ref="Q13:S13"/>
    <mergeCell ref="AC13:AE13"/>
    <mergeCell ref="AF13:AH13"/>
    <mergeCell ref="AC14:AE14"/>
    <mergeCell ref="AF14:AH14"/>
    <mergeCell ref="H13:J13"/>
    <mergeCell ref="N13:P13"/>
    <mergeCell ref="H16:J16"/>
    <mergeCell ref="N16:P16"/>
    <mergeCell ref="N14:P14"/>
    <mergeCell ref="A16:D16"/>
    <mergeCell ref="A17:D17"/>
    <mergeCell ref="H15:J15"/>
    <mergeCell ref="N15:P15"/>
    <mergeCell ref="H17:J17"/>
    <mergeCell ref="N17:P17"/>
    <mergeCell ref="Y25:AG25"/>
    <mergeCell ref="AH24:AT24"/>
    <mergeCell ref="A24:J26"/>
    <mergeCell ref="K25:N26"/>
    <mergeCell ref="O25:X26"/>
    <mergeCell ref="Y26:AG26"/>
    <mergeCell ref="AH25:AK26"/>
    <mergeCell ref="AL26:AT26"/>
    <mergeCell ref="AL25:AT25"/>
    <mergeCell ref="K27:N27"/>
    <mergeCell ref="K28:N28"/>
    <mergeCell ref="AH27:AK27"/>
    <mergeCell ref="AH28:AK28"/>
    <mergeCell ref="A30:J30"/>
    <mergeCell ref="A29:J29"/>
    <mergeCell ref="A28:J28"/>
    <mergeCell ref="A27:J27"/>
  </mergeCells>
  <printOptions horizontalCentered="1"/>
  <pageMargins left="0.7874015748031497" right="0.7874015748031497" top="1.24" bottom="0.7874015748031497" header="0.92" footer="0"/>
  <pageSetup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2009-12-16T00:56:10Z</cp:lastPrinted>
  <dcterms:created xsi:type="dcterms:W3CDTF">2009-06-12T06:00:57Z</dcterms:created>
  <dcterms:modified xsi:type="dcterms:W3CDTF">2010-02-15T01:08:49Z</dcterms:modified>
  <cp:category/>
  <cp:version/>
  <cp:contentType/>
  <cp:contentStatus/>
</cp:coreProperties>
</file>