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" windowHeight="960" activeTab="0"/>
  </bookViews>
  <sheets>
    <sheet name="P4（確認済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奈良県</author>
  </authors>
  <commentList>
    <comment ref="F21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１８徴税費に関する調
Ａ／ホ</t>
        </r>
      </text>
    </comment>
    <comment ref="G21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１９徴税費に関する調
Ａ／ホ</t>
        </r>
      </text>
    </comment>
    <comment ref="H21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２０徴税費に関する調
Ａ／ホ</t>
        </r>
      </text>
    </comment>
    <comment ref="F22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同上（B＋C）／ホ</t>
        </r>
      </text>
    </comment>
    <comment ref="G22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同上（B＋C）／ホ</t>
        </r>
      </text>
    </comment>
    <comment ref="H22" authorId="0">
      <text>
        <r>
          <rPr>
            <b/>
            <sz val="16"/>
            <rFont val="ＭＳ Ｐゴシック"/>
            <family val="3"/>
          </rPr>
          <t>奈良県:</t>
        </r>
        <r>
          <rPr>
            <sz val="16"/>
            <rFont val="ＭＳ Ｐゴシック"/>
            <family val="3"/>
          </rPr>
          <t xml:space="preserve">
同上（B＋C）／ホ</t>
        </r>
      </text>
    </comment>
    <comment ref="F23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同上
Ｄ／ホ
</t>
        </r>
      </text>
    </comment>
    <comment ref="G23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同上
Ｄ／ホ
</t>
        </r>
      </text>
    </comment>
    <comment ref="H23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同上
Ｄ／ホ
</t>
        </r>
      </text>
    </comment>
  </commentList>
</comments>
</file>

<file path=xl/sharedStrings.xml><?xml version="1.0" encoding="utf-8"?>
<sst xmlns="http://schemas.openxmlformats.org/spreadsheetml/2006/main" count="30" uniqueCount="30">
  <si>
    <t>計</t>
  </si>
  <si>
    <t>（単位:千円）</t>
  </si>
  <si>
    <t>２．徴税費に関する調</t>
  </si>
  <si>
    <t>平成１６年度</t>
  </si>
  <si>
    <t>平成１７年度</t>
  </si>
  <si>
    <t>平成１８年度</t>
  </si>
  <si>
    <t>平成１９年度</t>
  </si>
  <si>
    <t>平成２０年度</t>
  </si>
  <si>
    <t>対前年度比
20／19
（％）</t>
  </si>
  <si>
    <t>（注）税務職員数は各年度末現在。現員には嘱託含む。</t>
  </si>
  <si>
    <t>　　　　　　　　　　年　度
　　区　分　　　  　　　　</t>
  </si>
  <si>
    <t>予　算　額　（Ａ）</t>
  </si>
  <si>
    <t>調　定　額　（Ｂ）</t>
  </si>
  <si>
    <t>収　入　額　（Ｃ）</t>
  </si>
  <si>
    <t>人　　 件 　　費　</t>
  </si>
  <si>
    <t>旅　　　　　　費</t>
  </si>
  <si>
    <t>需　　 用 　　費</t>
  </si>
  <si>
    <t xml:space="preserve">徴 収 取 扱 費 等　  </t>
  </si>
  <si>
    <t>対予算額(Ｄ)/(Ａ)　％</t>
  </si>
  <si>
    <t>対調定額(Ｄ)/(Ｂ)　％</t>
  </si>
  <si>
    <t>定　　　　　　　員</t>
  </si>
  <si>
    <t>現　　　　員（Ｅ）</t>
  </si>
  <si>
    <t>人　　　件　　　費</t>
  </si>
  <si>
    <t>物件費（含む旅費）</t>
  </si>
  <si>
    <t>徴 収 取 扱 費 等</t>
  </si>
  <si>
    <t>対収入額(Ｄ)/(Ｃ)　％</t>
  </si>
  <si>
    <t>税
収
入</t>
  </si>
  <si>
    <t>徴
税
費</t>
  </si>
  <si>
    <t>税務職員一人当たり徴税額
　　　　　　  　(Ｃ)/(Ｅ)　</t>
  </si>
  <si>
    <t>　　　計　　（Ｄ）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</si>
</sst>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0_ "/>
    <numFmt numFmtId="179" formatCode="#,##0;[Red]#,##0"/>
    <numFmt numFmtId="180" formatCode="0.0_ "/>
    <numFmt numFmtId="181" formatCode="#,##0.000_ "/>
    <numFmt numFmtId="182" formatCode="#,##0.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46"/>
      <color indexed="40"/>
      <name val="ＭＳ ゴシック"/>
      <family val="3"/>
    </font>
    <font>
      <sz val="22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36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sz val="2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20"/>
      <name val="ＭＳ 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Down="1">
      <left style="medium">
        <color indexed="8"/>
      </left>
      <right>
        <color indexed="63"/>
      </right>
      <top style="medium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 style="medium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distributed" vertical="center" wrapText="1"/>
    </xf>
    <xf numFmtId="0" fontId="9" fillId="0" borderId="6" xfId="0" applyNumberFormat="1" applyFont="1" applyFill="1" applyBorder="1" applyAlignment="1">
      <alignment horizontal="distributed" vertical="distributed" wrapText="1"/>
    </xf>
    <xf numFmtId="0" fontId="9" fillId="0" borderId="6" xfId="0" applyNumberFormat="1" applyFont="1" applyFill="1" applyBorder="1" applyAlignment="1">
      <alignment horizontal="center" vertical="distributed" wrapText="1"/>
    </xf>
    <xf numFmtId="0" fontId="10" fillId="0" borderId="7" xfId="0" applyFont="1" applyBorder="1" applyAlignment="1">
      <alignment horizontal="distributed" vertical="center" wrapText="1"/>
    </xf>
    <xf numFmtId="0" fontId="10" fillId="0" borderId="8" xfId="0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horizontal="left" vertical="center" wrapText="1"/>
    </xf>
    <xf numFmtId="0" fontId="9" fillId="0" borderId="12" xfId="0" applyNumberFormat="1" applyFont="1" applyFill="1" applyBorder="1" applyAlignment="1">
      <alignment horizontal="left" vertical="center" wrapText="1"/>
    </xf>
    <xf numFmtId="0" fontId="9" fillId="0" borderId="6" xfId="0" applyNumberFormat="1" applyFont="1" applyFill="1" applyBorder="1" applyAlignment="1">
      <alignment horizontal="distributed" vertical="distributed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 shrinkToFit="1"/>
    </xf>
    <xf numFmtId="0" fontId="8" fillId="0" borderId="14" xfId="0" applyFont="1" applyBorder="1" applyAlignment="1">
      <alignment vertical="center" wrapText="1"/>
    </xf>
    <xf numFmtId="0" fontId="13" fillId="0" borderId="6" xfId="0" applyNumberFormat="1" applyFont="1" applyFill="1" applyBorder="1" applyAlignment="1">
      <alignment horizontal="distributed" vertical="distributed" wrapText="1"/>
    </xf>
    <xf numFmtId="0" fontId="13" fillId="0" borderId="15" xfId="0" applyNumberFormat="1" applyFont="1" applyFill="1" applyBorder="1" applyAlignment="1">
      <alignment horizontal="center" vertical="center" wrapText="1"/>
    </xf>
    <xf numFmtId="176" fontId="8" fillId="0" borderId="6" xfId="0" applyNumberFormat="1" applyFont="1" applyBorder="1" applyAlignment="1">
      <alignment horizontal="right" vertical="center" wrapText="1"/>
    </xf>
    <xf numFmtId="176" fontId="9" fillId="0" borderId="6" xfId="0" applyNumberFormat="1" applyFont="1" applyBorder="1" applyAlignment="1">
      <alignment horizontal="right" vertical="center" wrapText="1"/>
    </xf>
    <xf numFmtId="182" fontId="9" fillId="0" borderId="16" xfId="16" applyNumberFormat="1" applyFont="1" applyFill="1" applyBorder="1" applyAlignment="1">
      <alignment horizontal="right" vertical="center" wrapText="1"/>
    </xf>
    <xf numFmtId="176" fontId="9" fillId="0" borderId="6" xfId="0" applyNumberFormat="1" applyFont="1" applyFill="1" applyBorder="1" applyAlignment="1">
      <alignment horizontal="right" vertical="center" wrapText="1"/>
    </xf>
    <xf numFmtId="176" fontId="13" fillId="0" borderId="6" xfId="0" applyNumberFormat="1" applyFont="1" applyBorder="1" applyAlignment="1">
      <alignment horizontal="right" vertical="center" wrapText="1"/>
    </xf>
    <xf numFmtId="176" fontId="13" fillId="0" borderId="6" xfId="0" applyNumberFormat="1" applyFont="1" applyFill="1" applyBorder="1" applyAlignment="1">
      <alignment horizontal="right" vertical="center" wrapText="1"/>
    </xf>
    <xf numFmtId="182" fontId="13" fillId="0" borderId="16" xfId="16" applyNumberFormat="1" applyFont="1" applyFill="1" applyBorder="1" applyAlignment="1">
      <alignment horizontal="right" vertical="center" wrapText="1"/>
    </xf>
    <xf numFmtId="180" fontId="9" fillId="0" borderId="6" xfId="0" applyNumberFormat="1" applyFont="1" applyBorder="1" applyAlignment="1">
      <alignment horizontal="right" vertical="center" wrapText="1"/>
    </xf>
    <xf numFmtId="180" fontId="9" fillId="0" borderId="6" xfId="0" applyNumberFormat="1" applyFont="1" applyFill="1" applyBorder="1" applyAlignment="1">
      <alignment horizontal="right" vertical="center" wrapText="1"/>
    </xf>
    <xf numFmtId="176" fontId="13" fillId="0" borderId="15" xfId="0" applyNumberFormat="1" applyFont="1" applyBorder="1" applyAlignment="1">
      <alignment horizontal="right" vertical="center" wrapText="1"/>
    </xf>
    <xf numFmtId="182" fontId="13" fillId="0" borderId="17" xfId="16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686868"/>
      <rgbColor rgb="00000000"/>
      <rgbColor rgb="00000000"/>
      <rgbColor rgb="007C7C7C"/>
      <rgbColor rgb="007D7D7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152400</xdr:rowOff>
    </xdr:from>
    <xdr:to>
      <xdr:col>0</xdr:col>
      <xdr:colOff>514350</xdr:colOff>
      <xdr:row>23</xdr:row>
      <xdr:rowOff>847725</xdr:rowOff>
    </xdr:to>
    <xdr:sp>
      <xdr:nvSpPr>
        <xdr:cNvPr id="1" name="Rectangle 11"/>
        <xdr:cNvSpPr>
          <a:spLocks/>
        </xdr:cNvSpPr>
      </xdr:nvSpPr>
      <xdr:spPr>
        <a:xfrm>
          <a:off x="114300" y="16678275"/>
          <a:ext cx="400050" cy="3724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税
 務　　　
　職　
員
一
人</a:t>
          </a: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495300</xdr:colOff>
      <xdr:row>20</xdr:row>
      <xdr:rowOff>171450</xdr:rowOff>
    </xdr:from>
    <xdr:to>
      <xdr:col>0</xdr:col>
      <xdr:colOff>933450</xdr:colOff>
      <xdr:row>23</xdr:row>
      <xdr:rowOff>847725</xdr:rowOff>
    </xdr:to>
    <xdr:sp>
      <xdr:nvSpPr>
        <xdr:cNvPr id="2" name="Rectangle 12"/>
        <xdr:cNvSpPr>
          <a:spLocks/>
        </xdr:cNvSpPr>
      </xdr:nvSpPr>
      <xdr:spPr>
        <a:xfrm>
          <a:off x="495300" y="16697325"/>
          <a:ext cx="438150" cy="3705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当
た
り
徴
税
費</a:t>
          </a:r>
        </a:p>
      </xdr:txBody>
    </xdr:sp>
    <xdr:clientData/>
  </xdr:twoCellAnchor>
  <xdr:twoCellAnchor>
    <xdr:from>
      <xdr:col>0</xdr:col>
      <xdr:colOff>95250</xdr:colOff>
      <xdr:row>14</xdr:row>
      <xdr:rowOff>133350</xdr:rowOff>
    </xdr:from>
    <xdr:to>
      <xdr:col>0</xdr:col>
      <xdr:colOff>514350</xdr:colOff>
      <xdr:row>16</xdr:row>
      <xdr:rowOff>885825</xdr:rowOff>
    </xdr:to>
    <xdr:sp>
      <xdr:nvSpPr>
        <xdr:cNvPr id="3" name="Rectangle 15"/>
        <xdr:cNvSpPr>
          <a:spLocks/>
        </xdr:cNvSpPr>
      </xdr:nvSpPr>
      <xdr:spPr>
        <a:xfrm>
          <a:off x="95250" y="10601325"/>
          <a:ext cx="419100" cy="2771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税収入に対する</a:t>
          </a:r>
        </a:p>
      </xdr:txBody>
    </xdr:sp>
    <xdr:clientData/>
  </xdr:twoCellAnchor>
  <xdr:twoCellAnchor>
    <xdr:from>
      <xdr:col>0</xdr:col>
      <xdr:colOff>552450</xdr:colOff>
      <xdr:row>14</xdr:row>
      <xdr:rowOff>171450</xdr:rowOff>
    </xdr:from>
    <xdr:to>
      <xdr:col>0</xdr:col>
      <xdr:colOff>990600</xdr:colOff>
      <xdr:row>16</xdr:row>
      <xdr:rowOff>619125</xdr:rowOff>
    </xdr:to>
    <xdr:sp>
      <xdr:nvSpPr>
        <xdr:cNvPr id="4" name="Rectangle 16"/>
        <xdr:cNvSpPr>
          <a:spLocks/>
        </xdr:cNvSpPr>
      </xdr:nvSpPr>
      <xdr:spPr>
        <a:xfrm>
          <a:off x="552450" y="10639425"/>
          <a:ext cx="438150" cy="2466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徴税費の割合</a:t>
          </a:r>
        </a:p>
      </xdr:txBody>
    </xdr:sp>
    <xdr:clientData/>
  </xdr:twoCellAnchor>
  <xdr:twoCellAnchor>
    <xdr:from>
      <xdr:col>0</xdr:col>
      <xdr:colOff>38100</xdr:colOff>
      <xdr:row>17</xdr:row>
      <xdr:rowOff>400050</xdr:rowOff>
    </xdr:from>
    <xdr:to>
      <xdr:col>0</xdr:col>
      <xdr:colOff>533400</xdr:colOff>
      <xdr:row>18</xdr:row>
      <xdr:rowOff>571500</xdr:rowOff>
    </xdr:to>
    <xdr:sp>
      <xdr:nvSpPr>
        <xdr:cNvPr id="5" name="Rectangle 21"/>
        <xdr:cNvSpPr>
          <a:spLocks/>
        </xdr:cNvSpPr>
      </xdr:nvSpPr>
      <xdr:spPr>
        <a:xfrm>
          <a:off x="38100" y="13896975"/>
          <a:ext cx="495300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税
務</a:t>
          </a:r>
        </a:p>
      </xdr:txBody>
    </xdr:sp>
    <xdr:clientData/>
  </xdr:twoCellAnchor>
  <xdr:twoCellAnchor>
    <xdr:from>
      <xdr:col>0</xdr:col>
      <xdr:colOff>552450</xdr:colOff>
      <xdr:row>17</xdr:row>
      <xdr:rowOff>419100</xdr:rowOff>
    </xdr:from>
    <xdr:to>
      <xdr:col>0</xdr:col>
      <xdr:colOff>1000125</xdr:colOff>
      <xdr:row>18</xdr:row>
      <xdr:rowOff>600075</xdr:rowOff>
    </xdr:to>
    <xdr:sp>
      <xdr:nvSpPr>
        <xdr:cNvPr id="6" name="Rectangle 22"/>
        <xdr:cNvSpPr>
          <a:spLocks/>
        </xdr:cNvSpPr>
      </xdr:nvSpPr>
      <xdr:spPr>
        <a:xfrm>
          <a:off x="552450" y="13916025"/>
          <a:ext cx="447675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職員数</a:t>
          </a: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
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view="pageBreakPreview" zoomScale="55" zoomScaleNormal="50" zoomScaleSheetLayoutView="55" workbookViewId="0" topLeftCell="A22">
      <selection activeCell="G10" sqref="G10"/>
    </sheetView>
  </sheetViews>
  <sheetFormatPr defaultColWidth="9.00390625" defaultRowHeight="13.5"/>
  <cols>
    <col min="1" max="1" width="13.375" style="2" customWidth="1"/>
    <col min="2" max="3" width="20.625" style="2" customWidth="1"/>
    <col min="4" max="9" width="22.625" style="2" customWidth="1"/>
    <col min="10" max="16384" width="9.00390625" style="2" customWidth="1"/>
  </cols>
  <sheetData>
    <row r="1" spans="1:9" ht="50.25" customHeight="1">
      <c r="A1" s="19" t="s">
        <v>2</v>
      </c>
      <c r="B1" s="19"/>
      <c r="C1" s="19"/>
      <c r="D1" s="19"/>
      <c r="E1" s="19"/>
      <c r="F1" s="19"/>
      <c r="G1" s="19"/>
      <c r="H1" s="19"/>
      <c r="I1" s="19"/>
    </row>
    <row r="2" spans="2:9" ht="19.5" customHeight="1">
      <c r="B2" s="1"/>
      <c r="C2" s="1"/>
      <c r="D2" s="1"/>
      <c r="E2" s="1"/>
      <c r="F2" s="1"/>
      <c r="G2" s="1"/>
      <c r="H2" s="1"/>
      <c r="I2" s="1"/>
    </row>
    <row r="3" spans="2:9" ht="19.5" customHeight="1">
      <c r="B3" s="8"/>
      <c r="C3" s="8"/>
      <c r="D3" s="8"/>
      <c r="I3" s="9" t="s">
        <v>1</v>
      </c>
    </row>
    <row r="4" spans="2:9" ht="19.5" customHeight="1" thickBot="1">
      <c r="B4" s="8"/>
      <c r="C4" s="8"/>
      <c r="D4" s="8"/>
      <c r="I4" s="9"/>
    </row>
    <row r="5" ht="0" customHeight="1" hidden="1" thickBot="1"/>
    <row r="6" spans="1:9" s="5" customFormat="1" ht="79.5" customHeight="1">
      <c r="A6" s="20" t="s">
        <v>10</v>
      </c>
      <c r="B6" s="21"/>
      <c r="C6" s="22"/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4" t="s">
        <v>8</v>
      </c>
    </row>
    <row r="7" spans="1:9" s="6" customFormat="1" ht="79.5" customHeight="1">
      <c r="A7" s="24" t="s">
        <v>26</v>
      </c>
      <c r="B7" s="23" t="s">
        <v>11</v>
      </c>
      <c r="C7" s="23"/>
      <c r="D7" s="32">
        <v>101600000</v>
      </c>
      <c r="E7" s="32">
        <v>105100000</v>
      </c>
      <c r="F7" s="32">
        <v>109100000</v>
      </c>
      <c r="G7" s="32">
        <v>132800000</v>
      </c>
      <c r="H7" s="32">
        <v>125469000</v>
      </c>
      <c r="I7" s="34">
        <f>H7/G7*100</f>
        <v>94.47966867469879</v>
      </c>
    </row>
    <row r="8" spans="1:9" s="6" customFormat="1" ht="79.5" customHeight="1">
      <c r="A8" s="25"/>
      <c r="B8" s="14" t="s">
        <v>12</v>
      </c>
      <c r="C8" s="14">
        <v>2000655</v>
      </c>
      <c r="D8" s="32">
        <v>109976381</v>
      </c>
      <c r="E8" s="32">
        <v>111437629</v>
      </c>
      <c r="F8" s="32">
        <v>115143189</v>
      </c>
      <c r="G8" s="32">
        <v>138576969</v>
      </c>
      <c r="H8" s="32">
        <v>131453813</v>
      </c>
      <c r="I8" s="34">
        <f aca="true" t="shared" si="0" ref="I8:I24">H8/G8*100</f>
        <v>94.85978366289712</v>
      </c>
    </row>
    <row r="9" spans="1:9" s="6" customFormat="1" ht="79.5" customHeight="1">
      <c r="A9" s="26"/>
      <c r="B9" s="14" t="s">
        <v>13</v>
      </c>
      <c r="C9" s="14">
        <v>3056282</v>
      </c>
      <c r="D9" s="32">
        <v>103645664</v>
      </c>
      <c r="E9" s="32">
        <v>105504061</v>
      </c>
      <c r="F9" s="32">
        <v>109843512</v>
      </c>
      <c r="G9" s="32">
        <v>132831648</v>
      </c>
      <c r="H9" s="32">
        <v>125853778</v>
      </c>
      <c r="I9" s="34">
        <f t="shared" si="0"/>
        <v>94.74683171889879</v>
      </c>
    </row>
    <row r="10" spans="1:9" s="6" customFormat="1" ht="79.5" customHeight="1">
      <c r="A10" s="27" t="s">
        <v>27</v>
      </c>
      <c r="B10" s="14" t="s">
        <v>14</v>
      </c>
      <c r="C10" s="14">
        <v>1950869</v>
      </c>
      <c r="D10" s="33">
        <v>1419932</v>
      </c>
      <c r="E10" s="33">
        <v>1417371</v>
      </c>
      <c r="F10" s="35">
        <v>1370296</v>
      </c>
      <c r="G10" s="35">
        <v>1356482</v>
      </c>
      <c r="H10" s="35">
        <v>1283195</v>
      </c>
      <c r="I10" s="34">
        <f t="shared" si="0"/>
        <v>94.59727442015449</v>
      </c>
    </row>
    <row r="11" spans="1:9" s="6" customFormat="1" ht="79.5" customHeight="1">
      <c r="A11" s="27"/>
      <c r="B11" s="14" t="s">
        <v>15</v>
      </c>
      <c r="C11" s="14">
        <v>4070031</v>
      </c>
      <c r="D11" s="33">
        <v>7740</v>
      </c>
      <c r="E11" s="33">
        <v>7118</v>
      </c>
      <c r="F11" s="35">
        <v>4495</v>
      </c>
      <c r="G11" s="35">
        <v>5005</v>
      </c>
      <c r="H11" s="35">
        <v>3694</v>
      </c>
      <c r="I11" s="34">
        <f t="shared" si="0"/>
        <v>73.8061938061938</v>
      </c>
    </row>
    <row r="12" spans="1:9" s="6" customFormat="1" ht="79.5" customHeight="1">
      <c r="A12" s="27"/>
      <c r="B12" s="14" t="s">
        <v>16</v>
      </c>
      <c r="C12" s="14">
        <v>1792884</v>
      </c>
      <c r="D12" s="33">
        <v>500324</v>
      </c>
      <c r="E12" s="33">
        <v>530046</v>
      </c>
      <c r="F12" s="35">
        <v>456647</v>
      </c>
      <c r="G12" s="35">
        <v>405423</v>
      </c>
      <c r="H12" s="35">
        <v>322631</v>
      </c>
      <c r="I12" s="34">
        <f t="shared" si="0"/>
        <v>79.57885961082623</v>
      </c>
    </row>
    <row r="13" spans="1:9" s="6" customFormat="1" ht="79.5" customHeight="1">
      <c r="A13" s="27"/>
      <c r="B13" s="14" t="s">
        <v>17</v>
      </c>
      <c r="C13" s="14">
        <v>888367</v>
      </c>
      <c r="D13" s="33">
        <v>2068133</v>
      </c>
      <c r="E13" s="33">
        <v>2062070</v>
      </c>
      <c r="F13" s="35">
        <v>2203117</v>
      </c>
      <c r="G13" s="35">
        <v>3003680</v>
      </c>
      <c r="H13" s="35">
        <v>3185487</v>
      </c>
      <c r="I13" s="34">
        <f t="shared" si="0"/>
        <v>106.0528085548394</v>
      </c>
    </row>
    <row r="14" spans="1:9" s="6" customFormat="1" ht="79.5" customHeight="1">
      <c r="A14" s="27"/>
      <c r="B14" s="30" t="s">
        <v>29</v>
      </c>
      <c r="C14" s="30">
        <v>826246</v>
      </c>
      <c r="D14" s="36">
        <f>D10+D11+D12+D13</f>
        <v>3996129</v>
      </c>
      <c r="E14" s="36">
        <f>E10+E11+E12+E13</f>
        <v>4016605</v>
      </c>
      <c r="F14" s="37">
        <f>F10+F11+F12+F13</f>
        <v>4034555</v>
      </c>
      <c r="G14" s="37">
        <f>G10+G11+G12+G13</f>
        <v>4770590</v>
      </c>
      <c r="H14" s="37">
        <f>H10+H11+H12+H13</f>
        <v>4795007</v>
      </c>
      <c r="I14" s="38">
        <f t="shared" si="0"/>
        <v>100.51182348514544</v>
      </c>
    </row>
    <row r="15" spans="1:9" s="6" customFormat="1" ht="79.5" customHeight="1">
      <c r="A15" s="28"/>
      <c r="B15" s="15" t="s">
        <v>18</v>
      </c>
      <c r="C15" s="15">
        <v>5773426</v>
      </c>
      <c r="D15" s="39">
        <f>D14/D7*100</f>
        <v>3.9331978346456693</v>
      </c>
      <c r="E15" s="39">
        <f>E14/E7*100</f>
        <v>3.821698382492864</v>
      </c>
      <c r="F15" s="40">
        <f>F14/F7*100</f>
        <v>3.6980339138405136</v>
      </c>
      <c r="G15" s="40">
        <f>G14/G7*100</f>
        <v>3.5923117469879515</v>
      </c>
      <c r="H15" s="40">
        <f>H14/H7*100</f>
        <v>3.8216667065171475</v>
      </c>
      <c r="I15" s="34">
        <f t="shared" si="0"/>
        <v>106.38460622805088</v>
      </c>
    </row>
    <row r="16" spans="1:9" s="6" customFormat="1" ht="79.5" customHeight="1">
      <c r="A16" s="28"/>
      <c r="B16" s="15" t="s">
        <v>19</v>
      </c>
      <c r="C16" s="15">
        <v>2787713</v>
      </c>
      <c r="D16" s="39">
        <f>D14/D8*100</f>
        <v>3.633624750754437</v>
      </c>
      <c r="E16" s="39">
        <f>E14/E8*100</f>
        <v>3.6043525297904533</v>
      </c>
      <c r="F16" s="40">
        <f>F14/F8*100</f>
        <v>3.5039458564935178</v>
      </c>
      <c r="G16" s="40">
        <f>G14/G8*100</f>
        <v>3.4425561725195473</v>
      </c>
      <c r="H16" s="40">
        <f>H14/H8*100</f>
        <v>3.647674335623874</v>
      </c>
      <c r="I16" s="34">
        <f t="shared" si="0"/>
        <v>105.95830983795405</v>
      </c>
    </row>
    <row r="17" spans="1:9" s="6" customFormat="1" ht="79.5" customHeight="1">
      <c r="A17" s="28"/>
      <c r="B17" s="15" t="s">
        <v>25</v>
      </c>
      <c r="C17" s="15">
        <v>1074862</v>
      </c>
      <c r="D17" s="39">
        <f>D14/D9*100</f>
        <v>3.8555679473479954</v>
      </c>
      <c r="E17" s="39">
        <f>E14/E9*100</f>
        <v>3.8070619859836485</v>
      </c>
      <c r="F17" s="40">
        <f>F14/F9*100</f>
        <v>3.6730025529409507</v>
      </c>
      <c r="G17" s="40">
        <f>G14/G9*100</f>
        <v>3.591455855459988</v>
      </c>
      <c r="H17" s="40">
        <f>H14/H9*100</f>
        <v>3.8099825656405804</v>
      </c>
      <c r="I17" s="34">
        <f t="shared" si="0"/>
        <v>106.08462748744</v>
      </c>
    </row>
    <row r="18" spans="1:9" s="6" customFormat="1" ht="79.5" customHeight="1">
      <c r="A18" s="29"/>
      <c r="B18" s="14" t="s">
        <v>20</v>
      </c>
      <c r="C18" s="14">
        <v>1015365</v>
      </c>
      <c r="D18" s="33">
        <v>175</v>
      </c>
      <c r="E18" s="33">
        <v>173</v>
      </c>
      <c r="F18" s="33">
        <v>167</v>
      </c>
      <c r="G18" s="33">
        <v>163</v>
      </c>
      <c r="H18" s="33">
        <v>153</v>
      </c>
      <c r="I18" s="34">
        <f t="shared" si="0"/>
        <v>93.86503067484662</v>
      </c>
    </row>
    <row r="19" spans="1:9" s="6" customFormat="1" ht="79.5" customHeight="1">
      <c r="A19" s="29"/>
      <c r="B19" s="14" t="s">
        <v>21</v>
      </c>
      <c r="C19" s="14">
        <f>SUM(C7:C18)</f>
        <v>25236700</v>
      </c>
      <c r="D19" s="33">
        <v>177</v>
      </c>
      <c r="E19" s="33">
        <v>177</v>
      </c>
      <c r="F19" s="33">
        <v>171</v>
      </c>
      <c r="G19" s="33">
        <v>167</v>
      </c>
      <c r="H19" s="33">
        <v>157</v>
      </c>
      <c r="I19" s="34">
        <f t="shared" si="0"/>
        <v>94.01197604790418</v>
      </c>
    </row>
    <row r="20" spans="1:9" s="6" customFormat="1" ht="79.5" customHeight="1">
      <c r="A20" s="16" t="s">
        <v>28</v>
      </c>
      <c r="B20" s="17"/>
      <c r="C20" s="18"/>
      <c r="D20" s="33">
        <f>D9/D19</f>
        <v>585568.7231638418</v>
      </c>
      <c r="E20" s="33">
        <f>E9/E19</f>
        <v>596068.1412429379</v>
      </c>
      <c r="F20" s="33">
        <f>F9/F19</f>
        <v>642359.7192982456</v>
      </c>
      <c r="G20" s="33">
        <f>G9/G19</f>
        <v>795399.0898203593</v>
      </c>
      <c r="H20" s="33">
        <f>H9/H19</f>
        <v>801616.4203821656</v>
      </c>
      <c r="I20" s="34">
        <f t="shared" si="0"/>
        <v>100.78166176468852</v>
      </c>
    </row>
    <row r="21" spans="1:9" s="6" customFormat="1" ht="79.5" customHeight="1">
      <c r="A21" s="10"/>
      <c r="B21" s="13" t="s">
        <v>22</v>
      </c>
      <c r="C21" s="13">
        <v>815595</v>
      </c>
      <c r="D21" s="33">
        <v>8022</v>
      </c>
      <c r="E21" s="33">
        <v>8008</v>
      </c>
      <c r="F21" s="33">
        <v>8013</v>
      </c>
      <c r="G21" s="33">
        <v>8123</v>
      </c>
      <c r="H21" s="33">
        <v>8122</v>
      </c>
      <c r="I21" s="34">
        <f t="shared" si="0"/>
        <v>99.98768927736059</v>
      </c>
    </row>
    <row r="22" spans="1:9" s="6" customFormat="1" ht="79.5" customHeight="1">
      <c r="A22" s="11"/>
      <c r="B22" s="13" t="s">
        <v>23</v>
      </c>
      <c r="C22" s="13">
        <v>991378</v>
      </c>
      <c r="D22" s="33">
        <v>2870</v>
      </c>
      <c r="E22" s="33">
        <v>3035</v>
      </c>
      <c r="F22" s="33">
        <v>2697</v>
      </c>
      <c r="G22" s="33">
        <v>2458</v>
      </c>
      <c r="H22" s="33">
        <v>2065</v>
      </c>
      <c r="I22" s="34">
        <f t="shared" si="0"/>
        <v>84.01139137510171</v>
      </c>
    </row>
    <row r="23" spans="1:9" s="6" customFormat="1" ht="79.5" customHeight="1">
      <c r="A23" s="11"/>
      <c r="B23" s="13" t="s">
        <v>24</v>
      </c>
      <c r="C23" s="13">
        <v>227658</v>
      </c>
      <c r="D23" s="33">
        <v>11684</v>
      </c>
      <c r="E23" s="33">
        <v>11650</v>
      </c>
      <c r="F23" s="33">
        <v>12884</v>
      </c>
      <c r="G23" s="33">
        <v>17986</v>
      </c>
      <c r="H23" s="33">
        <v>20161</v>
      </c>
      <c r="I23" s="34">
        <f t="shared" si="0"/>
        <v>112.09273879684199</v>
      </c>
    </row>
    <row r="24" spans="1:9" s="6" customFormat="1" ht="79.5" customHeight="1" thickBot="1">
      <c r="A24" s="12"/>
      <c r="B24" s="31" t="s">
        <v>0</v>
      </c>
      <c r="C24" s="31">
        <v>282511</v>
      </c>
      <c r="D24" s="41">
        <f>D21+D22+D23</f>
        <v>22576</v>
      </c>
      <c r="E24" s="41">
        <f>E21+E22+E23</f>
        <v>22693</v>
      </c>
      <c r="F24" s="41">
        <f>F21+F22+F23</f>
        <v>23594</v>
      </c>
      <c r="G24" s="41">
        <v>28567</v>
      </c>
      <c r="H24" s="41">
        <v>30348</v>
      </c>
      <c r="I24" s="42">
        <f t="shared" si="0"/>
        <v>106.23446634228306</v>
      </c>
    </row>
    <row r="25" spans="1:9" s="6" customFormat="1" ht="64.5" customHeight="1">
      <c r="A25" s="7" t="s">
        <v>9</v>
      </c>
      <c r="B25" s="2"/>
      <c r="C25" s="2"/>
      <c r="D25" s="2"/>
      <c r="E25" s="2"/>
      <c r="F25" s="2"/>
      <c r="G25" s="2"/>
      <c r="H25" s="2"/>
      <c r="I25" s="2"/>
    </row>
    <row r="26" spans="2:9" s="6" customFormat="1" ht="64.5" customHeight="1">
      <c r="B26" s="2"/>
      <c r="C26" s="2"/>
      <c r="D26" s="2"/>
      <c r="E26" s="2"/>
      <c r="F26" s="2"/>
      <c r="G26" s="2"/>
      <c r="H26" s="2"/>
      <c r="I26" s="2"/>
    </row>
  </sheetData>
  <mergeCells count="27">
    <mergeCell ref="A10:A14"/>
    <mergeCell ref="A15:A17"/>
    <mergeCell ref="A18:A19"/>
    <mergeCell ref="B19:C19"/>
    <mergeCell ref="B15:C15"/>
    <mergeCell ref="B14:C14"/>
    <mergeCell ref="B18:C18"/>
    <mergeCell ref="A20:C20"/>
    <mergeCell ref="A1:I1"/>
    <mergeCell ref="A6:C6"/>
    <mergeCell ref="B13:C13"/>
    <mergeCell ref="B12:C12"/>
    <mergeCell ref="B7:C7"/>
    <mergeCell ref="B8:C8"/>
    <mergeCell ref="B9:C9"/>
    <mergeCell ref="A7:A9"/>
    <mergeCell ref="B16:C16"/>
    <mergeCell ref="B3:D4"/>
    <mergeCell ref="I3:I4"/>
    <mergeCell ref="A21:A24"/>
    <mergeCell ref="B24:C24"/>
    <mergeCell ref="B23:C23"/>
    <mergeCell ref="B22:C22"/>
    <mergeCell ref="B21:C21"/>
    <mergeCell ref="B10:C10"/>
    <mergeCell ref="B11:C11"/>
    <mergeCell ref="B17:C1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2009-12-09T08:15:41Z</cp:lastPrinted>
  <dcterms:created xsi:type="dcterms:W3CDTF">2009-06-12T06:28:14Z</dcterms:created>
  <dcterms:modified xsi:type="dcterms:W3CDTF">2009-12-09T08:17:23Z</dcterms:modified>
  <cp:category/>
  <cp:version/>
  <cp:contentType/>
  <cp:contentStatus/>
</cp:coreProperties>
</file>