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5010" windowHeight="8760" activeTab="0"/>
  </bookViews>
  <sheets>
    <sheet name="8" sheetId="1" r:id="rId1"/>
  </sheets>
  <definedNames>
    <definedName name="_２０">'8'!$A$1:$P$57</definedName>
    <definedName name="_２４">'8'!$A$1:$D$57</definedName>
    <definedName name="_２５Ｂ">'8'!$A$1:$D$58</definedName>
    <definedName name="_７">'8'!$A$1:$D$58</definedName>
    <definedName name="_xlnm.Print_Area" localSheetId="0">'8'!$A$1:$W$57</definedName>
  </definedNames>
  <calcPr fullCalcOnLoad="1"/>
</workbook>
</file>

<file path=xl/sharedStrings.xml><?xml version="1.0" encoding="utf-8"?>
<sst xmlns="http://schemas.openxmlformats.org/spreadsheetml/2006/main" count="77" uniqueCount="77">
  <si>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</si>
  <si>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</si>
  <si>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</si>
  <si>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</si>
  <si>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</si>
  <si>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</si>
  <si>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</si>
  <si>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</si>
  <si>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</si>
  <si>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</si>
  <si>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</si>
  <si>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</si>
  <si>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</si>
  <si>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75～79</t>
  </si>
  <si>
    <t>80～84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</si>
  <si>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</si>
  <si>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</si>
  <si>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</si>
  <si>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</si>
  <si>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</si>
  <si>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</si>
  <si>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</si>
  <si>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</si>
  <si>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</si>
  <si>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</si>
  <si>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</si>
  <si>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</si>
  <si>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</si>
  <si>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</si>
  <si>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</si>
  <si>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</si>
  <si>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</si>
  <si>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</si>
  <si>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</si>
  <si>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</si>
  <si>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</si>
  <si>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</si>
  <si>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</si>
  <si>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</si>
  <si>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</si>
  <si>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</si>
  <si>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</si>
  <si>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</si>
  <si>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</si>
  <si>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</si>
  <si>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</si>
  <si>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</si>
  <si>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</si>
  <si>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</si>
  <si>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</si>
  <si>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</si>
  <si>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</si>
  <si>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</si>
  <si>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</si>
  <si>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</si>
  <si>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</si>
  <si>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</si>
  <si>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</si>
  <si>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</si>
  <si>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</si>
  <si>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</si>
  <si>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資料：県統計課「住民基本台帳及び外国人登録に基づく奈良県年齢別人口」</t>
  </si>
  <si>
    <t>0～14歳
年少人口</t>
  </si>
  <si>
    <t>15～64歳
生産年齢人口</t>
  </si>
  <si>
    <t>85　歳
以　上</t>
  </si>
  <si>
    <t>葛　城　市</t>
  </si>
  <si>
    <t>宇　陀　市</t>
  </si>
  <si>
    <t>65歳以上
老年人口</t>
  </si>
  <si>
    <t>総　数</t>
  </si>
  <si>
    <t>市町村別</t>
  </si>
  <si>
    <t>0～4歳</t>
  </si>
  <si>
    <t>70～74</t>
  </si>
  <si>
    <t>８.　市　　町　　村　　別　  年</t>
  </si>
  <si>
    <t>　齢    階　　級　　別　　人　　口</t>
  </si>
  <si>
    <t>(単位：人)</t>
  </si>
  <si>
    <t>県 　　 計</t>
  </si>
  <si>
    <t>（平成21年10月１日現在）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</si>
</sst>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&quot;△&quot;#,##0;&quot;－&quot;"/>
    <numFmt numFmtId="195" formatCode="#,##0_);[Red]\(#,##0\)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194" fontId="8" fillId="0" borderId="12" xfId="0" applyNumberFormat="1" applyFont="1" applyBorder="1" applyAlignment="1" applyProtection="1">
      <alignment vertical="center"/>
      <protection locked="0"/>
    </xf>
    <xf numFmtId="194" fontId="8" fillId="0" borderId="1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center" vertical="center"/>
      <protection locked="0"/>
    </xf>
    <xf numFmtId="194" fontId="8" fillId="0" borderId="13" xfId="0" applyNumberFormat="1" applyFont="1" applyBorder="1" applyAlignment="1" applyProtection="1">
      <alignment vertical="center"/>
      <protection locked="0"/>
    </xf>
    <xf numFmtId="194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194" fontId="8" fillId="0" borderId="0" xfId="0" applyNumberFormat="1" applyFont="1" applyBorder="1" applyAlignment="1" applyProtection="1">
      <alignment vertical="center"/>
      <protection/>
    </xf>
    <xf numFmtId="194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 applyProtection="1">
      <alignment horizontal="right" vertical="center"/>
      <protection locked="0"/>
    </xf>
    <xf numFmtId="194" fontId="6" fillId="0" borderId="13" xfId="0" applyNumberFormat="1" applyFont="1" applyBorder="1" applyAlignment="1" applyProtection="1">
      <alignment vertical="center"/>
      <protection locked="0"/>
    </xf>
    <xf numFmtId="194" fontId="6" fillId="33" borderId="0" xfId="0" applyNumberFormat="1" applyFont="1" applyFill="1" applyBorder="1" applyAlignment="1">
      <alignment vertical="center"/>
    </xf>
    <xf numFmtId="194" fontId="6" fillId="0" borderId="0" xfId="0" applyNumberFormat="1" applyFont="1" applyBorder="1" applyAlignment="1" applyProtection="1">
      <alignment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94" fontId="6" fillId="0" borderId="15" xfId="0" applyNumberFormat="1" applyFont="1" applyBorder="1" applyAlignment="1" applyProtection="1">
      <alignment vertical="center"/>
      <protection locked="0"/>
    </xf>
    <xf numFmtId="194" fontId="6" fillId="0" borderId="10" xfId="0" applyNumberFormat="1" applyFont="1" applyBorder="1" applyAlignment="1">
      <alignment vertical="center"/>
    </xf>
    <xf numFmtId="194" fontId="6" fillId="0" borderId="10" xfId="0" applyNumberFormat="1" applyFont="1" applyBorder="1" applyAlignment="1" applyProtection="1">
      <alignment vertical="center"/>
      <protection/>
    </xf>
    <xf numFmtId="0" fontId="6" fillId="0" borderId="16" xfId="0" applyNumberFormat="1" applyFont="1" applyBorder="1" applyAlignment="1" applyProtection="1">
      <alignment vertical="center"/>
      <protection locked="0"/>
    </xf>
    <xf numFmtId="194" fontId="6" fillId="0" borderId="12" xfId="0" applyNumberFormat="1" applyFont="1" applyBorder="1" applyAlignment="1" applyProtection="1">
      <alignment vertical="center"/>
      <protection locked="0"/>
    </xf>
    <xf numFmtId="0" fontId="9" fillId="0" borderId="16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9" fillId="0" borderId="17" xfId="0" applyNumberFormat="1" applyFont="1" applyBorder="1" applyAlignment="1" applyProtection="1">
      <alignment horizontal="center" vertical="center" wrapText="1"/>
      <protection/>
    </xf>
    <xf numFmtId="0" fontId="9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8" fillId="0" borderId="13" xfId="0" applyNumberFormat="1" applyFont="1" applyBorder="1" applyAlignment="1" applyProtection="1">
      <alignment vertical="center"/>
      <protection/>
    </xf>
    <xf numFmtId="194" fontId="6" fillId="0" borderId="13" xfId="0" applyNumberFormat="1" applyFont="1" applyBorder="1" applyAlignment="1" applyProtection="1">
      <alignment vertical="center"/>
      <protection/>
    </xf>
    <xf numFmtId="194" fontId="8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vertical="center"/>
      <protection/>
    </xf>
    <xf numFmtId="194" fontId="6" fillId="0" borderId="19" xfId="0" applyNumberFormat="1" applyFont="1" applyBorder="1" applyAlignment="1" applyProtection="1">
      <alignment vertical="center"/>
      <protection/>
    </xf>
    <xf numFmtId="194" fontId="6" fillId="0" borderId="15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 locked="0"/>
    </xf>
    <xf numFmtId="194" fontId="6" fillId="0" borderId="0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94" fontId="8" fillId="0" borderId="13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94" fontId="8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94" fontId="8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94" fontId="6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79"/>
  <sheetViews>
    <sheetView tabSelected="1" zoomScalePageLayoutView="0" workbookViewId="0" topLeftCell="P1">
      <selection activeCell="AA6" sqref="AA6"/>
    </sheetView>
  </sheetViews>
  <sheetFormatPr defaultColWidth="8.796875" defaultRowHeight="15"/>
  <cols>
    <col min="1" max="1" width="9.59765625" style="6" customWidth="1"/>
    <col min="2" max="2" width="8.5" style="6" customWidth="1"/>
    <col min="3" max="11" width="7.3984375" style="1" customWidth="1"/>
    <col min="12" max="19" width="6.69921875" style="1" customWidth="1"/>
    <col min="20" max="20" width="6.69921875" style="34" customWidth="1"/>
    <col min="21" max="21" width="7.19921875" style="34" customWidth="1"/>
    <col min="22" max="22" width="9.69921875" style="34" customWidth="1"/>
    <col min="23" max="23" width="7.3984375" style="34" customWidth="1"/>
    <col min="24" max="24" width="7.3984375" style="43" customWidth="1"/>
    <col min="25" max="25" width="6.69921875" style="6" bestFit="1" customWidth="1"/>
    <col min="26" max="28" width="8.69921875" style="6" customWidth="1"/>
    <col min="29" max="16384" width="8.69921875" style="1" customWidth="1"/>
  </cols>
  <sheetData>
    <row r="1" spans="1:28" s="3" customFormat="1" ht="17.25" customHeight="1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 t="s">
        <v>73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42"/>
      <c r="Y1" s="2"/>
      <c r="Z1" s="2"/>
      <c r="AA1" s="2"/>
      <c r="AB1" s="2"/>
    </row>
    <row r="2" spans="1:33" ht="15" customHeight="1" thickBot="1">
      <c r="A2" s="4" t="s">
        <v>74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U2" s="35"/>
      <c r="V2" s="35"/>
      <c r="W2" s="35" t="s">
        <v>76</v>
      </c>
      <c r="X2" s="54"/>
      <c r="Y2" s="55"/>
      <c r="Z2" s="55"/>
      <c r="AA2" s="55"/>
      <c r="AB2" s="55"/>
      <c r="AC2" s="56"/>
      <c r="AD2" s="56"/>
      <c r="AE2" s="56"/>
      <c r="AF2" s="56"/>
      <c r="AG2" s="56"/>
    </row>
    <row r="3" spans="1:33" ht="27" customHeight="1">
      <c r="A3" s="46" t="s">
        <v>69</v>
      </c>
      <c r="B3" s="48" t="s">
        <v>68</v>
      </c>
      <c r="C3" s="48" t="s">
        <v>70</v>
      </c>
      <c r="D3" s="48" t="s">
        <v>0</v>
      </c>
      <c r="E3" s="48" t="s">
        <v>1</v>
      </c>
      <c r="F3" s="48" t="s">
        <v>2</v>
      </c>
      <c r="G3" s="48" t="s">
        <v>3</v>
      </c>
      <c r="H3" s="48" t="s">
        <v>4</v>
      </c>
      <c r="I3" s="48" t="s">
        <v>5</v>
      </c>
      <c r="J3" s="49" t="s">
        <v>6</v>
      </c>
      <c r="K3" s="48" t="s">
        <v>7</v>
      </c>
      <c r="L3" s="50" t="s">
        <v>8</v>
      </c>
      <c r="M3" s="48" t="s">
        <v>9</v>
      </c>
      <c r="N3" s="48" t="s">
        <v>10</v>
      </c>
      <c r="O3" s="48" t="s">
        <v>11</v>
      </c>
      <c r="P3" s="48" t="s">
        <v>12</v>
      </c>
      <c r="Q3" s="48" t="s">
        <v>71</v>
      </c>
      <c r="R3" s="48" t="s">
        <v>13</v>
      </c>
      <c r="S3" s="48" t="s">
        <v>14</v>
      </c>
      <c r="T3" s="37" t="s">
        <v>64</v>
      </c>
      <c r="U3" s="36" t="s">
        <v>62</v>
      </c>
      <c r="V3" s="36" t="s">
        <v>63</v>
      </c>
      <c r="W3" s="37" t="s">
        <v>67</v>
      </c>
      <c r="X3" s="57"/>
      <c r="Y3" s="58"/>
      <c r="Z3" s="59"/>
      <c r="AA3" s="59"/>
      <c r="AB3" s="55"/>
      <c r="AC3" s="56"/>
      <c r="AD3" s="56"/>
      <c r="AE3" s="56"/>
      <c r="AF3" s="56"/>
      <c r="AG3" s="56"/>
    </row>
    <row r="4" spans="1:33" s="10" customFormat="1" ht="18" customHeight="1">
      <c r="A4" s="7" t="s">
        <v>75</v>
      </c>
      <c r="B4" s="8">
        <f>B6+B21</f>
        <v>1387219</v>
      </c>
      <c r="C4" s="9">
        <f aca="true" t="shared" si="0" ref="C4:AE4">C6+C21</f>
        <v>56932</v>
      </c>
      <c r="D4" s="9">
        <f t="shared" si="0"/>
        <v>63855</v>
      </c>
      <c r="E4" s="9">
        <f t="shared" si="0"/>
        <v>68925</v>
      </c>
      <c r="F4" s="9">
        <f t="shared" si="0"/>
        <v>73028</v>
      </c>
      <c r="G4" s="9">
        <f t="shared" si="0"/>
        <v>78387</v>
      </c>
      <c r="H4" s="9">
        <f t="shared" si="0"/>
        <v>78724</v>
      </c>
      <c r="I4" s="9">
        <f t="shared" si="0"/>
        <v>89091</v>
      </c>
      <c r="J4" s="9">
        <f t="shared" si="0"/>
        <v>104754</v>
      </c>
      <c r="K4" s="9">
        <f t="shared" si="0"/>
        <v>93939</v>
      </c>
      <c r="L4" s="9">
        <f t="shared" si="0"/>
        <v>86468</v>
      </c>
      <c r="M4" s="9">
        <f t="shared" si="0"/>
        <v>86069</v>
      </c>
      <c r="N4" s="9">
        <f t="shared" si="0"/>
        <v>105003</v>
      </c>
      <c r="O4" s="9">
        <f t="shared" si="0"/>
        <v>113099</v>
      </c>
      <c r="P4" s="9">
        <f t="shared" si="0"/>
        <v>102333</v>
      </c>
      <c r="Q4" s="9">
        <f t="shared" si="0"/>
        <v>77890</v>
      </c>
      <c r="R4" s="9">
        <f t="shared" si="0"/>
        <v>62897</v>
      </c>
      <c r="S4" s="9">
        <f t="shared" si="0"/>
        <v>45530</v>
      </c>
      <c r="T4" s="21">
        <f t="shared" si="0"/>
        <v>295</v>
      </c>
      <c r="U4" s="8">
        <f>U6+U21</f>
        <v>189712</v>
      </c>
      <c r="V4" s="9">
        <f t="shared" si="0"/>
        <v>908562</v>
      </c>
      <c r="W4" s="9">
        <f t="shared" si="0"/>
        <v>288945</v>
      </c>
      <c r="X4" s="60"/>
      <c r="Y4" s="61"/>
      <c r="Z4" s="61"/>
      <c r="AA4" s="61"/>
      <c r="AB4" s="61"/>
      <c r="AC4" s="61"/>
      <c r="AD4" s="61"/>
      <c r="AE4" s="61"/>
      <c r="AF4" s="62"/>
      <c r="AG4" s="62"/>
    </row>
    <row r="5" spans="1:33" ht="5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38"/>
      <c r="V5" s="14"/>
      <c r="W5" s="14"/>
      <c r="X5" s="63"/>
      <c r="Y5" s="55"/>
      <c r="Z5" s="55"/>
      <c r="AA5" s="55"/>
      <c r="AB5" s="55"/>
      <c r="AC5" s="56"/>
      <c r="AD5" s="56"/>
      <c r="AE5" s="56"/>
      <c r="AF5" s="62"/>
      <c r="AG5" s="62"/>
    </row>
    <row r="6" spans="1:33" s="10" customFormat="1" ht="17.25" customHeight="1">
      <c r="A6" s="15" t="s">
        <v>15</v>
      </c>
      <c r="B6" s="16">
        <f>SUM(B8:B19)</f>
        <v>1093077</v>
      </c>
      <c r="C6" s="17">
        <f>SUM(C8:C19)</f>
        <v>45909</v>
      </c>
      <c r="D6" s="17">
        <f aca="true" t="shared" si="1" ref="D6:W6">SUM(D8:D19)</f>
        <v>51116</v>
      </c>
      <c r="E6" s="17">
        <f t="shared" si="1"/>
        <v>54921</v>
      </c>
      <c r="F6" s="17">
        <f t="shared" si="1"/>
        <v>58101</v>
      </c>
      <c r="G6" s="17">
        <f t="shared" si="1"/>
        <v>62417</v>
      </c>
      <c r="H6" s="17">
        <f t="shared" si="1"/>
        <v>62925</v>
      </c>
      <c r="I6" s="17">
        <f t="shared" si="1"/>
        <v>71387</v>
      </c>
      <c r="J6" s="17">
        <f t="shared" si="1"/>
        <v>84473</v>
      </c>
      <c r="K6" s="17">
        <f t="shared" si="1"/>
        <v>75454</v>
      </c>
      <c r="L6" s="17">
        <f t="shared" si="1"/>
        <v>68786</v>
      </c>
      <c r="M6" s="17">
        <f t="shared" si="1"/>
        <v>67323</v>
      </c>
      <c r="N6" s="17">
        <f t="shared" si="1"/>
        <v>81413</v>
      </c>
      <c r="O6" s="17">
        <f t="shared" si="1"/>
        <v>88039</v>
      </c>
      <c r="P6" s="17">
        <f t="shared" si="1"/>
        <v>78996</v>
      </c>
      <c r="Q6" s="17">
        <f t="shared" si="1"/>
        <v>60135</v>
      </c>
      <c r="R6" s="17">
        <f t="shared" si="1"/>
        <v>47606</v>
      </c>
      <c r="S6" s="17">
        <f t="shared" si="1"/>
        <v>34076</v>
      </c>
      <c r="T6" s="17">
        <f t="shared" si="1"/>
        <v>0</v>
      </c>
      <c r="U6" s="16">
        <f t="shared" si="1"/>
        <v>151946</v>
      </c>
      <c r="V6" s="17">
        <f t="shared" si="1"/>
        <v>720318</v>
      </c>
      <c r="W6" s="17">
        <f t="shared" si="1"/>
        <v>220813</v>
      </c>
      <c r="X6" s="64"/>
      <c r="Y6" s="65"/>
      <c r="Z6" s="65"/>
      <c r="AA6" s="65"/>
      <c r="AB6" s="65"/>
      <c r="AC6" s="65"/>
      <c r="AD6" s="65"/>
      <c r="AE6" s="65"/>
      <c r="AF6" s="62"/>
      <c r="AG6" s="62"/>
    </row>
    <row r="7" spans="1:33" s="10" customFormat="1" ht="5.25" customHeight="1">
      <c r="A7" s="18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0"/>
      <c r="U7" s="39"/>
      <c r="V7" s="20"/>
      <c r="W7" s="20"/>
      <c r="X7" s="66"/>
      <c r="Y7" s="67"/>
      <c r="Z7" s="67"/>
      <c r="AA7" s="67"/>
      <c r="AB7" s="67"/>
      <c r="AC7" s="67"/>
      <c r="AD7" s="67"/>
      <c r="AE7" s="67"/>
      <c r="AF7" s="62"/>
      <c r="AG7" s="62"/>
    </row>
    <row r="8" spans="1:33" ht="15.75" customHeight="1">
      <c r="A8" s="46" t="s">
        <v>16</v>
      </c>
      <c r="B8" s="24">
        <f aca="true" t="shared" si="2" ref="B8:B19">SUM(C8:T8)</f>
        <v>359007</v>
      </c>
      <c r="C8" s="22">
        <v>14146</v>
      </c>
      <c r="D8" s="22">
        <v>16011</v>
      </c>
      <c r="E8" s="22">
        <v>17335</v>
      </c>
      <c r="F8" s="22">
        <v>17938</v>
      </c>
      <c r="G8" s="22">
        <v>20309</v>
      </c>
      <c r="H8" s="22">
        <v>20662</v>
      </c>
      <c r="I8" s="22">
        <v>23113</v>
      </c>
      <c r="J8" s="22">
        <v>27700</v>
      </c>
      <c r="K8" s="22">
        <v>25109</v>
      </c>
      <c r="L8" s="22">
        <v>23154</v>
      </c>
      <c r="M8" s="22">
        <v>22531</v>
      </c>
      <c r="N8" s="22">
        <v>27040</v>
      </c>
      <c r="O8" s="22">
        <v>29593</v>
      </c>
      <c r="P8" s="47">
        <v>26350</v>
      </c>
      <c r="Q8" s="22">
        <v>20351</v>
      </c>
      <c r="R8" s="22">
        <v>16217</v>
      </c>
      <c r="S8" s="22">
        <v>11448</v>
      </c>
      <c r="T8" s="26">
        <f>SUM(Y8:AE8)</f>
        <v>0</v>
      </c>
      <c r="U8" s="40">
        <f>SUM(C8:E8)</f>
        <v>47492</v>
      </c>
      <c r="V8" s="26">
        <f>SUM(F8:O8)</f>
        <v>237149</v>
      </c>
      <c r="W8" s="26">
        <f>SUM(P8:T8)</f>
        <v>74366</v>
      </c>
      <c r="X8" s="68"/>
      <c r="Y8" s="69"/>
      <c r="Z8" s="47"/>
      <c r="AA8" s="47"/>
      <c r="AB8" s="47"/>
      <c r="AC8" s="56"/>
      <c r="AD8" s="56"/>
      <c r="AE8" s="56"/>
      <c r="AF8" s="62"/>
      <c r="AG8" s="47"/>
    </row>
    <row r="9" spans="1:33" ht="15.75" customHeight="1">
      <c r="A9" s="46" t="s">
        <v>17</v>
      </c>
      <c r="B9" s="24">
        <f t="shared" si="2"/>
        <v>69682</v>
      </c>
      <c r="C9" s="22">
        <v>2453</v>
      </c>
      <c r="D9" s="22">
        <v>2907</v>
      </c>
      <c r="E9" s="22">
        <v>3752</v>
      </c>
      <c r="F9" s="22">
        <v>4124</v>
      </c>
      <c r="G9" s="22">
        <v>3947</v>
      </c>
      <c r="H9" s="22">
        <v>3759</v>
      </c>
      <c r="I9" s="22">
        <v>4160</v>
      </c>
      <c r="J9" s="22">
        <v>5043</v>
      </c>
      <c r="K9" s="22">
        <v>5165</v>
      </c>
      <c r="L9" s="22">
        <v>4959</v>
      </c>
      <c r="M9" s="22">
        <v>4583</v>
      </c>
      <c r="N9" s="22">
        <v>5158</v>
      </c>
      <c r="O9" s="22">
        <v>5558</v>
      </c>
      <c r="P9" s="47">
        <v>5224</v>
      </c>
      <c r="Q9" s="22">
        <v>3975</v>
      </c>
      <c r="R9" s="22">
        <v>3007</v>
      </c>
      <c r="S9" s="22">
        <v>1908</v>
      </c>
      <c r="T9" s="26">
        <f aca="true" t="shared" si="3" ref="T9:T56">SUM(Y9:AE9)</f>
        <v>0</v>
      </c>
      <c r="U9" s="40">
        <f aca="true" t="shared" si="4" ref="U9:U56">SUM(C9:E9)</f>
        <v>9112</v>
      </c>
      <c r="V9" s="26">
        <f aca="true" t="shared" si="5" ref="V9:V56">SUM(F9:O9)</f>
        <v>46456</v>
      </c>
      <c r="W9" s="26">
        <f aca="true" t="shared" si="6" ref="W9:W56">SUM(P9:T9)</f>
        <v>14114</v>
      </c>
      <c r="X9" s="68"/>
      <c r="Y9" s="69"/>
      <c r="Z9" s="47"/>
      <c r="AA9" s="47"/>
      <c r="AB9" s="47"/>
      <c r="AC9" s="56"/>
      <c r="AD9" s="56"/>
      <c r="AE9" s="56"/>
      <c r="AF9" s="62"/>
      <c r="AG9" s="47"/>
    </row>
    <row r="10" spans="1:33" ht="15.75" customHeight="1">
      <c r="A10" s="46" t="s">
        <v>18</v>
      </c>
      <c r="B10" s="24">
        <f t="shared" si="2"/>
        <v>89135</v>
      </c>
      <c r="C10" s="22">
        <v>3573</v>
      </c>
      <c r="D10" s="22">
        <v>3991</v>
      </c>
      <c r="E10" s="22">
        <v>4214</v>
      </c>
      <c r="F10" s="22">
        <v>4367</v>
      </c>
      <c r="G10" s="22">
        <v>4922</v>
      </c>
      <c r="H10" s="22">
        <v>5205</v>
      </c>
      <c r="I10" s="22">
        <v>5810</v>
      </c>
      <c r="J10" s="22">
        <v>6911</v>
      </c>
      <c r="K10" s="22">
        <v>6012</v>
      </c>
      <c r="L10" s="22">
        <v>5237</v>
      </c>
      <c r="M10" s="22">
        <v>5333</v>
      </c>
      <c r="N10" s="22">
        <v>6992</v>
      </c>
      <c r="O10" s="22">
        <v>7586</v>
      </c>
      <c r="P10" s="47">
        <v>7006</v>
      </c>
      <c r="Q10" s="22">
        <v>5240</v>
      </c>
      <c r="R10" s="22">
        <v>4013</v>
      </c>
      <c r="S10" s="22">
        <v>2723</v>
      </c>
      <c r="T10" s="26">
        <f t="shared" si="3"/>
        <v>0</v>
      </c>
      <c r="U10" s="40">
        <f t="shared" si="4"/>
        <v>11778</v>
      </c>
      <c r="V10" s="26">
        <f t="shared" si="5"/>
        <v>58375</v>
      </c>
      <c r="W10" s="26">
        <f t="shared" si="6"/>
        <v>18982</v>
      </c>
      <c r="X10" s="68"/>
      <c r="Y10" s="69"/>
      <c r="Z10" s="47"/>
      <c r="AA10" s="47"/>
      <c r="AB10" s="47"/>
      <c r="AC10" s="56"/>
      <c r="AD10" s="56"/>
      <c r="AE10" s="56"/>
      <c r="AF10" s="62"/>
      <c r="AG10" s="47"/>
    </row>
    <row r="11" spans="1:33" ht="15.75" customHeight="1">
      <c r="A11" s="46" t="s">
        <v>19</v>
      </c>
      <c r="B11" s="24">
        <f t="shared" si="2"/>
        <v>67483</v>
      </c>
      <c r="C11" s="22">
        <v>3034</v>
      </c>
      <c r="D11" s="22">
        <v>3185</v>
      </c>
      <c r="E11" s="22">
        <v>3517</v>
      </c>
      <c r="F11" s="22">
        <v>5603</v>
      </c>
      <c r="G11" s="22">
        <v>5365</v>
      </c>
      <c r="H11" s="22">
        <v>4402</v>
      </c>
      <c r="I11" s="22">
        <v>4512</v>
      </c>
      <c r="J11" s="22">
        <v>4904</v>
      </c>
      <c r="K11" s="22">
        <v>4459</v>
      </c>
      <c r="L11" s="22">
        <v>3858</v>
      </c>
      <c r="M11" s="22">
        <v>3654</v>
      </c>
      <c r="N11" s="22">
        <v>4470</v>
      </c>
      <c r="O11" s="22">
        <v>4505</v>
      </c>
      <c r="P11" s="47">
        <v>4003</v>
      </c>
      <c r="Q11" s="22">
        <v>3221</v>
      </c>
      <c r="R11" s="22">
        <v>2735</v>
      </c>
      <c r="S11" s="22">
        <v>2056</v>
      </c>
      <c r="T11" s="26">
        <f t="shared" si="3"/>
        <v>0</v>
      </c>
      <c r="U11" s="40">
        <f t="shared" si="4"/>
        <v>9736</v>
      </c>
      <c r="V11" s="26">
        <f t="shared" si="5"/>
        <v>45732</v>
      </c>
      <c r="W11" s="26">
        <f t="shared" si="6"/>
        <v>12015</v>
      </c>
      <c r="X11" s="68"/>
      <c r="Y11" s="69"/>
      <c r="Z11" s="47"/>
      <c r="AA11" s="47"/>
      <c r="AB11" s="47"/>
      <c r="AC11" s="56"/>
      <c r="AD11" s="56"/>
      <c r="AE11" s="56"/>
      <c r="AF11" s="62"/>
      <c r="AG11" s="47"/>
    </row>
    <row r="12" spans="1:33" ht="15.75" customHeight="1">
      <c r="A12" s="46" t="s">
        <v>20</v>
      </c>
      <c r="B12" s="24">
        <f t="shared" si="2"/>
        <v>122662</v>
      </c>
      <c r="C12" s="22">
        <v>5562</v>
      </c>
      <c r="D12" s="22">
        <v>6007</v>
      </c>
      <c r="E12" s="22">
        <v>6400</v>
      </c>
      <c r="F12" s="22">
        <v>6371</v>
      </c>
      <c r="G12" s="22">
        <v>6837</v>
      </c>
      <c r="H12" s="22">
        <v>7380</v>
      </c>
      <c r="I12" s="22">
        <v>8631</v>
      </c>
      <c r="J12" s="22">
        <v>10074</v>
      </c>
      <c r="K12" s="22">
        <v>8767</v>
      </c>
      <c r="L12" s="22">
        <v>7664</v>
      </c>
      <c r="M12" s="22">
        <v>7225</v>
      </c>
      <c r="N12" s="22">
        <v>8783</v>
      </c>
      <c r="O12" s="22">
        <v>9509</v>
      </c>
      <c r="P12" s="47">
        <v>8912</v>
      </c>
      <c r="Q12" s="22">
        <v>6547</v>
      </c>
      <c r="R12" s="22">
        <v>4748</v>
      </c>
      <c r="S12" s="22">
        <v>3245</v>
      </c>
      <c r="T12" s="26">
        <f t="shared" si="3"/>
        <v>0</v>
      </c>
      <c r="U12" s="40">
        <f t="shared" si="4"/>
        <v>17969</v>
      </c>
      <c r="V12" s="26">
        <f t="shared" si="5"/>
        <v>81241</v>
      </c>
      <c r="W12" s="26">
        <f t="shared" si="6"/>
        <v>23452</v>
      </c>
      <c r="X12" s="68"/>
      <c r="Y12" s="69"/>
      <c r="Z12" s="47"/>
      <c r="AA12" s="47"/>
      <c r="AB12" s="47"/>
      <c r="AC12" s="56"/>
      <c r="AD12" s="56"/>
      <c r="AE12" s="56"/>
      <c r="AF12" s="62"/>
      <c r="AG12" s="47"/>
    </row>
    <row r="13" spans="1:33" ht="15.75" customHeight="1">
      <c r="A13" s="46" t="s">
        <v>21</v>
      </c>
      <c r="B13" s="24">
        <f t="shared" si="2"/>
        <v>59686</v>
      </c>
      <c r="C13" s="22">
        <v>2553</v>
      </c>
      <c r="D13" s="22">
        <v>2627</v>
      </c>
      <c r="E13" s="22">
        <v>3117</v>
      </c>
      <c r="F13" s="22">
        <v>3173</v>
      </c>
      <c r="G13" s="22">
        <v>3324</v>
      </c>
      <c r="H13" s="22">
        <v>3497</v>
      </c>
      <c r="I13" s="22">
        <v>3770</v>
      </c>
      <c r="J13" s="22">
        <v>4194</v>
      </c>
      <c r="K13" s="22">
        <v>3861</v>
      </c>
      <c r="L13" s="22">
        <v>3789</v>
      </c>
      <c r="M13" s="22">
        <v>3808</v>
      </c>
      <c r="N13" s="22">
        <v>4547</v>
      </c>
      <c r="O13" s="22">
        <v>4702</v>
      </c>
      <c r="P13" s="47">
        <v>4199</v>
      </c>
      <c r="Q13" s="22">
        <v>3426</v>
      </c>
      <c r="R13" s="22">
        <v>2919</v>
      </c>
      <c r="S13" s="22">
        <v>2180</v>
      </c>
      <c r="T13" s="26">
        <f t="shared" si="3"/>
        <v>0</v>
      </c>
      <c r="U13" s="40">
        <f t="shared" si="4"/>
        <v>8297</v>
      </c>
      <c r="V13" s="26">
        <f t="shared" si="5"/>
        <v>38665</v>
      </c>
      <c r="W13" s="26">
        <f t="shared" si="6"/>
        <v>12724</v>
      </c>
      <c r="X13" s="68"/>
      <c r="Y13" s="69"/>
      <c r="Z13" s="47"/>
      <c r="AA13" s="47"/>
      <c r="AB13" s="47"/>
      <c r="AC13" s="56"/>
      <c r="AD13" s="56"/>
      <c r="AE13" s="56"/>
      <c r="AF13" s="62"/>
      <c r="AG13" s="47"/>
    </row>
    <row r="14" spans="1:33" ht="15.75" customHeight="1">
      <c r="A14" s="46" t="s">
        <v>22</v>
      </c>
      <c r="B14" s="24">
        <f t="shared" si="2"/>
        <v>34910</v>
      </c>
      <c r="C14" s="22">
        <v>1013</v>
      </c>
      <c r="D14" s="22">
        <v>1439</v>
      </c>
      <c r="E14" s="22">
        <v>1727</v>
      </c>
      <c r="F14" s="22">
        <v>1990</v>
      </c>
      <c r="G14" s="22">
        <v>2013</v>
      </c>
      <c r="H14" s="22">
        <v>1877</v>
      </c>
      <c r="I14" s="22">
        <v>1775</v>
      </c>
      <c r="J14" s="22">
        <v>2032</v>
      </c>
      <c r="K14" s="22">
        <v>2087</v>
      </c>
      <c r="L14" s="22">
        <v>2321</v>
      </c>
      <c r="M14" s="22">
        <v>2436</v>
      </c>
      <c r="N14" s="22">
        <v>2921</v>
      </c>
      <c r="O14" s="22">
        <v>2663</v>
      </c>
      <c r="P14" s="47">
        <v>2427</v>
      </c>
      <c r="Q14" s="22">
        <v>2299</v>
      </c>
      <c r="R14" s="22">
        <v>2168</v>
      </c>
      <c r="S14" s="22">
        <v>1722</v>
      </c>
      <c r="T14" s="26">
        <f t="shared" si="3"/>
        <v>0</v>
      </c>
      <c r="U14" s="40">
        <f t="shared" si="4"/>
        <v>4179</v>
      </c>
      <c r="V14" s="26">
        <f t="shared" si="5"/>
        <v>22115</v>
      </c>
      <c r="W14" s="26">
        <f t="shared" si="6"/>
        <v>8616</v>
      </c>
      <c r="X14" s="68"/>
      <c r="Y14" s="69"/>
      <c r="Z14" s="47"/>
      <c r="AA14" s="47"/>
      <c r="AB14" s="47"/>
      <c r="AC14" s="56"/>
      <c r="AD14" s="56"/>
      <c r="AE14" s="56"/>
      <c r="AF14" s="62"/>
      <c r="AG14" s="47"/>
    </row>
    <row r="15" spans="1:33" ht="15.75" customHeight="1">
      <c r="A15" s="46" t="s">
        <v>23</v>
      </c>
      <c r="B15" s="24">
        <f t="shared" si="2"/>
        <v>29738</v>
      </c>
      <c r="C15" s="22">
        <v>910</v>
      </c>
      <c r="D15" s="22">
        <v>1003</v>
      </c>
      <c r="E15" s="22">
        <v>1301</v>
      </c>
      <c r="F15" s="22">
        <v>1504</v>
      </c>
      <c r="G15" s="22">
        <v>1699</v>
      </c>
      <c r="H15" s="22">
        <v>1523</v>
      </c>
      <c r="I15" s="22">
        <v>1510</v>
      </c>
      <c r="J15" s="22">
        <v>1808</v>
      </c>
      <c r="K15" s="22">
        <v>1728</v>
      </c>
      <c r="L15" s="22">
        <v>1803</v>
      </c>
      <c r="M15" s="22">
        <v>1938</v>
      </c>
      <c r="N15" s="22">
        <v>2367</v>
      </c>
      <c r="O15" s="22">
        <v>2722</v>
      </c>
      <c r="P15" s="47">
        <v>2520</v>
      </c>
      <c r="Q15" s="22">
        <v>2208</v>
      </c>
      <c r="R15" s="22">
        <v>1815</v>
      </c>
      <c r="S15" s="22">
        <v>1379</v>
      </c>
      <c r="T15" s="26">
        <f t="shared" si="3"/>
        <v>0</v>
      </c>
      <c r="U15" s="40">
        <f t="shared" si="4"/>
        <v>3214</v>
      </c>
      <c r="V15" s="26">
        <f t="shared" si="5"/>
        <v>18602</v>
      </c>
      <c r="W15" s="26">
        <f t="shared" si="6"/>
        <v>7922</v>
      </c>
      <c r="X15" s="68"/>
      <c r="Y15" s="69"/>
      <c r="Z15" s="69"/>
      <c r="AA15" s="47"/>
      <c r="AB15" s="47"/>
      <c r="AC15" s="56"/>
      <c r="AD15" s="56"/>
      <c r="AE15" s="56"/>
      <c r="AF15" s="62"/>
      <c r="AG15" s="47"/>
    </row>
    <row r="16" spans="1:33" ht="15.75" customHeight="1">
      <c r="A16" s="46" t="s">
        <v>24</v>
      </c>
      <c r="B16" s="24">
        <f t="shared" si="2"/>
        <v>116813</v>
      </c>
      <c r="C16" s="22">
        <v>5520</v>
      </c>
      <c r="D16" s="22">
        <v>6025</v>
      </c>
      <c r="E16" s="22">
        <v>5999</v>
      </c>
      <c r="F16" s="22">
        <v>5687</v>
      </c>
      <c r="G16" s="22">
        <v>6365</v>
      </c>
      <c r="H16" s="22">
        <v>6449</v>
      </c>
      <c r="I16" s="22">
        <v>7989</v>
      </c>
      <c r="J16" s="22">
        <v>9972</v>
      </c>
      <c r="K16" s="22">
        <v>8553</v>
      </c>
      <c r="L16" s="22">
        <v>7405</v>
      </c>
      <c r="M16" s="22">
        <v>7164</v>
      </c>
      <c r="N16" s="22">
        <v>8559</v>
      </c>
      <c r="O16" s="22">
        <v>9896</v>
      </c>
      <c r="P16" s="47">
        <v>8392</v>
      </c>
      <c r="Q16" s="22">
        <v>5638</v>
      </c>
      <c r="R16" s="22">
        <v>4195</v>
      </c>
      <c r="S16" s="22">
        <v>3005</v>
      </c>
      <c r="T16" s="26">
        <f t="shared" si="3"/>
        <v>0</v>
      </c>
      <c r="U16" s="40">
        <f t="shared" si="4"/>
        <v>17544</v>
      </c>
      <c r="V16" s="26">
        <f t="shared" si="5"/>
        <v>78039</v>
      </c>
      <c r="W16" s="26">
        <f t="shared" si="6"/>
        <v>21230</v>
      </c>
      <c r="X16" s="68"/>
      <c r="Y16" s="69"/>
      <c r="Z16" s="47"/>
      <c r="AA16" s="47"/>
      <c r="AB16" s="47"/>
      <c r="AC16" s="56"/>
      <c r="AD16" s="56"/>
      <c r="AE16" s="56"/>
      <c r="AF16" s="62"/>
      <c r="AG16" s="47"/>
    </row>
    <row r="17" spans="1:33" ht="15.75" customHeight="1">
      <c r="A17" s="46" t="s">
        <v>25</v>
      </c>
      <c r="B17" s="24">
        <f t="shared" si="2"/>
        <v>73889</v>
      </c>
      <c r="C17" s="22">
        <v>4392</v>
      </c>
      <c r="D17" s="22">
        <v>4772</v>
      </c>
      <c r="E17" s="22">
        <v>4341</v>
      </c>
      <c r="F17" s="22">
        <v>3858</v>
      </c>
      <c r="G17" s="22">
        <v>3616</v>
      </c>
      <c r="H17" s="22">
        <v>4174</v>
      </c>
      <c r="I17" s="22">
        <v>5786</v>
      </c>
      <c r="J17" s="22">
        <v>7082</v>
      </c>
      <c r="K17" s="22">
        <v>5802</v>
      </c>
      <c r="L17" s="22">
        <v>4530</v>
      </c>
      <c r="M17" s="22">
        <v>3984</v>
      </c>
      <c r="N17" s="22">
        <v>4756</v>
      </c>
      <c r="O17" s="22">
        <v>5173</v>
      </c>
      <c r="P17" s="47">
        <v>4568</v>
      </c>
      <c r="Q17" s="22">
        <v>3189</v>
      </c>
      <c r="R17" s="22">
        <v>2284</v>
      </c>
      <c r="S17" s="22">
        <v>1582</v>
      </c>
      <c r="T17" s="26">
        <f t="shared" si="3"/>
        <v>0</v>
      </c>
      <c r="U17" s="40">
        <f t="shared" si="4"/>
        <v>13505</v>
      </c>
      <c r="V17" s="26">
        <f t="shared" si="5"/>
        <v>48761</v>
      </c>
      <c r="W17" s="26">
        <f t="shared" si="6"/>
        <v>11623</v>
      </c>
      <c r="X17" s="68"/>
      <c r="Y17" s="69"/>
      <c r="Z17" s="47"/>
      <c r="AA17" s="47"/>
      <c r="AB17" s="47"/>
      <c r="AC17" s="56"/>
      <c r="AD17" s="56"/>
      <c r="AE17" s="56"/>
      <c r="AF17" s="62"/>
      <c r="AG17" s="47"/>
    </row>
    <row r="18" spans="1:33" ht="15.75" customHeight="1">
      <c r="A18" s="46" t="s">
        <v>65</v>
      </c>
      <c r="B18" s="24">
        <f t="shared" si="2"/>
        <v>35297</v>
      </c>
      <c r="C18" s="22">
        <v>1751</v>
      </c>
      <c r="D18" s="22">
        <v>1872</v>
      </c>
      <c r="E18" s="22">
        <v>1784</v>
      </c>
      <c r="F18" s="22">
        <v>1730</v>
      </c>
      <c r="G18" s="22">
        <v>1981</v>
      </c>
      <c r="H18" s="22">
        <v>2095</v>
      </c>
      <c r="I18" s="22">
        <v>2544</v>
      </c>
      <c r="J18" s="22">
        <v>2780</v>
      </c>
      <c r="K18" s="22">
        <v>2242</v>
      </c>
      <c r="L18" s="22">
        <v>1997</v>
      </c>
      <c r="M18" s="22">
        <v>2160</v>
      </c>
      <c r="N18" s="22">
        <v>2615</v>
      </c>
      <c r="O18" s="22">
        <v>2940</v>
      </c>
      <c r="P18" s="47">
        <v>2590</v>
      </c>
      <c r="Q18" s="22">
        <v>1732</v>
      </c>
      <c r="R18" s="22">
        <v>1442</v>
      </c>
      <c r="S18" s="22">
        <v>1042</v>
      </c>
      <c r="T18" s="26">
        <f t="shared" si="3"/>
        <v>0</v>
      </c>
      <c r="U18" s="40">
        <f t="shared" si="4"/>
        <v>5407</v>
      </c>
      <c r="V18" s="26">
        <f t="shared" si="5"/>
        <v>23084</v>
      </c>
      <c r="W18" s="26">
        <f t="shared" si="6"/>
        <v>6806</v>
      </c>
      <c r="X18" s="68"/>
      <c r="Y18" s="69"/>
      <c r="Z18" s="47"/>
      <c r="AA18" s="47"/>
      <c r="AB18" s="47"/>
      <c r="AC18" s="56"/>
      <c r="AD18" s="56"/>
      <c r="AE18" s="56"/>
      <c r="AF18" s="62"/>
      <c r="AG18" s="47"/>
    </row>
    <row r="19" spans="1:33" ht="15.75" customHeight="1">
      <c r="A19" s="46" t="s">
        <v>66</v>
      </c>
      <c r="B19" s="24">
        <f t="shared" si="2"/>
        <v>34775</v>
      </c>
      <c r="C19" s="22">
        <v>1002</v>
      </c>
      <c r="D19" s="22">
        <v>1277</v>
      </c>
      <c r="E19" s="22">
        <v>1434</v>
      </c>
      <c r="F19" s="22">
        <v>1756</v>
      </c>
      <c r="G19" s="22">
        <v>2039</v>
      </c>
      <c r="H19" s="22">
        <v>1902</v>
      </c>
      <c r="I19" s="22">
        <v>1787</v>
      </c>
      <c r="J19" s="22">
        <v>1973</v>
      </c>
      <c r="K19" s="22">
        <v>1669</v>
      </c>
      <c r="L19" s="22">
        <v>2069</v>
      </c>
      <c r="M19" s="22">
        <v>2507</v>
      </c>
      <c r="N19" s="22">
        <v>3205</v>
      </c>
      <c r="O19" s="22">
        <v>3192</v>
      </c>
      <c r="P19" s="47">
        <v>2805</v>
      </c>
      <c r="Q19" s="22">
        <v>2309</v>
      </c>
      <c r="R19" s="22">
        <v>2063</v>
      </c>
      <c r="S19" s="22">
        <v>1786</v>
      </c>
      <c r="T19" s="26">
        <f t="shared" si="3"/>
        <v>0</v>
      </c>
      <c r="U19" s="40">
        <f t="shared" si="4"/>
        <v>3713</v>
      </c>
      <c r="V19" s="26">
        <f t="shared" si="5"/>
        <v>22099</v>
      </c>
      <c r="W19" s="26">
        <f t="shared" si="6"/>
        <v>8963</v>
      </c>
      <c r="X19" s="68"/>
      <c r="Y19" s="69"/>
      <c r="Z19" s="47"/>
      <c r="AA19" s="47"/>
      <c r="AB19" s="47"/>
      <c r="AC19" s="56"/>
      <c r="AD19" s="56"/>
      <c r="AE19" s="56"/>
      <c r="AF19" s="62"/>
      <c r="AG19" s="47"/>
    </row>
    <row r="20" spans="1:33" s="10" customFormat="1" ht="5.25" customHeight="1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6"/>
      <c r="U20" s="40"/>
      <c r="V20" s="26"/>
      <c r="W20" s="26"/>
      <c r="X20" s="66"/>
      <c r="Y20" s="61"/>
      <c r="Z20" s="61"/>
      <c r="AA20" s="61"/>
      <c r="AB20" s="61"/>
      <c r="AC20" s="67"/>
      <c r="AD20" s="67"/>
      <c r="AE20" s="67"/>
      <c r="AF20" s="62"/>
      <c r="AG20" s="62"/>
    </row>
    <row r="21" spans="1:33" s="10" customFormat="1" ht="17.25" customHeight="1">
      <c r="A21" s="15" t="s">
        <v>26</v>
      </c>
      <c r="B21" s="16">
        <f aca="true" t="shared" si="7" ref="B21:T21">B23+B25+B30+B34+B37+B40+B45</f>
        <v>294142</v>
      </c>
      <c r="C21" s="17">
        <f t="shared" si="7"/>
        <v>11023</v>
      </c>
      <c r="D21" s="17">
        <f t="shared" si="7"/>
        <v>12739</v>
      </c>
      <c r="E21" s="17">
        <f t="shared" si="7"/>
        <v>14004</v>
      </c>
      <c r="F21" s="17">
        <f t="shared" si="7"/>
        <v>14927</v>
      </c>
      <c r="G21" s="17">
        <f t="shared" si="7"/>
        <v>15970</v>
      </c>
      <c r="H21" s="17">
        <f t="shared" si="7"/>
        <v>15799</v>
      </c>
      <c r="I21" s="17">
        <f t="shared" si="7"/>
        <v>17704</v>
      </c>
      <c r="J21" s="17">
        <f t="shared" si="7"/>
        <v>20281</v>
      </c>
      <c r="K21" s="17">
        <f t="shared" si="7"/>
        <v>18485</v>
      </c>
      <c r="L21" s="17">
        <f t="shared" si="7"/>
        <v>17682</v>
      </c>
      <c r="M21" s="17">
        <f t="shared" si="7"/>
        <v>18746</v>
      </c>
      <c r="N21" s="17">
        <f t="shared" si="7"/>
        <v>23590</v>
      </c>
      <c r="O21" s="17">
        <f t="shared" si="7"/>
        <v>25060</v>
      </c>
      <c r="P21" s="17">
        <f t="shared" si="7"/>
        <v>23337</v>
      </c>
      <c r="Q21" s="17">
        <f t="shared" si="7"/>
        <v>17755</v>
      </c>
      <c r="R21" s="17">
        <f t="shared" si="7"/>
        <v>15291</v>
      </c>
      <c r="S21" s="17">
        <f t="shared" si="7"/>
        <v>11454</v>
      </c>
      <c r="T21" s="17">
        <f t="shared" si="7"/>
        <v>295</v>
      </c>
      <c r="U21" s="51">
        <f t="shared" si="4"/>
        <v>37766</v>
      </c>
      <c r="V21" s="21">
        <f t="shared" si="5"/>
        <v>188244</v>
      </c>
      <c r="W21" s="21">
        <f t="shared" si="6"/>
        <v>68132</v>
      </c>
      <c r="X21" s="64"/>
      <c r="Y21" s="61"/>
      <c r="Z21" s="61"/>
      <c r="AA21" s="61"/>
      <c r="AB21" s="61"/>
      <c r="AC21" s="61"/>
      <c r="AD21" s="61"/>
      <c r="AE21" s="61"/>
      <c r="AF21" s="62"/>
      <c r="AG21" s="62"/>
    </row>
    <row r="22" spans="1:33" s="10" customFormat="1" ht="3.75" customHeight="1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6"/>
      <c r="U22" s="40"/>
      <c r="V22" s="26"/>
      <c r="W22" s="26"/>
      <c r="X22" s="66"/>
      <c r="Y22" s="61"/>
      <c r="Z22" s="61"/>
      <c r="AA22" s="61"/>
      <c r="AB22" s="61"/>
      <c r="AC22" s="67"/>
      <c r="AD22" s="67"/>
      <c r="AE22" s="67"/>
      <c r="AF22" s="62"/>
      <c r="AG22" s="62"/>
    </row>
    <row r="23" spans="1:33" s="10" customFormat="1" ht="16.5" customHeight="1">
      <c r="A23" s="15" t="s">
        <v>27</v>
      </c>
      <c r="B23" s="16">
        <f>+B24</f>
        <v>4141</v>
      </c>
      <c r="C23" s="17">
        <f aca="true" t="shared" si="8" ref="C23:S23">+C24</f>
        <v>116</v>
      </c>
      <c r="D23" s="17">
        <f t="shared" si="8"/>
        <v>131</v>
      </c>
      <c r="E23" s="17">
        <f t="shared" si="8"/>
        <v>132</v>
      </c>
      <c r="F23" s="17">
        <f t="shared" si="8"/>
        <v>165</v>
      </c>
      <c r="G23" s="17">
        <f t="shared" si="8"/>
        <v>220</v>
      </c>
      <c r="H23" s="17">
        <f t="shared" si="8"/>
        <v>220</v>
      </c>
      <c r="I23" s="17">
        <f t="shared" si="8"/>
        <v>185</v>
      </c>
      <c r="J23" s="17">
        <f t="shared" si="8"/>
        <v>185</v>
      </c>
      <c r="K23" s="17">
        <f t="shared" si="8"/>
        <v>181</v>
      </c>
      <c r="L23" s="17">
        <f t="shared" si="8"/>
        <v>205</v>
      </c>
      <c r="M23" s="17">
        <f t="shared" si="8"/>
        <v>319</v>
      </c>
      <c r="N23" s="17">
        <f t="shared" si="8"/>
        <v>420</v>
      </c>
      <c r="O23" s="17">
        <f t="shared" si="8"/>
        <v>400</v>
      </c>
      <c r="P23" s="17">
        <f t="shared" si="8"/>
        <v>310</v>
      </c>
      <c r="Q23" s="17">
        <f t="shared" si="8"/>
        <v>291</v>
      </c>
      <c r="R23" s="17">
        <f t="shared" si="8"/>
        <v>368</v>
      </c>
      <c r="S23" s="17">
        <f t="shared" si="8"/>
        <v>293</v>
      </c>
      <c r="T23" s="21">
        <f t="shared" si="3"/>
        <v>0</v>
      </c>
      <c r="U23" s="51">
        <f t="shared" si="4"/>
        <v>379</v>
      </c>
      <c r="V23" s="21">
        <f t="shared" si="5"/>
        <v>2500</v>
      </c>
      <c r="W23" s="21">
        <f t="shared" si="6"/>
        <v>1262</v>
      </c>
      <c r="X23" s="64"/>
      <c r="Y23" s="65"/>
      <c r="Z23" s="65"/>
      <c r="AA23" s="65"/>
      <c r="AB23" s="65"/>
      <c r="AC23" s="65"/>
      <c r="AD23" s="65"/>
      <c r="AE23" s="65"/>
      <c r="AF23" s="62"/>
      <c r="AG23" s="62"/>
    </row>
    <row r="24" spans="1:33" ht="16.5" customHeight="1">
      <c r="A24" s="23" t="s">
        <v>28</v>
      </c>
      <c r="B24" s="24">
        <f>SUM(C24:T24)</f>
        <v>4141</v>
      </c>
      <c r="C24" s="22">
        <v>116</v>
      </c>
      <c r="D24" s="22">
        <v>131</v>
      </c>
      <c r="E24" s="22">
        <v>132</v>
      </c>
      <c r="F24" s="22">
        <v>165</v>
      </c>
      <c r="G24" s="22">
        <v>220</v>
      </c>
      <c r="H24" s="22">
        <v>220</v>
      </c>
      <c r="I24" s="22">
        <v>185</v>
      </c>
      <c r="J24" s="22">
        <v>185</v>
      </c>
      <c r="K24" s="22">
        <v>181</v>
      </c>
      <c r="L24" s="22">
        <v>205</v>
      </c>
      <c r="M24" s="22">
        <v>319</v>
      </c>
      <c r="N24" s="22">
        <v>420</v>
      </c>
      <c r="O24" s="22">
        <v>400</v>
      </c>
      <c r="P24" s="25">
        <v>310</v>
      </c>
      <c r="Q24" s="22">
        <v>291</v>
      </c>
      <c r="R24" s="22">
        <v>368</v>
      </c>
      <c r="S24" s="22">
        <v>293</v>
      </c>
      <c r="T24" s="26">
        <f t="shared" si="3"/>
        <v>0</v>
      </c>
      <c r="U24" s="40">
        <f t="shared" si="4"/>
        <v>379</v>
      </c>
      <c r="V24" s="26">
        <f t="shared" si="5"/>
        <v>2500</v>
      </c>
      <c r="W24" s="26">
        <f t="shared" si="6"/>
        <v>1262</v>
      </c>
      <c r="X24" s="70"/>
      <c r="Y24" s="47"/>
      <c r="Z24" s="47"/>
      <c r="AA24" s="47"/>
      <c r="AB24" s="47"/>
      <c r="AC24" s="56"/>
      <c r="AD24" s="56"/>
      <c r="AE24" s="56"/>
      <c r="AF24" s="62"/>
      <c r="AG24" s="62"/>
    </row>
    <row r="25" spans="1:33" s="10" customFormat="1" ht="16.5" customHeight="1">
      <c r="A25" s="27" t="s">
        <v>29</v>
      </c>
      <c r="B25" s="17">
        <f>SUM(B26:B29)</f>
        <v>78264</v>
      </c>
      <c r="C25" s="17">
        <f>SUM(C26:C29)</f>
        <v>3163</v>
      </c>
      <c r="D25" s="17">
        <f>SUM(D26:D29)</f>
        <v>3409</v>
      </c>
      <c r="E25" s="17">
        <f>SUM(E26:E29)</f>
        <v>3582</v>
      </c>
      <c r="F25" s="17">
        <f>SUM(F26:F29)</f>
        <v>3691</v>
      </c>
      <c r="G25" s="17">
        <f>SUM(G26:G29)</f>
        <v>4160</v>
      </c>
      <c r="H25" s="17">
        <f>SUM(H26:H29)</f>
        <v>4503</v>
      </c>
      <c r="I25" s="17">
        <f>SUM(I26:I29)</f>
        <v>5083</v>
      </c>
      <c r="J25" s="17">
        <f>SUM(J26:J29)</f>
        <v>5825</v>
      </c>
      <c r="K25" s="17">
        <f>SUM(K26:K29)</f>
        <v>5107</v>
      </c>
      <c r="L25" s="17">
        <f>SUM(L26:L29)</f>
        <v>4532</v>
      </c>
      <c r="M25" s="17">
        <f>SUM(M26:M29)</f>
        <v>4656</v>
      </c>
      <c r="N25" s="17">
        <f>SUM(N26:N29)</f>
        <v>5931</v>
      </c>
      <c r="O25" s="17">
        <f>SUM(O26:O29)</f>
        <v>7036</v>
      </c>
      <c r="P25" s="17">
        <f>SUM(P26:P29)</f>
        <v>6707</v>
      </c>
      <c r="Q25" s="17">
        <f>SUM(Q26:Q29)</f>
        <v>4631</v>
      </c>
      <c r="R25" s="17">
        <f>SUM(R26:R29)</f>
        <v>3642</v>
      </c>
      <c r="S25" s="17">
        <f>SUM(S26:S29)</f>
        <v>2606</v>
      </c>
      <c r="T25" s="17">
        <f>SUM(T26:T29)</f>
        <v>0</v>
      </c>
      <c r="U25" s="16">
        <f>SUM(U26:U29)</f>
        <v>10154</v>
      </c>
      <c r="V25" s="17">
        <f>SUM(V26:V29)</f>
        <v>50524</v>
      </c>
      <c r="W25" s="17">
        <f>SUM(W26:W29)</f>
        <v>17586</v>
      </c>
      <c r="X25" s="64"/>
      <c r="Y25" s="65"/>
      <c r="Z25" s="65"/>
      <c r="AA25" s="65"/>
      <c r="AB25" s="65"/>
      <c r="AC25" s="65"/>
      <c r="AD25" s="65"/>
      <c r="AE25" s="65"/>
      <c r="AF25" s="62"/>
      <c r="AG25" s="62"/>
    </row>
    <row r="26" spans="1:33" ht="16.5" customHeight="1">
      <c r="A26" s="23" t="s">
        <v>30</v>
      </c>
      <c r="B26" s="24">
        <f>SUM(C26:T26)</f>
        <v>19910</v>
      </c>
      <c r="C26" s="22">
        <v>687</v>
      </c>
      <c r="D26" s="22">
        <v>832</v>
      </c>
      <c r="E26" s="22">
        <v>852</v>
      </c>
      <c r="F26" s="22">
        <v>912</v>
      </c>
      <c r="G26" s="22">
        <v>998</v>
      </c>
      <c r="H26" s="22">
        <v>1008</v>
      </c>
      <c r="I26" s="22">
        <v>1164</v>
      </c>
      <c r="J26" s="22">
        <v>1382</v>
      </c>
      <c r="K26" s="22">
        <v>1203</v>
      </c>
      <c r="L26" s="22">
        <v>1098</v>
      </c>
      <c r="M26" s="22">
        <v>1183</v>
      </c>
      <c r="N26" s="22">
        <v>1577</v>
      </c>
      <c r="O26" s="22">
        <v>2057</v>
      </c>
      <c r="P26" s="25">
        <v>1969</v>
      </c>
      <c r="Q26" s="22">
        <v>1292</v>
      </c>
      <c r="R26" s="22">
        <v>1032</v>
      </c>
      <c r="S26" s="22">
        <v>664</v>
      </c>
      <c r="T26" s="26">
        <f t="shared" si="3"/>
        <v>0</v>
      </c>
      <c r="U26" s="40">
        <f t="shared" si="4"/>
        <v>2371</v>
      </c>
      <c r="V26" s="26">
        <f t="shared" si="5"/>
        <v>12582</v>
      </c>
      <c r="W26" s="26">
        <f t="shared" si="6"/>
        <v>4957</v>
      </c>
      <c r="X26" s="70"/>
      <c r="Y26" s="47"/>
      <c r="Z26" s="47"/>
      <c r="AA26" s="47"/>
      <c r="AB26" s="47"/>
      <c r="AC26" s="56"/>
      <c r="AD26" s="56"/>
      <c r="AE26" s="56"/>
      <c r="AF26" s="62"/>
      <c r="AG26" s="62"/>
    </row>
    <row r="27" spans="1:33" ht="16.5" customHeight="1">
      <c r="A27" s="23" t="s">
        <v>31</v>
      </c>
      <c r="B27" s="24">
        <f>SUM(C27:T27)</f>
        <v>22526</v>
      </c>
      <c r="C27" s="22">
        <v>1009</v>
      </c>
      <c r="D27" s="22">
        <v>1034</v>
      </c>
      <c r="E27" s="22">
        <v>1029</v>
      </c>
      <c r="F27" s="22">
        <v>1028</v>
      </c>
      <c r="G27" s="22">
        <v>1228</v>
      </c>
      <c r="H27" s="22">
        <v>1325</v>
      </c>
      <c r="I27" s="22">
        <v>1561</v>
      </c>
      <c r="J27" s="22">
        <v>1815</v>
      </c>
      <c r="K27" s="22">
        <v>1507</v>
      </c>
      <c r="L27" s="22">
        <v>1280</v>
      </c>
      <c r="M27" s="22">
        <v>1258</v>
      </c>
      <c r="N27" s="22">
        <v>1628</v>
      </c>
      <c r="O27" s="22">
        <v>1898</v>
      </c>
      <c r="P27" s="25">
        <v>1837</v>
      </c>
      <c r="Q27" s="22">
        <v>1273</v>
      </c>
      <c r="R27" s="22">
        <v>1037</v>
      </c>
      <c r="S27" s="22">
        <v>779</v>
      </c>
      <c r="T27" s="26">
        <f t="shared" si="3"/>
        <v>0</v>
      </c>
      <c r="U27" s="40">
        <f t="shared" si="4"/>
        <v>3072</v>
      </c>
      <c r="V27" s="26">
        <f t="shared" si="5"/>
        <v>14528</v>
      </c>
      <c r="W27" s="26">
        <f t="shared" si="6"/>
        <v>4926</v>
      </c>
      <c r="X27" s="70"/>
      <c r="Y27" s="47"/>
      <c r="Z27" s="47"/>
      <c r="AA27" s="47"/>
      <c r="AB27" s="47"/>
      <c r="AC27" s="56"/>
      <c r="AD27" s="56"/>
      <c r="AE27" s="56"/>
      <c r="AF27" s="62"/>
      <c r="AG27" s="62"/>
    </row>
    <row r="28" spans="1:33" ht="16.5" customHeight="1">
      <c r="A28" s="23" t="s">
        <v>32</v>
      </c>
      <c r="B28" s="24">
        <f>SUM(C28:T28)</f>
        <v>27954</v>
      </c>
      <c r="C28" s="22">
        <v>1188</v>
      </c>
      <c r="D28" s="22">
        <v>1285</v>
      </c>
      <c r="E28" s="22">
        <v>1379</v>
      </c>
      <c r="F28" s="22">
        <v>1347</v>
      </c>
      <c r="G28" s="22">
        <v>1451</v>
      </c>
      <c r="H28" s="22">
        <v>1650</v>
      </c>
      <c r="I28" s="22">
        <v>1853</v>
      </c>
      <c r="J28" s="22">
        <v>2100</v>
      </c>
      <c r="K28" s="22">
        <v>1942</v>
      </c>
      <c r="L28" s="22">
        <v>1656</v>
      </c>
      <c r="M28" s="22">
        <v>1648</v>
      </c>
      <c r="N28" s="22">
        <v>2033</v>
      </c>
      <c r="O28" s="22">
        <v>2361</v>
      </c>
      <c r="P28" s="25">
        <v>2292</v>
      </c>
      <c r="Q28" s="22">
        <v>1638</v>
      </c>
      <c r="R28" s="22">
        <v>1237</v>
      </c>
      <c r="S28" s="22">
        <v>894</v>
      </c>
      <c r="T28" s="26">
        <f t="shared" si="3"/>
        <v>0</v>
      </c>
      <c r="U28" s="40">
        <f t="shared" si="4"/>
        <v>3852</v>
      </c>
      <c r="V28" s="26">
        <f t="shared" si="5"/>
        <v>18041</v>
      </c>
      <c r="W28" s="26">
        <f t="shared" si="6"/>
        <v>6061</v>
      </c>
      <c r="X28" s="70"/>
      <c r="Y28" s="47"/>
      <c r="Z28" s="47"/>
      <c r="AA28" s="47"/>
      <c r="AB28" s="47"/>
      <c r="AC28" s="56"/>
      <c r="AD28" s="56"/>
      <c r="AE28" s="56"/>
      <c r="AF28" s="62"/>
      <c r="AG28" s="62"/>
    </row>
    <row r="29" spans="1:33" ht="16.5" customHeight="1">
      <c r="A29" s="23" t="s">
        <v>33</v>
      </c>
      <c r="B29" s="24">
        <f>SUM(C29:T29)</f>
        <v>7874</v>
      </c>
      <c r="C29" s="22">
        <v>279</v>
      </c>
      <c r="D29" s="22">
        <v>258</v>
      </c>
      <c r="E29" s="22">
        <v>322</v>
      </c>
      <c r="F29" s="22">
        <v>404</v>
      </c>
      <c r="G29" s="22">
        <v>483</v>
      </c>
      <c r="H29" s="22">
        <v>520</v>
      </c>
      <c r="I29" s="22">
        <v>505</v>
      </c>
      <c r="J29" s="22">
        <v>528</v>
      </c>
      <c r="K29" s="22">
        <v>455</v>
      </c>
      <c r="L29" s="22">
        <v>498</v>
      </c>
      <c r="M29" s="22">
        <v>567</v>
      </c>
      <c r="N29" s="22">
        <v>693</v>
      </c>
      <c r="O29" s="22">
        <v>720</v>
      </c>
      <c r="P29" s="25">
        <v>609</v>
      </c>
      <c r="Q29" s="22">
        <v>428</v>
      </c>
      <c r="R29" s="22">
        <v>336</v>
      </c>
      <c r="S29" s="22">
        <v>269</v>
      </c>
      <c r="T29" s="26">
        <f t="shared" si="3"/>
        <v>0</v>
      </c>
      <c r="U29" s="40">
        <f t="shared" si="4"/>
        <v>859</v>
      </c>
      <c r="V29" s="26">
        <f t="shared" si="5"/>
        <v>5373</v>
      </c>
      <c r="W29" s="26">
        <f t="shared" si="6"/>
        <v>1642</v>
      </c>
      <c r="X29" s="70"/>
      <c r="Y29" s="47"/>
      <c r="Z29" s="47"/>
      <c r="AA29" s="47"/>
      <c r="AB29" s="47"/>
      <c r="AC29" s="56"/>
      <c r="AD29" s="56"/>
      <c r="AE29" s="56"/>
      <c r="AF29" s="62"/>
      <c r="AG29" s="62"/>
    </row>
    <row r="30" spans="1:33" s="10" customFormat="1" ht="16.5" customHeight="1">
      <c r="A30" s="15" t="s">
        <v>34</v>
      </c>
      <c r="B30" s="16">
        <f>SUM(B31:B33)</f>
        <v>48101</v>
      </c>
      <c r="C30" s="17">
        <f>SUM(C31:C33)</f>
        <v>1987</v>
      </c>
      <c r="D30" s="17">
        <f>SUM(D31:D33)</f>
        <v>2144</v>
      </c>
      <c r="E30" s="17">
        <f>SUM(E31:E33)</f>
        <v>2283</v>
      </c>
      <c r="F30" s="17">
        <f>SUM(F31:F33)</f>
        <v>2478</v>
      </c>
      <c r="G30" s="17">
        <f>SUM(G31:G33)</f>
        <v>2713</v>
      </c>
      <c r="H30" s="17">
        <f>SUM(H31:H33)</f>
        <v>2580</v>
      </c>
      <c r="I30" s="17">
        <f>SUM(I31:I33)</f>
        <v>3222</v>
      </c>
      <c r="J30" s="17">
        <f>SUM(J31:J33)</f>
        <v>3418</v>
      </c>
      <c r="K30" s="17">
        <f>SUM(K31:K33)</f>
        <v>2965</v>
      </c>
      <c r="L30" s="17">
        <f>SUM(L31:L33)</f>
        <v>2855</v>
      </c>
      <c r="M30" s="17">
        <f>SUM(M31:M33)</f>
        <v>2934</v>
      </c>
      <c r="N30" s="17">
        <f>SUM(N31:N33)</f>
        <v>3890</v>
      </c>
      <c r="O30" s="17">
        <f>SUM(O31:O33)</f>
        <v>3988</v>
      </c>
      <c r="P30" s="17">
        <f>SUM(P31:P33)</f>
        <v>3911</v>
      </c>
      <c r="Q30" s="17">
        <f>SUM(Q31:Q33)</f>
        <v>2863</v>
      </c>
      <c r="R30" s="17">
        <f>SUM(R31:R33)</f>
        <v>2251</v>
      </c>
      <c r="S30" s="17">
        <f>SUM(S31:S33)</f>
        <v>1619</v>
      </c>
      <c r="T30" s="17">
        <f>SUM(T31:T33)</f>
        <v>0</v>
      </c>
      <c r="U30" s="16">
        <f>SUM(U31:U33)</f>
        <v>6414</v>
      </c>
      <c r="V30" s="17">
        <f>SUM(V31:V33)</f>
        <v>31043</v>
      </c>
      <c r="W30" s="17">
        <f>SUM(W31:W33)</f>
        <v>10644</v>
      </c>
      <c r="X30" s="64"/>
      <c r="Y30" s="65"/>
      <c r="Z30" s="65"/>
      <c r="AA30" s="65"/>
      <c r="AB30" s="65"/>
      <c r="AC30" s="65"/>
      <c r="AD30" s="65"/>
      <c r="AE30" s="65"/>
      <c r="AF30" s="62"/>
      <c r="AG30" s="62"/>
    </row>
    <row r="31" spans="1:33" ht="16.5" customHeight="1">
      <c r="A31" s="23" t="s">
        <v>35</v>
      </c>
      <c r="B31" s="24">
        <f>SUM(C31:T31)</f>
        <v>8747</v>
      </c>
      <c r="C31" s="22">
        <v>359</v>
      </c>
      <c r="D31" s="22">
        <v>371</v>
      </c>
      <c r="E31" s="22">
        <v>403</v>
      </c>
      <c r="F31" s="22">
        <v>397</v>
      </c>
      <c r="G31" s="22">
        <v>491</v>
      </c>
      <c r="H31" s="22">
        <v>447</v>
      </c>
      <c r="I31" s="22">
        <v>592</v>
      </c>
      <c r="J31" s="22">
        <v>633</v>
      </c>
      <c r="K31" s="22">
        <v>486</v>
      </c>
      <c r="L31" s="22">
        <v>478</v>
      </c>
      <c r="M31" s="22">
        <v>514</v>
      </c>
      <c r="N31" s="22">
        <v>736</v>
      </c>
      <c r="O31" s="22">
        <v>775</v>
      </c>
      <c r="P31" s="25">
        <v>763</v>
      </c>
      <c r="Q31" s="22">
        <v>539</v>
      </c>
      <c r="R31" s="22">
        <v>443</v>
      </c>
      <c r="S31" s="22">
        <v>320</v>
      </c>
      <c r="T31" s="26">
        <f t="shared" si="3"/>
        <v>0</v>
      </c>
      <c r="U31" s="40">
        <f t="shared" si="4"/>
        <v>1133</v>
      </c>
      <c r="V31" s="26">
        <f t="shared" si="5"/>
        <v>5549</v>
      </c>
      <c r="W31" s="26">
        <f t="shared" si="6"/>
        <v>2065</v>
      </c>
      <c r="X31" s="70"/>
      <c r="Y31" s="47"/>
      <c r="Z31" s="47"/>
      <c r="AA31" s="47"/>
      <c r="AB31" s="56"/>
      <c r="AC31" s="56"/>
      <c r="AD31" s="56"/>
      <c r="AE31" s="56"/>
      <c r="AF31" s="62"/>
      <c r="AG31" s="62"/>
    </row>
    <row r="32" spans="1:33" ht="16.5" customHeight="1">
      <c r="A32" s="23" t="s">
        <v>36</v>
      </c>
      <c r="B32" s="24">
        <f>SUM(C32:T32)</f>
        <v>7409</v>
      </c>
      <c r="C32" s="22">
        <v>244</v>
      </c>
      <c r="D32" s="22">
        <v>259</v>
      </c>
      <c r="E32" s="22">
        <v>339</v>
      </c>
      <c r="F32" s="22">
        <v>370</v>
      </c>
      <c r="G32" s="22">
        <v>415</v>
      </c>
      <c r="H32" s="22">
        <v>399</v>
      </c>
      <c r="I32" s="22">
        <v>438</v>
      </c>
      <c r="J32" s="22">
        <v>499</v>
      </c>
      <c r="K32" s="22">
        <v>469</v>
      </c>
      <c r="L32" s="22">
        <v>456</v>
      </c>
      <c r="M32" s="22">
        <v>485</v>
      </c>
      <c r="N32" s="22">
        <v>586</v>
      </c>
      <c r="O32" s="22">
        <v>627</v>
      </c>
      <c r="P32" s="25">
        <v>685</v>
      </c>
      <c r="Q32" s="22">
        <v>502</v>
      </c>
      <c r="R32" s="22">
        <v>376</v>
      </c>
      <c r="S32" s="22">
        <v>260</v>
      </c>
      <c r="T32" s="26">
        <f t="shared" si="3"/>
        <v>0</v>
      </c>
      <c r="U32" s="40">
        <f t="shared" si="4"/>
        <v>842</v>
      </c>
      <c r="V32" s="26">
        <f t="shared" si="5"/>
        <v>4744</v>
      </c>
      <c r="W32" s="26">
        <f t="shared" si="6"/>
        <v>1823</v>
      </c>
      <c r="X32" s="70"/>
      <c r="Y32" s="47"/>
      <c r="Z32" s="47"/>
      <c r="AA32" s="47"/>
      <c r="AB32" s="47"/>
      <c r="AC32" s="56"/>
      <c r="AD32" s="56"/>
      <c r="AE32" s="56"/>
      <c r="AF32" s="62"/>
      <c r="AG32" s="62"/>
    </row>
    <row r="33" spans="1:33" ht="16.5" customHeight="1">
      <c r="A33" s="23" t="s">
        <v>37</v>
      </c>
      <c r="B33" s="24">
        <f>SUM(C33:T33)</f>
        <v>31945</v>
      </c>
      <c r="C33" s="22">
        <v>1384</v>
      </c>
      <c r="D33" s="22">
        <v>1514</v>
      </c>
      <c r="E33" s="22">
        <v>1541</v>
      </c>
      <c r="F33" s="22">
        <v>1711</v>
      </c>
      <c r="G33" s="22">
        <v>1807</v>
      </c>
      <c r="H33" s="22">
        <v>1734</v>
      </c>
      <c r="I33" s="22">
        <v>2192</v>
      </c>
      <c r="J33" s="22">
        <v>2286</v>
      </c>
      <c r="K33" s="22">
        <v>2010</v>
      </c>
      <c r="L33" s="22">
        <v>1921</v>
      </c>
      <c r="M33" s="22">
        <v>1935</v>
      </c>
      <c r="N33" s="22">
        <v>2568</v>
      </c>
      <c r="O33" s="22">
        <v>2586</v>
      </c>
      <c r="P33" s="25">
        <v>2463</v>
      </c>
      <c r="Q33" s="22">
        <v>1822</v>
      </c>
      <c r="R33" s="22">
        <v>1432</v>
      </c>
      <c r="S33" s="22">
        <v>1039</v>
      </c>
      <c r="T33" s="26">
        <f t="shared" si="3"/>
        <v>0</v>
      </c>
      <c r="U33" s="40">
        <f t="shared" si="4"/>
        <v>4439</v>
      </c>
      <c r="V33" s="26">
        <f t="shared" si="5"/>
        <v>20750</v>
      </c>
      <c r="W33" s="26">
        <f t="shared" si="6"/>
        <v>6756</v>
      </c>
      <c r="X33" s="70"/>
      <c r="Y33" s="47"/>
      <c r="Z33" s="47"/>
      <c r="AA33" s="47"/>
      <c r="AB33" s="47"/>
      <c r="AC33" s="56"/>
      <c r="AD33" s="56"/>
      <c r="AE33" s="56"/>
      <c r="AF33" s="62"/>
      <c r="AG33" s="62"/>
    </row>
    <row r="34" spans="1:33" s="10" customFormat="1" ht="16.5" customHeight="1">
      <c r="A34" s="15" t="s">
        <v>38</v>
      </c>
      <c r="B34" s="16">
        <f>SUM(B35:B36)</f>
        <v>3865</v>
      </c>
      <c r="C34" s="41">
        <f>SUM(C35:C36)</f>
        <v>65</v>
      </c>
      <c r="D34" s="41">
        <f aca="true" t="shared" si="9" ref="D34:W34">SUM(D35:D36)</f>
        <v>91</v>
      </c>
      <c r="E34" s="41">
        <f t="shared" si="9"/>
        <v>143</v>
      </c>
      <c r="F34" s="41">
        <f t="shared" si="9"/>
        <v>171</v>
      </c>
      <c r="G34" s="41">
        <f t="shared" si="9"/>
        <v>159</v>
      </c>
      <c r="H34" s="41">
        <f t="shared" si="9"/>
        <v>139</v>
      </c>
      <c r="I34" s="41">
        <f t="shared" si="9"/>
        <v>134</v>
      </c>
      <c r="J34" s="41">
        <f t="shared" si="9"/>
        <v>143</v>
      </c>
      <c r="K34" s="41">
        <f t="shared" si="9"/>
        <v>174</v>
      </c>
      <c r="L34" s="41">
        <f t="shared" si="9"/>
        <v>217</v>
      </c>
      <c r="M34" s="41">
        <f t="shared" si="9"/>
        <v>295</v>
      </c>
      <c r="N34" s="41">
        <f t="shared" si="9"/>
        <v>346</v>
      </c>
      <c r="O34" s="41">
        <f t="shared" si="9"/>
        <v>332</v>
      </c>
      <c r="P34" s="41">
        <f t="shared" si="9"/>
        <v>321</v>
      </c>
      <c r="Q34" s="41">
        <f t="shared" si="9"/>
        <v>393</v>
      </c>
      <c r="R34" s="41">
        <f t="shared" si="9"/>
        <v>371</v>
      </c>
      <c r="S34" s="41">
        <f t="shared" si="9"/>
        <v>371</v>
      </c>
      <c r="T34" s="41">
        <f t="shared" si="9"/>
        <v>0</v>
      </c>
      <c r="U34" s="16">
        <f t="shared" si="9"/>
        <v>299</v>
      </c>
      <c r="V34" s="41">
        <f t="shared" si="9"/>
        <v>2110</v>
      </c>
      <c r="W34" s="41">
        <f t="shared" si="9"/>
        <v>1456</v>
      </c>
      <c r="X34" s="64"/>
      <c r="Y34" s="65"/>
      <c r="Z34" s="65"/>
      <c r="AA34" s="65"/>
      <c r="AB34" s="65"/>
      <c r="AC34" s="65"/>
      <c r="AD34" s="65"/>
      <c r="AE34" s="65"/>
      <c r="AF34" s="62"/>
      <c r="AG34" s="62"/>
    </row>
    <row r="35" spans="1:33" ht="16.5" customHeight="1">
      <c r="A35" s="23" t="s">
        <v>39</v>
      </c>
      <c r="B35" s="24">
        <f>SUM(C35:T35)</f>
        <v>1800</v>
      </c>
      <c r="C35" s="22">
        <v>29</v>
      </c>
      <c r="D35" s="22">
        <v>34</v>
      </c>
      <c r="E35" s="22">
        <v>57</v>
      </c>
      <c r="F35" s="22">
        <v>82</v>
      </c>
      <c r="G35" s="22">
        <v>98</v>
      </c>
      <c r="H35" s="22">
        <v>64</v>
      </c>
      <c r="I35" s="22">
        <v>73</v>
      </c>
      <c r="J35" s="22">
        <v>67</v>
      </c>
      <c r="K35" s="22">
        <v>82</v>
      </c>
      <c r="L35" s="22">
        <v>112</v>
      </c>
      <c r="M35" s="22">
        <v>154</v>
      </c>
      <c r="N35" s="22">
        <v>171</v>
      </c>
      <c r="O35" s="22">
        <v>158</v>
      </c>
      <c r="P35" s="25">
        <v>147</v>
      </c>
      <c r="Q35" s="22">
        <v>147</v>
      </c>
      <c r="R35" s="22">
        <v>152</v>
      </c>
      <c r="S35" s="22">
        <v>173</v>
      </c>
      <c r="T35" s="26">
        <f t="shared" si="3"/>
        <v>0</v>
      </c>
      <c r="U35" s="40">
        <f t="shared" si="4"/>
        <v>120</v>
      </c>
      <c r="V35" s="26">
        <f t="shared" si="5"/>
        <v>1061</v>
      </c>
      <c r="W35" s="26">
        <f t="shared" si="6"/>
        <v>619</v>
      </c>
      <c r="X35" s="70"/>
      <c r="Y35" s="47"/>
      <c r="Z35" s="47"/>
      <c r="AA35" s="47"/>
      <c r="AB35" s="47"/>
      <c r="AC35" s="56"/>
      <c r="AD35" s="56"/>
      <c r="AE35" s="56"/>
      <c r="AF35" s="62"/>
      <c r="AG35" s="62"/>
    </row>
    <row r="36" spans="1:33" ht="16.5" customHeight="1">
      <c r="A36" s="23" t="s">
        <v>40</v>
      </c>
      <c r="B36" s="24">
        <f>SUM(C36:T36)</f>
        <v>2065</v>
      </c>
      <c r="C36" s="22">
        <v>36</v>
      </c>
      <c r="D36" s="22">
        <v>57</v>
      </c>
      <c r="E36" s="22">
        <v>86</v>
      </c>
      <c r="F36" s="22">
        <v>89</v>
      </c>
      <c r="G36" s="22">
        <v>61</v>
      </c>
      <c r="H36" s="22">
        <v>75</v>
      </c>
      <c r="I36" s="22">
        <v>61</v>
      </c>
      <c r="J36" s="22">
        <v>76</v>
      </c>
      <c r="K36" s="22">
        <v>92</v>
      </c>
      <c r="L36" s="22">
        <v>105</v>
      </c>
      <c r="M36" s="22">
        <v>141</v>
      </c>
      <c r="N36" s="22">
        <v>175</v>
      </c>
      <c r="O36" s="22">
        <v>174</v>
      </c>
      <c r="P36" s="25">
        <v>174</v>
      </c>
      <c r="Q36" s="22">
        <v>246</v>
      </c>
      <c r="R36" s="22">
        <v>219</v>
      </c>
      <c r="S36" s="22">
        <v>198</v>
      </c>
      <c r="T36" s="26">
        <f t="shared" si="3"/>
        <v>0</v>
      </c>
      <c r="U36" s="40">
        <f t="shared" si="4"/>
        <v>179</v>
      </c>
      <c r="V36" s="26">
        <f t="shared" si="5"/>
        <v>1049</v>
      </c>
      <c r="W36" s="26">
        <f t="shared" si="6"/>
        <v>837</v>
      </c>
      <c r="X36" s="70"/>
      <c r="Y36" s="47"/>
      <c r="Z36" s="47"/>
      <c r="AA36" s="47"/>
      <c r="AB36" s="56"/>
      <c r="AC36" s="56"/>
      <c r="AD36" s="56"/>
      <c r="AE36" s="56"/>
      <c r="AF36" s="62"/>
      <c r="AG36" s="62"/>
    </row>
    <row r="37" spans="1:33" s="10" customFormat="1" ht="16.5" customHeight="1">
      <c r="A37" s="15" t="s">
        <v>41</v>
      </c>
      <c r="B37" s="16">
        <f aca="true" t="shared" si="10" ref="B37:W37">B38+B39</f>
        <v>13404</v>
      </c>
      <c r="C37" s="17">
        <f>C38+C39</f>
        <v>407</v>
      </c>
      <c r="D37" s="17">
        <f t="shared" si="10"/>
        <v>476</v>
      </c>
      <c r="E37" s="17">
        <f t="shared" si="10"/>
        <v>567</v>
      </c>
      <c r="F37" s="17">
        <f t="shared" si="10"/>
        <v>649</v>
      </c>
      <c r="G37" s="17">
        <f t="shared" si="10"/>
        <v>767</v>
      </c>
      <c r="H37" s="17">
        <f t="shared" si="10"/>
        <v>744</v>
      </c>
      <c r="I37" s="17">
        <f t="shared" si="10"/>
        <v>700</v>
      </c>
      <c r="J37" s="17">
        <f t="shared" si="10"/>
        <v>769</v>
      </c>
      <c r="K37" s="17">
        <f t="shared" si="10"/>
        <v>713</v>
      </c>
      <c r="L37" s="17">
        <f t="shared" si="10"/>
        <v>819</v>
      </c>
      <c r="M37" s="17">
        <f t="shared" si="10"/>
        <v>929</v>
      </c>
      <c r="N37" s="17">
        <f t="shared" si="10"/>
        <v>1152</v>
      </c>
      <c r="O37" s="17">
        <f t="shared" si="10"/>
        <v>1203</v>
      </c>
      <c r="P37" s="17">
        <f t="shared" si="10"/>
        <v>1069</v>
      </c>
      <c r="Q37" s="17">
        <f t="shared" si="10"/>
        <v>871</v>
      </c>
      <c r="R37" s="17">
        <f t="shared" si="10"/>
        <v>865</v>
      </c>
      <c r="S37" s="17">
        <f t="shared" si="10"/>
        <v>704</v>
      </c>
      <c r="T37" s="17">
        <f t="shared" si="10"/>
        <v>0</v>
      </c>
      <c r="U37" s="16">
        <f t="shared" si="10"/>
        <v>1450</v>
      </c>
      <c r="V37" s="17">
        <f t="shared" si="10"/>
        <v>8445</v>
      </c>
      <c r="W37" s="17">
        <f t="shared" si="10"/>
        <v>3509</v>
      </c>
      <c r="X37" s="64"/>
      <c r="Y37" s="65"/>
      <c r="Z37" s="65"/>
      <c r="AA37" s="65"/>
      <c r="AB37" s="65"/>
      <c r="AC37" s="65"/>
      <c r="AD37" s="65"/>
      <c r="AE37" s="65"/>
      <c r="AF37" s="62"/>
      <c r="AG37" s="62"/>
    </row>
    <row r="38" spans="1:33" ht="16.5" customHeight="1">
      <c r="A38" s="23" t="s">
        <v>42</v>
      </c>
      <c r="B38" s="24">
        <f>SUM(C38:T38)</f>
        <v>7517</v>
      </c>
      <c r="C38" s="22">
        <v>248</v>
      </c>
      <c r="D38" s="22">
        <v>276</v>
      </c>
      <c r="E38" s="22">
        <v>310</v>
      </c>
      <c r="F38" s="22">
        <v>368</v>
      </c>
      <c r="G38" s="22">
        <v>395</v>
      </c>
      <c r="H38" s="22">
        <v>429</v>
      </c>
      <c r="I38" s="22">
        <v>414</v>
      </c>
      <c r="J38" s="22">
        <v>458</v>
      </c>
      <c r="K38" s="22">
        <v>413</v>
      </c>
      <c r="L38" s="22">
        <v>448</v>
      </c>
      <c r="M38" s="22">
        <v>519</v>
      </c>
      <c r="N38" s="22">
        <v>593</v>
      </c>
      <c r="O38" s="22">
        <v>658</v>
      </c>
      <c r="P38" s="25">
        <v>604</v>
      </c>
      <c r="Q38" s="22">
        <v>489</v>
      </c>
      <c r="R38" s="22">
        <v>516</v>
      </c>
      <c r="S38" s="22">
        <v>379</v>
      </c>
      <c r="T38" s="26">
        <f t="shared" si="3"/>
        <v>0</v>
      </c>
      <c r="U38" s="40">
        <f t="shared" si="4"/>
        <v>834</v>
      </c>
      <c r="V38" s="26">
        <f t="shared" si="5"/>
        <v>4695</v>
      </c>
      <c r="W38" s="26">
        <f t="shared" si="6"/>
        <v>1988</v>
      </c>
      <c r="X38" s="70"/>
      <c r="Y38" s="47"/>
      <c r="Z38" s="47"/>
      <c r="AA38" s="47"/>
      <c r="AB38" s="47"/>
      <c r="AC38" s="56"/>
      <c r="AD38" s="56"/>
      <c r="AE38" s="56"/>
      <c r="AF38" s="62"/>
      <c r="AG38" s="62"/>
    </row>
    <row r="39" spans="1:33" ht="16.5" customHeight="1">
      <c r="A39" s="23" t="s">
        <v>43</v>
      </c>
      <c r="B39" s="24">
        <f>SUM(C39:T39)</f>
        <v>5887</v>
      </c>
      <c r="C39" s="22">
        <v>159</v>
      </c>
      <c r="D39" s="22">
        <v>200</v>
      </c>
      <c r="E39" s="22">
        <v>257</v>
      </c>
      <c r="F39" s="22">
        <v>281</v>
      </c>
      <c r="G39" s="22">
        <v>372</v>
      </c>
      <c r="H39" s="22">
        <v>315</v>
      </c>
      <c r="I39" s="22">
        <v>286</v>
      </c>
      <c r="J39" s="22">
        <v>311</v>
      </c>
      <c r="K39" s="22">
        <v>300</v>
      </c>
      <c r="L39" s="22">
        <v>371</v>
      </c>
      <c r="M39" s="22">
        <v>410</v>
      </c>
      <c r="N39" s="22">
        <v>559</v>
      </c>
      <c r="O39" s="22">
        <v>545</v>
      </c>
      <c r="P39" s="25">
        <v>465</v>
      </c>
      <c r="Q39" s="22">
        <v>382</v>
      </c>
      <c r="R39" s="22">
        <v>349</v>
      </c>
      <c r="S39" s="22">
        <v>325</v>
      </c>
      <c r="T39" s="26">
        <f t="shared" si="3"/>
        <v>0</v>
      </c>
      <c r="U39" s="40">
        <f t="shared" si="4"/>
        <v>616</v>
      </c>
      <c r="V39" s="26">
        <f t="shared" si="5"/>
        <v>3750</v>
      </c>
      <c r="W39" s="26">
        <f t="shared" si="6"/>
        <v>1521</v>
      </c>
      <c r="X39" s="70"/>
      <c r="Y39" s="47"/>
      <c r="Z39" s="47"/>
      <c r="AA39" s="47"/>
      <c r="AB39" s="47"/>
      <c r="AC39" s="56"/>
      <c r="AD39" s="56"/>
      <c r="AE39" s="56"/>
      <c r="AF39" s="62"/>
      <c r="AG39" s="62"/>
    </row>
    <row r="40" spans="1:33" s="10" customFormat="1" ht="16.5" customHeight="1">
      <c r="A40" s="15" t="s">
        <v>44</v>
      </c>
      <c r="B40" s="16">
        <f>SUM(B41:B44)</f>
        <v>97966</v>
      </c>
      <c r="C40" s="41">
        <f aca="true" t="shared" si="11" ref="C40:W40">SUM(C41:C44)</f>
        <v>3988</v>
      </c>
      <c r="D40" s="41">
        <f t="shared" si="11"/>
        <v>4802</v>
      </c>
      <c r="E40" s="41">
        <f t="shared" si="11"/>
        <v>5224</v>
      </c>
      <c r="F40" s="41">
        <f t="shared" si="11"/>
        <v>5314</v>
      </c>
      <c r="G40" s="41">
        <f t="shared" si="11"/>
        <v>5449</v>
      </c>
      <c r="H40" s="41">
        <f t="shared" si="11"/>
        <v>5403</v>
      </c>
      <c r="I40" s="41">
        <f t="shared" si="11"/>
        <v>6102</v>
      </c>
      <c r="J40" s="41">
        <f t="shared" si="11"/>
        <v>7391</v>
      </c>
      <c r="K40" s="41">
        <f t="shared" si="11"/>
        <v>6783</v>
      </c>
      <c r="L40" s="41">
        <f t="shared" si="11"/>
        <v>6180</v>
      </c>
      <c r="M40" s="41">
        <f t="shared" si="11"/>
        <v>6312</v>
      </c>
      <c r="N40" s="41">
        <f t="shared" si="11"/>
        <v>7579</v>
      </c>
      <c r="O40" s="41">
        <f t="shared" si="11"/>
        <v>8337</v>
      </c>
      <c r="P40" s="41">
        <f t="shared" si="11"/>
        <v>7270</v>
      </c>
      <c r="Q40" s="41">
        <f t="shared" si="11"/>
        <v>5037</v>
      </c>
      <c r="R40" s="41">
        <f t="shared" si="11"/>
        <v>3987</v>
      </c>
      <c r="S40" s="41">
        <f t="shared" si="11"/>
        <v>2808</v>
      </c>
      <c r="T40" s="41">
        <f t="shared" si="11"/>
        <v>0</v>
      </c>
      <c r="U40" s="16">
        <f t="shared" si="11"/>
        <v>14014</v>
      </c>
      <c r="V40" s="41">
        <f t="shared" si="11"/>
        <v>64850</v>
      </c>
      <c r="W40" s="41">
        <f t="shared" si="11"/>
        <v>19102</v>
      </c>
      <c r="X40" s="64"/>
      <c r="Y40" s="65"/>
      <c r="Z40" s="65"/>
      <c r="AA40" s="65"/>
      <c r="AB40" s="65"/>
      <c r="AC40" s="65"/>
      <c r="AD40" s="65"/>
      <c r="AE40" s="65"/>
      <c r="AF40" s="62"/>
      <c r="AG40" s="62"/>
    </row>
    <row r="41" spans="1:33" ht="16.5" customHeight="1">
      <c r="A41" s="23" t="s">
        <v>45</v>
      </c>
      <c r="B41" s="24">
        <f>SUM(C41:T41)</f>
        <v>23716</v>
      </c>
      <c r="C41" s="22">
        <v>890</v>
      </c>
      <c r="D41" s="22">
        <v>1224</v>
      </c>
      <c r="E41" s="22">
        <v>1308</v>
      </c>
      <c r="F41" s="22">
        <v>1252</v>
      </c>
      <c r="G41" s="22">
        <v>1316</v>
      </c>
      <c r="H41" s="22">
        <v>1203</v>
      </c>
      <c r="I41" s="22">
        <v>1412</v>
      </c>
      <c r="J41" s="22">
        <v>1902</v>
      </c>
      <c r="K41" s="22">
        <v>1661</v>
      </c>
      <c r="L41" s="22">
        <v>1524</v>
      </c>
      <c r="M41" s="22">
        <v>1460</v>
      </c>
      <c r="N41" s="22">
        <v>1867</v>
      </c>
      <c r="O41" s="22">
        <v>2082</v>
      </c>
      <c r="P41" s="25">
        <v>1855</v>
      </c>
      <c r="Q41" s="22">
        <v>1235</v>
      </c>
      <c r="R41" s="22">
        <v>856</v>
      </c>
      <c r="S41" s="22">
        <v>669</v>
      </c>
      <c r="T41" s="26">
        <f t="shared" si="3"/>
        <v>0</v>
      </c>
      <c r="U41" s="40">
        <f t="shared" si="4"/>
        <v>3422</v>
      </c>
      <c r="V41" s="26">
        <f t="shared" si="5"/>
        <v>15679</v>
      </c>
      <c r="W41" s="26">
        <f t="shared" si="6"/>
        <v>4615</v>
      </c>
      <c r="X41" s="70"/>
      <c r="Y41" s="47"/>
      <c r="Z41" s="47"/>
      <c r="AA41" s="47"/>
      <c r="AB41" s="47"/>
      <c r="AC41" s="56"/>
      <c r="AD41" s="56"/>
      <c r="AE41" s="56"/>
      <c r="AF41" s="62"/>
      <c r="AG41" s="62"/>
    </row>
    <row r="42" spans="1:33" ht="16.5" customHeight="1">
      <c r="A42" s="23" t="s">
        <v>46</v>
      </c>
      <c r="B42" s="24">
        <f>SUM(C42:T42)</f>
        <v>22019</v>
      </c>
      <c r="C42" s="22">
        <v>868</v>
      </c>
      <c r="D42" s="22">
        <v>943</v>
      </c>
      <c r="E42" s="22">
        <v>1033</v>
      </c>
      <c r="F42" s="22">
        <v>1134</v>
      </c>
      <c r="G42" s="22">
        <v>1247</v>
      </c>
      <c r="H42" s="22">
        <v>1308</v>
      </c>
      <c r="I42" s="22">
        <v>1429</v>
      </c>
      <c r="J42" s="22">
        <v>1683</v>
      </c>
      <c r="K42" s="22">
        <v>1424</v>
      </c>
      <c r="L42" s="22">
        <v>1344</v>
      </c>
      <c r="M42" s="22">
        <v>1424</v>
      </c>
      <c r="N42" s="22">
        <v>1742</v>
      </c>
      <c r="O42" s="22">
        <v>1882</v>
      </c>
      <c r="P42" s="25">
        <v>1660</v>
      </c>
      <c r="Q42" s="22">
        <v>1241</v>
      </c>
      <c r="R42" s="22">
        <v>1016</v>
      </c>
      <c r="S42" s="22">
        <v>641</v>
      </c>
      <c r="T42" s="26">
        <f t="shared" si="3"/>
        <v>0</v>
      </c>
      <c r="U42" s="40">
        <f t="shared" si="4"/>
        <v>2844</v>
      </c>
      <c r="V42" s="26">
        <f t="shared" si="5"/>
        <v>14617</v>
      </c>
      <c r="W42" s="26">
        <f t="shared" si="6"/>
        <v>4558</v>
      </c>
      <c r="X42" s="70"/>
      <c r="Y42" s="47"/>
      <c r="Z42" s="47"/>
      <c r="AA42" s="47"/>
      <c r="AB42" s="47"/>
      <c r="AC42" s="56"/>
      <c r="AD42" s="56"/>
      <c r="AE42" s="56"/>
      <c r="AF42" s="62"/>
      <c r="AG42" s="62"/>
    </row>
    <row r="43" spans="1:33" ht="16.5" customHeight="1">
      <c r="A43" s="23" t="s">
        <v>47</v>
      </c>
      <c r="B43" s="24">
        <f>SUM(C43:T43)</f>
        <v>33354</v>
      </c>
      <c r="C43" s="22">
        <v>1568</v>
      </c>
      <c r="D43" s="22">
        <v>1883</v>
      </c>
      <c r="E43" s="22">
        <v>2031</v>
      </c>
      <c r="F43" s="22">
        <v>2049</v>
      </c>
      <c r="G43" s="22">
        <v>1925</v>
      </c>
      <c r="H43" s="22">
        <v>1852</v>
      </c>
      <c r="I43" s="22">
        <v>2128</v>
      </c>
      <c r="J43" s="22">
        <v>2522</v>
      </c>
      <c r="K43" s="22">
        <v>2449</v>
      </c>
      <c r="L43" s="22">
        <v>2220</v>
      </c>
      <c r="M43" s="22">
        <v>2294</v>
      </c>
      <c r="N43" s="22">
        <v>2517</v>
      </c>
      <c r="O43" s="22">
        <v>2499</v>
      </c>
      <c r="P43" s="25">
        <v>2041</v>
      </c>
      <c r="Q43" s="22">
        <v>1371</v>
      </c>
      <c r="R43" s="22">
        <v>1171</v>
      </c>
      <c r="S43" s="22">
        <v>834</v>
      </c>
      <c r="T43" s="26">
        <f t="shared" si="3"/>
        <v>0</v>
      </c>
      <c r="U43" s="40">
        <f t="shared" si="4"/>
        <v>5482</v>
      </c>
      <c r="V43" s="26">
        <f t="shared" si="5"/>
        <v>22455</v>
      </c>
      <c r="W43" s="26">
        <f t="shared" si="6"/>
        <v>5417</v>
      </c>
      <c r="X43" s="70"/>
      <c r="Y43" s="47"/>
      <c r="Z43" s="47"/>
      <c r="AA43" s="47"/>
      <c r="AB43" s="47"/>
      <c r="AC43" s="56"/>
      <c r="AD43" s="56"/>
      <c r="AE43" s="56"/>
      <c r="AF43" s="62"/>
      <c r="AG43" s="62"/>
    </row>
    <row r="44" spans="1:33" ht="16.5" customHeight="1">
      <c r="A44" s="23" t="s">
        <v>48</v>
      </c>
      <c r="B44" s="24">
        <f>SUM(C44:T44)</f>
        <v>18877</v>
      </c>
      <c r="C44" s="22">
        <v>662</v>
      </c>
      <c r="D44" s="22">
        <v>752</v>
      </c>
      <c r="E44" s="22">
        <v>852</v>
      </c>
      <c r="F44" s="22">
        <v>879</v>
      </c>
      <c r="G44" s="22">
        <v>961</v>
      </c>
      <c r="H44" s="22">
        <v>1040</v>
      </c>
      <c r="I44" s="22">
        <v>1133</v>
      </c>
      <c r="J44" s="22">
        <v>1284</v>
      </c>
      <c r="K44" s="22">
        <v>1249</v>
      </c>
      <c r="L44" s="22">
        <v>1092</v>
      </c>
      <c r="M44" s="22">
        <v>1134</v>
      </c>
      <c r="N44" s="22">
        <v>1453</v>
      </c>
      <c r="O44" s="22">
        <v>1874</v>
      </c>
      <c r="P44" s="25">
        <v>1714</v>
      </c>
      <c r="Q44" s="22">
        <v>1190</v>
      </c>
      <c r="R44" s="22">
        <v>944</v>
      </c>
      <c r="S44" s="22">
        <v>664</v>
      </c>
      <c r="T44" s="26">
        <f t="shared" si="3"/>
        <v>0</v>
      </c>
      <c r="U44" s="40">
        <f t="shared" si="4"/>
        <v>2266</v>
      </c>
      <c r="V44" s="26">
        <f t="shared" si="5"/>
        <v>12099</v>
      </c>
      <c r="W44" s="26">
        <f t="shared" si="6"/>
        <v>4512</v>
      </c>
      <c r="X44" s="70"/>
      <c r="Y44" s="47"/>
      <c r="Z44" s="47"/>
      <c r="AA44" s="47"/>
      <c r="AB44" s="47"/>
      <c r="AC44" s="56"/>
      <c r="AD44" s="56"/>
      <c r="AE44" s="56"/>
      <c r="AF44" s="62"/>
      <c r="AG44" s="62"/>
    </row>
    <row r="45" spans="1:33" s="10" customFormat="1" ht="16.5" customHeight="1">
      <c r="A45" s="15" t="s">
        <v>49</v>
      </c>
      <c r="B45" s="16">
        <f>SUM(B46:B56)</f>
        <v>48401</v>
      </c>
      <c r="C45" s="17">
        <f>SUM(C46:C56)</f>
        <v>1297</v>
      </c>
      <c r="D45" s="17">
        <f>SUM(D46:D56)</f>
        <v>1686</v>
      </c>
      <c r="E45" s="17">
        <f>SUM(E46:E56)</f>
        <v>2073</v>
      </c>
      <c r="F45" s="17">
        <f>SUM(F46:F56)</f>
        <v>2459</v>
      </c>
      <c r="G45" s="17">
        <f>SUM(G46:G56)</f>
        <v>2502</v>
      </c>
      <c r="H45" s="17">
        <f>SUM(H46:H56)</f>
        <v>2210</v>
      </c>
      <c r="I45" s="17">
        <f>SUM(I46:I56)</f>
        <v>2278</v>
      </c>
      <c r="J45" s="17">
        <f>SUM(J46:J56)</f>
        <v>2550</v>
      </c>
      <c r="K45" s="17">
        <f>SUM(K46:K56)</f>
        <v>2562</v>
      </c>
      <c r="L45" s="17">
        <f>SUM(L46:L56)</f>
        <v>2874</v>
      </c>
      <c r="M45" s="17">
        <f>SUM(M46:M56)</f>
        <v>3301</v>
      </c>
      <c r="N45" s="17">
        <f>SUM(N46:N56)</f>
        <v>4272</v>
      </c>
      <c r="O45" s="17">
        <f>SUM(O46:O56)</f>
        <v>3764</v>
      </c>
      <c r="P45" s="17">
        <f>SUM(P46:P56)</f>
        <v>3749</v>
      </c>
      <c r="Q45" s="17">
        <f>SUM(Q46:Q56)</f>
        <v>3669</v>
      </c>
      <c r="R45" s="17">
        <f>SUM(R46:R56)</f>
        <v>3807</v>
      </c>
      <c r="S45" s="17">
        <f>SUM(S46:S56)</f>
        <v>3053</v>
      </c>
      <c r="T45" s="17">
        <f>SUM(T46:T56)</f>
        <v>295</v>
      </c>
      <c r="U45" s="16">
        <f>SUM(U46:U56)</f>
        <v>5056</v>
      </c>
      <c r="V45" s="17">
        <f>SUM(V46:V56)</f>
        <v>28772</v>
      </c>
      <c r="W45" s="17">
        <f>SUM(W46:W56)</f>
        <v>14573</v>
      </c>
      <c r="X45" s="64"/>
      <c r="Y45" s="65"/>
      <c r="Z45" s="65"/>
      <c r="AA45" s="65"/>
      <c r="AB45" s="65"/>
      <c r="AC45" s="65"/>
      <c r="AD45" s="65"/>
      <c r="AE45" s="65"/>
      <c r="AF45" s="62"/>
      <c r="AG45" s="62"/>
    </row>
    <row r="46" spans="1:33" ht="16.5" customHeight="1">
      <c r="A46" s="23" t="s">
        <v>50</v>
      </c>
      <c r="B46" s="24">
        <f aca="true" t="shared" si="12" ref="B46:B56">SUM(C46:T46)</f>
        <v>8873</v>
      </c>
      <c r="C46" s="22">
        <v>185</v>
      </c>
      <c r="D46" s="22">
        <v>210</v>
      </c>
      <c r="E46" s="22">
        <v>311</v>
      </c>
      <c r="F46" s="22">
        <v>409</v>
      </c>
      <c r="G46" s="22">
        <v>457</v>
      </c>
      <c r="H46" s="22">
        <v>436</v>
      </c>
      <c r="I46" s="22">
        <v>396</v>
      </c>
      <c r="J46" s="22">
        <v>374</v>
      </c>
      <c r="K46" s="22">
        <v>397</v>
      </c>
      <c r="L46" s="22">
        <v>498</v>
      </c>
      <c r="M46" s="22">
        <v>603</v>
      </c>
      <c r="N46" s="22">
        <v>868</v>
      </c>
      <c r="O46" s="22">
        <v>809</v>
      </c>
      <c r="P46" s="25">
        <v>785</v>
      </c>
      <c r="Q46" s="22">
        <v>748</v>
      </c>
      <c r="R46" s="22">
        <v>728</v>
      </c>
      <c r="S46" s="22">
        <v>659</v>
      </c>
      <c r="T46" s="26">
        <f t="shared" si="3"/>
        <v>0</v>
      </c>
      <c r="U46" s="40">
        <f t="shared" si="4"/>
        <v>706</v>
      </c>
      <c r="V46" s="26">
        <f t="shared" si="5"/>
        <v>5247</v>
      </c>
      <c r="W46" s="26">
        <f t="shared" si="6"/>
        <v>2920</v>
      </c>
      <c r="X46" s="70"/>
      <c r="Y46" s="47"/>
      <c r="Z46" s="47"/>
      <c r="AA46" s="47"/>
      <c r="AB46" s="47"/>
      <c r="AC46" s="56"/>
      <c r="AD46" s="56"/>
      <c r="AE46" s="56"/>
      <c r="AF46" s="62"/>
      <c r="AG46" s="62"/>
    </row>
    <row r="47" spans="1:33" ht="16.5" customHeight="1">
      <c r="A47" s="23" t="s">
        <v>51</v>
      </c>
      <c r="B47" s="24">
        <f t="shared" si="12"/>
        <v>19468</v>
      </c>
      <c r="C47" s="22">
        <v>712</v>
      </c>
      <c r="D47" s="22">
        <v>907</v>
      </c>
      <c r="E47" s="22">
        <v>990</v>
      </c>
      <c r="F47" s="22">
        <v>1085</v>
      </c>
      <c r="G47" s="22">
        <v>1169</v>
      </c>
      <c r="H47" s="22">
        <v>1015</v>
      </c>
      <c r="I47" s="22">
        <v>1150</v>
      </c>
      <c r="J47" s="22">
        <v>1332</v>
      </c>
      <c r="K47" s="22">
        <v>1205</v>
      </c>
      <c r="L47" s="22">
        <v>1263</v>
      </c>
      <c r="M47" s="22">
        <v>1388</v>
      </c>
      <c r="N47" s="22">
        <v>1717</v>
      </c>
      <c r="O47" s="22">
        <v>1439</v>
      </c>
      <c r="P47" s="25">
        <v>1275</v>
      </c>
      <c r="Q47" s="22">
        <v>1104</v>
      </c>
      <c r="R47" s="22">
        <v>993</v>
      </c>
      <c r="S47" s="22">
        <v>724</v>
      </c>
      <c r="T47" s="26">
        <f t="shared" si="3"/>
        <v>0</v>
      </c>
      <c r="U47" s="40">
        <f t="shared" si="4"/>
        <v>2609</v>
      </c>
      <c r="V47" s="26">
        <f t="shared" si="5"/>
        <v>12763</v>
      </c>
      <c r="W47" s="26">
        <f t="shared" si="6"/>
        <v>4096</v>
      </c>
      <c r="X47" s="70"/>
      <c r="Y47" s="47"/>
      <c r="Z47" s="47"/>
      <c r="AA47" s="47"/>
      <c r="AB47" s="47"/>
      <c r="AC47" s="56"/>
      <c r="AD47" s="56"/>
      <c r="AE47" s="56"/>
      <c r="AF47" s="62"/>
      <c r="AG47" s="62"/>
    </row>
    <row r="48" spans="1:33" ht="16.5" customHeight="1">
      <c r="A48" s="23" t="s">
        <v>52</v>
      </c>
      <c r="B48" s="24">
        <f t="shared" si="12"/>
        <v>6818</v>
      </c>
      <c r="C48" s="22">
        <v>140</v>
      </c>
      <c r="D48" s="22">
        <v>199</v>
      </c>
      <c r="E48" s="22">
        <v>327</v>
      </c>
      <c r="F48" s="22">
        <v>391</v>
      </c>
      <c r="G48" s="22">
        <v>356</v>
      </c>
      <c r="H48" s="22">
        <v>275</v>
      </c>
      <c r="I48" s="22">
        <v>288</v>
      </c>
      <c r="J48" s="22">
        <v>301</v>
      </c>
      <c r="K48" s="22">
        <v>382</v>
      </c>
      <c r="L48" s="22">
        <v>432</v>
      </c>
      <c r="M48" s="22">
        <v>434</v>
      </c>
      <c r="N48" s="22">
        <v>577</v>
      </c>
      <c r="O48" s="22">
        <v>520</v>
      </c>
      <c r="P48" s="25">
        <v>587</v>
      </c>
      <c r="Q48" s="22">
        <v>545</v>
      </c>
      <c r="R48" s="22">
        <v>609</v>
      </c>
      <c r="S48" s="22">
        <v>455</v>
      </c>
      <c r="T48" s="26">
        <f t="shared" si="3"/>
        <v>0</v>
      </c>
      <c r="U48" s="40">
        <f t="shared" si="4"/>
        <v>666</v>
      </c>
      <c r="V48" s="26">
        <f t="shared" si="5"/>
        <v>3956</v>
      </c>
      <c r="W48" s="26">
        <f t="shared" si="6"/>
        <v>2196</v>
      </c>
      <c r="X48" s="70"/>
      <c r="Y48" s="47"/>
      <c r="Z48" s="47"/>
      <c r="AA48" s="47"/>
      <c r="AB48" s="47"/>
      <c r="AC48" s="56"/>
      <c r="AD48" s="56"/>
      <c r="AE48" s="56"/>
      <c r="AF48" s="62"/>
      <c r="AG48" s="62"/>
    </row>
    <row r="49" spans="1:33" ht="16.5" customHeight="1">
      <c r="A49" s="23" t="s">
        <v>53</v>
      </c>
      <c r="B49" s="24">
        <f t="shared" si="12"/>
        <v>869</v>
      </c>
      <c r="C49" s="22">
        <v>17</v>
      </c>
      <c r="D49" s="22">
        <v>17</v>
      </c>
      <c r="E49" s="22">
        <v>33</v>
      </c>
      <c r="F49" s="22">
        <v>36</v>
      </c>
      <c r="G49" s="22">
        <v>37</v>
      </c>
      <c r="H49" s="22">
        <v>33</v>
      </c>
      <c r="I49" s="22">
        <v>35</v>
      </c>
      <c r="J49" s="22">
        <v>51</v>
      </c>
      <c r="K49" s="22">
        <v>35</v>
      </c>
      <c r="L49" s="22">
        <v>34</v>
      </c>
      <c r="M49" s="22">
        <v>57</v>
      </c>
      <c r="N49" s="22">
        <v>98</v>
      </c>
      <c r="O49" s="22">
        <v>72</v>
      </c>
      <c r="P49" s="25">
        <v>74</v>
      </c>
      <c r="Q49" s="22">
        <v>59</v>
      </c>
      <c r="R49" s="22">
        <v>90</v>
      </c>
      <c r="S49" s="22">
        <v>91</v>
      </c>
      <c r="T49" s="26">
        <f t="shared" si="3"/>
        <v>0</v>
      </c>
      <c r="U49" s="40">
        <f t="shared" si="4"/>
        <v>67</v>
      </c>
      <c r="V49" s="26">
        <f t="shared" si="5"/>
        <v>488</v>
      </c>
      <c r="W49" s="26">
        <f t="shared" si="6"/>
        <v>314</v>
      </c>
      <c r="X49" s="70"/>
      <c r="Y49" s="47"/>
      <c r="Z49" s="47"/>
      <c r="AA49" s="47"/>
      <c r="AB49" s="56"/>
      <c r="AC49" s="56"/>
      <c r="AD49" s="56"/>
      <c r="AE49" s="56"/>
      <c r="AF49" s="62"/>
      <c r="AG49" s="62"/>
    </row>
    <row r="50" spans="1:33" ht="16.5" customHeight="1">
      <c r="A50" s="23" t="s">
        <v>54</v>
      </c>
      <c r="B50" s="24">
        <f t="shared" si="12"/>
        <v>1710</v>
      </c>
      <c r="C50" s="22">
        <v>34</v>
      </c>
      <c r="D50" s="22">
        <v>48</v>
      </c>
      <c r="E50" s="22">
        <v>58</v>
      </c>
      <c r="F50" s="22">
        <v>81</v>
      </c>
      <c r="G50" s="22">
        <v>78</v>
      </c>
      <c r="H50" s="22">
        <v>47</v>
      </c>
      <c r="I50" s="22">
        <v>47</v>
      </c>
      <c r="J50" s="22">
        <v>57</v>
      </c>
      <c r="K50" s="22">
        <v>74</v>
      </c>
      <c r="L50" s="22">
        <v>103</v>
      </c>
      <c r="M50" s="22">
        <v>144</v>
      </c>
      <c r="N50" s="22">
        <v>161</v>
      </c>
      <c r="O50" s="22">
        <v>124</v>
      </c>
      <c r="P50" s="25">
        <v>117</v>
      </c>
      <c r="Q50" s="22">
        <v>164</v>
      </c>
      <c r="R50" s="22">
        <v>189</v>
      </c>
      <c r="S50" s="22">
        <v>184</v>
      </c>
      <c r="T50" s="26">
        <f t="shared" si="3"/>
        <v>0</v>
      </c>
      <c r="U50" s="40">
        <f t="shared" si="4"/>
        <v>140</v>
      </c>
      <c r="V50" s="26">
        <f t="shared" si="5"/>
        <v>916</v>
      </c>
      <c r="W50" s="26">
        <f t="shared" si="6"/>
        <v>654</v>
      </c>
      <c r="X50" s="70"/>
      <c r="Y50" s="47"/>
      <c r="Z50" s="47"/>
      <c r="AA50" s="47"/>
      <c r="AB50" s="56"/>
      <c r="AC50" s="56"/>
      <c r="AD50" s="56"/>
      <c r="AE50" s="56"/>
      <c r="AF50" s="62"/>
      <c r="AG50" s="62"/>
    </row>
    <row r="51" spans="1:33" ht="16.5" customHeight="1">
      <c r="A51" s="23" t="s">
        <v>55</v>
      </c>
      <c r="B51" s="24">
        <f t="shared" si="12"/>
        <v>504</v>
      </c>
      <c r="C51" s="22">
        <v>8</v>
      </c>
      <c r="D51" s="22">
        <v>15</v>
      </c>
      <c r="E51" s="22">
        <v>18</v>
      </c>
      <c r="F51" s="22">
        <v>15</v>
      </c>
      <c r="G51" s="22">
        <v>24</v>
      </c>
      <c r="H51" s="22">
        <v>22</v>
      </c>
      <c r="I51" s="22">
        <v>13</v>
      </c>
      <c r="J51" s="22">
        <v>28</v>
      </c>
      <c r="K51" s="22">
        <v>27</v>
      </c>
      <c r="L51" s="22">
        <v>21</v>
      </c>
      <c r="M51" s="22">
        <v>28</v>
      </c>
      <c r="N51" s="22">
        <v>46</v>
      </c>
      <c r="O51" s="22">
        <v>25</v>
      </c>
      <c r="P51" s="25">
        <v>47</v>
      </c>
      <c r="Q51" s="22">
        <v>50</v>
      </c>
      <c r="R51" s="22">
        <v>75</v>
      </c>
      <c r="S51" s="22">
        <v>42</v>
      </c>
      <c r="T51" s="26">
        <f t="shared" si="3"/>
        <v>0</v>
      </c>
      <c r="U51" s="40">
        <f t="shared" si="4"/>
        <v>41</v>
      </c>
      <c r="V51" s="26">
        <f t="shared" si="5"/>
        <v>249</v>
      </c>
      <c r="W51" s="26">
        <f t="shared" si="6"/>
        <v>214</v>
      </c>
      <c r="X51" s="70"/>
      <c r="Y51" s="47"/>
      <c r="Z51" s="47"/>
      <c r="AA51" s="47"/>
      <c r="AB51" s="47"/>
      <c r="AC51" s="56"/>
      <c r="AD51" s="56"/>
      <c r="AE51" s="56"/>
      <c r="AF51" s="62"/>
      <c r="AG51" s="62"/>
    </row>
    <row r="52" spans="1:33" ht="16.5" customHeight="1">
      <c r="A52" s="23" t="s">
        <v>56</v>
      </c>
      <c r="B52" s="24">
        <f t="shared" si="12"/>
        <v>4223</v>
      </c>
      <c r="C52" s="22">
        <v>100</v>
      </c>
      <c r="D52" s="22">
        <v>141</v>
      </c>
      <c r="E52" s="22">
        <v>143</v>
      </c>
      <c r="F52" s="22">
        <v>218</v>
      </c>
      <c r="G52" s="22">
        <v>161</v>
      </c>
      <c r="H52" s="22">
        <v>181</v>
      </c>
      <c r="I52" s="22">
        <v>158</v>
      </c>
      <c r="J52" s="22">
        <v>174</v>
      </c>
      <c r="K52" s="22">
        <v>159</v>
      </c>
      <c r="L52" s="22">
        <v>227</v>
      </c>
      <c r="M52" s="22">
        <v>266</v>
      </c>
      <c r="N52" s="22">
        <v>317</v>
      </c>
      <c r="O52" s="22">
        <v>262</v>
      </c>
      <c r="P52" s="25">
        <v>301</v>
      </c>
      <c r="Q52" s="22">
        <v>395</v>
      </c>
      <c r="R52" s="22">
        <v>405</v>
      </c>
      <c r="S52" s="22">
        <v>320</v>
      </c>
      <c r="T52" s="26">
        <v>295</v>
      </c>
      <c r="U52" s="40">
        <f t="shared" si="4"/>
        <v>384</v>
      </c>
      <c r="V52" s="26">
        <f t="shared" si="5"/>
        <v>2123</v>
      </c>
      <c r="W52" s="26">
        <f t="shared" si="6"/>
        <v>1716</v>
      </c>
      <c r="X52" s="70"/>
      <c r="Y52" s="47"/>
      <c r="Z52" s="47"/>
      <c r="AA52" s="47"/>
      <c r="AB52" s="47"/>
      <c r="AC52" s="56"/>
      <c r="AD52" s="56"/>
      <c r="AE52" s="56"/>
      <c r="AF52" s="62"/>
      <c r="AG52" s="62"/>
    </row>
    <row r="53" spans="1:33" ht="16.5" customHeight="1">
      <c r="A53" s="23" t="s">
        <v>57</v>
      </c>
      <c r="B53" s="24">
        <f t="shared" si="12"/>
        <v>1148</v>
      </c>
      <c r="C53" s="22">
        <v>24</v>
      </c>
      <c r="D53" s="22">
        <v>46</v>
      </c>
      <c r="E53" s="22">
        <v>55</v>
      </c>
      <c r="F53" s="22">
        <v>53</v>
      </c>
      <c r="G53" s="22">
        <v>32</v>
      </c>
      <c r="H53" s="22">
        <v>37</v>
      </c>
      <c r="I53" s="22">
        <v>39</v>
      </c>
      <c r="J53" s="22">
        <v>53</v>
      </c>
      <c r="K53" s="22">
        <v>74</v>
      </c>
      <c r="L53" s="22">
        <v>67</v>
      </c>
      <c r="M53" s="22">
        <v>75</v>
      </c>
      <c r="N53" s="22">
        <v>69</v>
      </c>
      <c r="O53" s="22">
        <v>74</v>
      </c>
      <c r="P53" s="25">
        <v>109</v>
      </c>
      <c r="Q53" s="22">
        <v>106</v>
      </c>
      <c r="R53" s="22">
        <v>139</v>
      </c>
      <c r="S53" s="22">
        <v>96</v>
      </c>
      <c r="T53" s="26">
        <f t="shared" si="3"/>
        <v>0</v>
      </c>
      <c r="U53" s="40">
        <f t="shared" si="4"/>
        <v>125</v>
      </c>
      <c r="V53" s="26">
        <f t="shared" si="5"/>
        <v>573</v>
      </c>
      <c r="W53" s="26">
        <f t="shared" si="6"/>
        <v>450</v>
      </c>
      <c r="X53" s="70"/>
      <c r="Y53" s="47"/>
      <c r="Z53" s="47"/>
      <c r="AA53" s="47"/>
      <c r="AB53" s="47"/>
      <c r="AC53" s="56"/>
      <c r="AD53" s="56"/>
      <c r="AE53" s="56"/>
      <c r="AF53" s="62"/>
      <c r="AG53" s="62"/>
    </row>
    <row r="54" spans="1:33" ht="16.5" customHeight="1">
      <c r="A54" s="23" t="s">
        <v>58</v>
      </c>
      <c r="B54" s="24">
        <f t="shared" si="12"/>
        <v>678</v>
      </c>
      <c r="C54" s="22">
        <v>10</v>
      </c>
      <c r="D54" s="22">
        <v>19</v>
      </c>
      <c r="E54" s="22">
        <v>21</v>
      </c>
      <c r="F54" s="22">
        <v>32</v>
      </c>
      <c r="G54" s="22">
        <v>31</v>
      </c>
      <c r="H54" s="22">
        <v>28</v>
      </c>
      <c r="I54" s="22">
        <v>23</v>
      </c>
      <c r="J54" s="22">
        <v>23</v>
      </c>
      <c r="K54" s="22">
        <v>35</v>
      </c>
      <c r="L54" s="22">
        <v>47</v>
      </c>
      <c r="M54" s="22">
        <v>37</v>
      </c>
      <c r="N54" s="22">
        <v>58</v>
      </c>
      <c r="O54" s="22">
        <v>54</v>
      </c>
      <c r="P54" s="25">
        <v>69</v>
      </c>
      <c r="Q54" s="22">
        <v>65</v>
      </c>
      <c r="R54" s="22">
        <v>66</v>
      </c>
      <c r="S54" s="22">
        <v>60</v>
      </c>
      <c r="T54" s="26">
        <f t="shared" si="3"/>
        <v>0</v>
      </c>
      <c r="U54" s="40">
        <f t="shared" si="4"/>
        <v>50</v>
      </c>
      <c r="V54" s="26">
        <f t="shared" si="5"/>
        <v>368</v>
      </c>
      <c r="W54" s="26">
        <f t="shared" si="6"/>
        <v>260</v>
      </c>
      <c r="X54" s="70"/>
      <c r="Y54" s="47"/>
      <c r="Z54" s="47"/>
      <c r="AA54" s="47"/>
      <c r="AB54" s="56"/>
      <c r="AC54" s="56"/>
      <c r="AD54" s="56"/>
      <c r="AE54" s="56"/>
      <c r="AF54" s="62"/>
      <c r="AG54" s="62"/>
    </row>
    <row r="55" spans="1:33" ht="16.5" customHeight="1">
      <c r="A55" s="23" t="s">
        <v>59</v>
      </c>
      <c r="B55" s="24">
        <f t="shared" si="12"/>
        <v>1785</v>
      </c>
      <c r="C55" s="22">
        <v>24</v>
      </c>
      <c r="D55" s="22">
        <v>25</v>
      </c>
      <c r="E55" s="22">
        <v>47</v>
      </c>
      <c r="F55" s="22">
        <v>58</v>
      </c>
      <c r="G55" s="22">
        <v>58</v>
      </c>
      <c r="H55" s="22">
        <v>56</v>
      </c>
      <c r="I55" s="22">
        <v>56</v>
      </c>
      <c r="J55" s="22">
        <v>67</v>
      </c>
      <c r="K55" s="22">
        <v>77</v>
      </c>
      <c r="L55" s="22">
        <v>81</v>
      </c>
      <c r="M55" s="22">
        <v>111</v>
      </c>
      <c r="N55" s="22">
        <v>154</v>
      </c>
      <c r="O55" s="22">
        <v>174</v>
      </c>
      <c r="P55" s="25">
        <v>175</v>
      </c>
      <c r="Q55" s="22">
        <v>183</v>
      </c>
      <c r="R55" s="22">
        <v>236</v>
      </c>
      <c r="S55" s="22">
        <v>203</v>
      </c>
      <c r="T55" s="26">
        <f t="shared" si="3"/>
        <v>0</v>
      </c>
      <c r="U55" s="40">
        <f t="shared" si="4"/>
        <v>96</v>
      </c>
      <c r="V55" s="26">
        <f t="shared" si="5"/>
        <v>892</v>
      </c>
      <c r="W55" s="26">
        <f t="shared" si="6"/>
        <v>797</v>
      </c>
      <c r="X55" s="70"/>
      <c r="Y55" s="47"/>
      <c r="Z55" s="47"/>
      <c r="AA55" s="47"/>
      <c r="AB55" s="47"/>
      <c r="AC55" s="56"/>
      <c r="AD55" s="56"/>
      <c r="AE55" s="56"/>
      <c r="AF55" s="62"/>
      <c r="AG55" s="62"/>
    </row>
    <row r="56" spans="1:33" ht="16.5" customHeight="1" thickBot="1">
      <c r="A56" s="23" t="s">
        <v>60</v>
      </c>
      <c r="B56" s="28">
        <f t="shared" si="12"/>
        <v>2325</v>
      </c>
      <c r="C56" s="22">
        <v>43</v>
      </c>
      <c r="D56" s="22">
        <v>59</v>
      </c>
      <c r="E56" s="22">
        <v>70</v>
      </c>
      <c r="F56" s="22">
        <v>81</v>
      </c>
      <c r="G56" s="22">
        <v>99</v>
      </c>
      <c r="H56" s="22">
        <v>80</v>
      </c>
      <c r="I56" s="22">
        <v>73</v>
      </c>
      <c r="J56" s="22">
        <v>90</v>
      </c>
      <c r="K56" s="22">
        <v>97</v>
      </c>
      <c r="L56" s="22">
        <v>101</v>
      </c>
      <c r="M56" s="22">
        <v>158</v>
      </c>
      <c r="N56" s="22">
        <v>207</v>
      </c>
      <c r="O56" s="22">
        <v>211</v>
      </c>
      <c r="P56" s="25">
        <v>210</v>
      </c>
      <c r="Q56" s="29">
        <v>250</v>
      </c>
      <c r="R56" s="29">
        <v>277</v>
      </c>
      <c r="S56" s="29">
        <v>219</v>
      </c>
      <c r="T56" s="44">
        <f t="shared" si="3"/>
        <v>0</v>
      </c>
      <c r="U56" s="45">
        <f t="shared" si="4"/>
        <v>172</v>
      </c>
      <c r="V56" s="30">
        <f t="shared" si="5"/>
        <v>1197</v>
      </c>
      <c r="W56" s="30">
        <f t="shared" si="6"/>
        <v>956</v>
      </c>
      <c r="X56" s="70"/>
      <c r="Y56" s="47"/>
      <c r="Z56" s="47"/>
      <c r="AA56" s="47"/>
      <c r="AB56" s="47"/>
      <c r="AC56" s="56"/>
      <c r="AD56" s="56"/>
      <c r="AE56" s="56"/>
      <c r="AF56" s="62"/>
      <c r="AG56" s="62"/>
    </row>
    <row r="57" spans="1:33" ht="15" customHeight="1">
      <c r="A57" s="31" t="s">
        <v>61</v>
      </c>
      <c r="B57" s="32"/>
      <c r="C57" s="31"/>
      <c r="D57" s="33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X57" s="71"/>
      <c r="Y57" s="55"/>
      <c r="Z57" s="55"/>
      <c r="AA57" s="55"/>
      <c r="AB57" s="55"/>
      <c r="AC57" s="56"/>
      <c r="AD57" s="56"/>
      <c r="AE57" s="56"/>
      <c r="AF57" s="56"/>
      <c r="AG57" s="56"/>
    </row>
    <row r="58" spans="3:4" ht="12">
      <c r="C58" s="13"/>
      <c r="D58" s="13"/>
    </row>
    <row r="79" ht="12">
      <c r="C79" s="13"/>
    </row>
  </sheetData>
  <sheetProtection/>
  <mergeCells count="2">
    <mergeCell ref="A1:K1"/>
    <mergeCell ref="L1:W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2010-02-05T02:57:48Z</cp:lastPrinted>
  <dcterms:created xsi:type="dcterms:W3CDTF">2003-02-13T04:51:38Z</dcterms:created>
  <dcterms:modified xsi:type="dcterms:W3CDTF">2014-11-05T04:48:22Z</dcterms:modified>
  <cp:category/>
  <cp:version/>
  <cp:contentType/>
  <cp:contentStatus/>
</cp:coreProperties>
</file>