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65" yWindow="330" windowWidth="7710" windowHeight="5730" activeTab="0"/>
  </bookViews>
  <sheets>
    <sheet name="5" sheetId="1" r:id="rId1"/>
  </sheets>
  <definedNames>
    <definedName name="_６２">#REF!</definedName>
  </definedNames>
  <calcPr fullCalcOnLoad="1"/>
</workbook>
</file>

<file path=xl/sharedStrings.xml><?xml version="1.0" encoding="utf-8"?>
<sst xmlns="http://schemas.openxmlformats.org/spreadsheetml/2006/main" count="158" uniqueCount="75">
  <si>
    <t>市 町 村 別</t>
  </si>
  <si>
    <t>農林漁業</t>
  </si>
  <si>
    <t>金融・保険業</t>
  </si>
  <si>
    <t>事業所数</t>
  </si>
  <si>
    <t>従業者数</t>
  </si>
  <si>
    <t>県　　　計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</si>
  <si>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</si>
  <si>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</si>
  <si>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</si>
  <si>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</si>
  <si>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</si>
  <si>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</si>
  <si>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</si>
  <si>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</si>
  <si>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</si>
  <si>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</si>
  <si>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</si>
  <si>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</si>
  <si>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</si>
  <si>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</si>
  <si>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</si>
  <si>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</si>
  <si>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</si>
  <si>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</si>
  <si>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</si>
  <si>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</si>
  <si>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</si>
  <si>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</si>
  <si>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</si>
  <si>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</si>
  <si>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</si>
  <si>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</si>
  <si>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</si>
  <si>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</si>
  <si>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</si>
  <si>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</si>
  <si>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</si>
  <si>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</si>
  <si>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</si>
  <si>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</si>
  <si>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</si>
  <si>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</si>
  <si>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</si>
  <si>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</si>
  <si>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</si>
  <si>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</si>
  <si>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</si>
  <si>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</si>
  <si>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</si>
  <si>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</si>
  <si>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</si>
  <si>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</si>
  <si>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資料：総務省統計局「事業所・企業統計調査報告」</t>
  </si>
  <si>
    <t>（単位：事業所,人）</t>
  </si>
  <si>
    <t>情報通信業</t>
  </si>
  <si>
    <t>複合サービス事業</t>
  </si>
  <si>
    <t>飲食店，宿泊業</t>
  </si>
  <si>
    <t>医療，福祉</t>
  </si>
  <si>
    <t>教育，学習支援業</t>
  </si>
  <si>
    <t>全産業</t>
  </si>
  <si>
    <t>（平成18年10月1日現在）</t>
  </si>
  <si>
    <t>鉱業</t>
  </si>
  <si>
    <t>建設業</t>
  </si>
  <si>
    <t>製造業</t>
  </si>
  <si>
    <t>電 気・ガ ス・
熱供給・水道業</t>
  </si>
  <si>
    <t>運輸業</t>
  </si>
  <si>
    <t>卸売・小売業</t>
  </si>
  <si>
    <t>不動産業</t>
  </si>
  <si>
    <r>
      <t xml:space="preserve">サ ー ビ ス 業
</t>
    </r>
    <r>
      <rPr>
        <sz val="8"/>
        <rFont val="ＭＳ 明朝"/>
        <family val="1"/>
      </rPr>
      <t>(他に分類されないもの)</t>
    </r>
  </si>
  <si>
    <r>
      <t xml:space="preserve">公　　　　　務
</t>
    </r>
    <r>
      <rPr>
        <sz val="8"/>
        <rFont val="ＭＳ 明朝"/>
        <family val="1"/>
      </rPr>
      <t>(他に分類されないもの)</t>
    </r>
  </si>
  <si>
    <t>葛　城  市</t>
  </si>
  <si>
    <t>宇　陀　市</t>
  </si>
  <si>
    <t xml:space="preserve"> 事業所数及び従業者数</t>
  </si>
  <si>
    <t xml:space="preserve"> 事業所数及び従業者数 （続）</t>
  </si>
  <si>
    <t xml:space="preserve"> ５． 市町村別産業（大分類）別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</si>
</sst>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;;&quot;-&quot;"/>
    <numFmt numFmtId="178" formatCode="#,###,###,##0;&quot; -&quot;###,###,##0"/>
    <numFmt numFmtId="179" formatCode="##,###,###,##0;&quot;-&quot;#,###,###,##0"/>
  </numFmts>
  <fonts count="12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38" fontId="8" fillId="0" borderId="0" xfId="17" applyFont="1" applyBorder="1" applyAlignment="1" applyProtection="1" quotePrefix="1">
      <alignment horizontal="left" vertical="center"/>
      <protection locked="0"/>
    </xf>
    <xf numFmtId="38" fontId="8" fillId="0" borderId="0" xfId="17" applyFont="1" applyAlignment="1" applyProtection="1">
      <alignment vertical="center"/>
      <protection locked="0"/>
    </xf>
    <xf numFmtId="38" fontId="8" fillId="0" borderId="1" xfId="17" applyFont="1" applyBorder="1" applyAlignment="1" applyProtection="1">
      <alignment vertical="center"/>
      <protection locked="0"/>
    </xf>
    <xf numFmtId="38" fontId="8" fillId="0" borderId="0" xfId="17" applyFont="1" applyAlignment="1">
      <alignment vertical="center"/>
    </xf>
    <xf numFmtId="0" fontId="7" fillId="0" borderId="0" xfId="21" applyFont="1" applyAlignment="1">
      <alignment vertical="center"/>
      <protection/>
    </xf>
    <xf numFmtId="0" fontId="8" fillId="0" borderId="0" xfId="21" applyNumberFormat="1" applyFont="1" applyAlignment="1" applyProtection="1">
      <alignment vertical="center"/>
      <protection locked="0"/>
    </xf>
    <xf numFmtId="0" fontId="8" fillId="0" borderId="0" xfId="21" applyFont="1" applyAlignment="1">
      <alignment vertical="center"/>
      <protection/>
    </xf>
    <xf numFmtId="0" fontId="8" fillId="0" borderId="0" xfId="21" applyFont="1" applyAlignment="1">
      <alignment vertical="center" wrapText="1"/>
      <protection/>
    </xf>
    <xf numFmtId="0" fontId="10" fillId="0" borderId="2" xfId="21" applyNumberFormat="1" applyFont="1" applyBorder="1" applyAlignment="1" applyProtection="1">
      <alignment horizontal="center" vertical="center"/>
      <protection locked="0"/>
    </xf>
    <xf numFmtId="0" fontId="10" fillId="0" borderId="0" xfId="21" applyFont="1" applyAlignment="1">
      <alignment vertical="center"/>
      <protection/>
    </xf>
    <xf numFmtId="0" fontId="10" fillId="0" borderId="3" xfId="21" applyNumberFormat="1" applyFont="1" applyBorder="1" applyAlignment="1" applyProtection="1">
      <alignment vertical="center"/>
      <protection locked="0"/>
    </xf>
    <xf numFmtId="0" fontId="10" fillId="0" borderId="3" xfId="21" applyNumberFormat="1" applyFont="1" applyBorder="1" applyAlignment="1" applyProtection="1">
      <alignment horizontal="center" vertical="center"/>
      <protection locked="0"/>
    </xf>
    <xf numFmtId="0" fontId="8" fillId="0" borderId="1" xfId="21" applyNumberFormat="1" applyFont="1" applyBorder="1" applyAlignment="1" applyProtection="1">
      <alignment vertical="center"/>
      <protection locked="0"/>
    </xf>
    <xf numFmtId="0" fontId="8" fillId="0" borderId="0" xfId="21" applyFont="1" applyBorder="1" applyAlignment="1">
      <alignment vertical="center"/>
      <protection/>
    </xf>
    <xf numFmtId="0" fontId="8" fillId="0" borderId="3" xfId="21" applyNumberFormat="1" applyFont="1" applyFill="1" applyBorder="1" applyAlignment="1" applyProtection="1">
      <alignment horizontal="right" vertical="center"/>
      <protection locked="0"/>
    </xf>
    <xf numFmtId="0" fontId="8" fillId="0" borderId="0" xfId="21" applyFont="1" applyFill="1" applyAlignment="1">
      <alignment vertical="center"/>
      <protection/>
    </xf>
    <xf numFmtId="0" fontId="8" fillId="0" borderId="4" xfId="21" applyNumberFormat="1" applyFont="1" applyFill="1" applyBorder="1" applyAlignment="1" applyProtection="1">
      <alignment horizontal="right" vertical="center"/>
      <protection locked="0"/>
    </xf>
    <xf numFmtId="0" fontId="7" fillId="0" borderId="0" xfId="21" applyNumberFormat="1" applyFont="1" applyAlignment="1" applyProtection="1">
      <alignment vertical="center"/>
      <protection locked="0"/>
    </xf>
    <xf numFmtId="0" fontId="8" fillId="0" borderId="3" xfId="21" applyNumberFormat="1" applyFont="1" applyBorder="1" applyAlignment="1" applyProtection="1">
      <alignment horizontal="center" vertical="center"/>
      <protection locked="0"/>
    </xf>
    <xf numFmtId="38" fontId="8" fillId="0" borderId="5" xfId="17" applyFont="1" applyBorder="1" applyAlignment="1" applyProtection="1">
      <alignment horizontal="center" vertical="center"/>
      <protection locked="0"/>
    </xf>
    <xf numFmtId="0" fontId="8" fillId="0" borderId="0" xfId="21" applyFont="1" applyAlignment="1">
      <alignment horizontal="center" vertical="center"/>
      <protection/>
    </xf>
    <xf numFmtId="176" fontId="8" fillId="0" borderId="0" xfId="17" applyNumberFormat="1" applyFont="1" applyAlignment="1" applyProtection="1">
      <alignment vertical="center"/>
      <protection locked="0"/>
    </xf>
    <xf numFmtId="176" fontId="10" fillId="0" borderId="6" xfId="21" applyNumberFormat="1" applyFont="1" applyBorder="1" applyAlignment="1" applyProtection="1">
      <alignment vertical="center"/>
      <protection locked="0"/>
    </xf>
    <xf numFmtId="176" fontId="10" fillId="0" borderId="0" xfId="17" applyNumberFormat="1" applyFont="1" applyAlignment="1" applyProtection="1">
      <alignment vertical="center"/>
      <protection locked="0"/>
    </xf>
    <xf numFmtId="176" fontId="10" fillId="0" borderId="0" xfId="21" applyNumberFormat="1" applyFont="1" applyAlignment="1" applyProtection="1">
      <alignment vertical="center"/>
      <protection locked="0"/>
    </xf>
    <xf numFmtId="176" fontId="8" fillId="0" borderId="0" xfId="22" applyNumberFormat="1" applyFont="1" applyFill="1" applyAlignment="1">
      <alignment horizontal="right"/>
      <protection/>
    </xf>
    <xf numFmtId="176" fontId="8" fillId="0" borderId="0" xfId="22" applyNumberFormat="1" applyFont="1" applyFill="1" applyAlignment="1" quotePrefix="1">
      <alignment horizontal="right"/>
      <protection/>
    </xf>
    <xf numFmtId="176" fontId="10" fillId="0" borderId="0" xfId="17" applyNumberFormat="1" applyFont="1" applyAlignment="1" applyProtection="1">
      <alignment horizontal="right" vertical="center"/>
      <protection locked="0"/>
    </xf>
    <xf numFmtId="0" fontId="7" fillId="0" borderId="0" xfId="21" applyNumberFormat="1" applyFont="1" applyAlignment="1" applyProtection="1">
      <alignment horizontal="right" vertical="center"/>
      <protection locked="0"/>
    </xf>
    <xf numFmtId="0" fontId="8" fillId="0" borderId="0" xfId="21" applyNumberFormat="1" applyFont="1" applyFill="1" applyBorder="1" applyAlignment="1" applyProtection="1">
      <alignment horizontal="left" vertical="center"/>
      <protection locked="0"/>
    </xf>
    <xf numFmtId="0" fontId="8" fillId="0" borderId="0" xfId="21" applyNumberFormat="1" applyFont="1" applyFill="1" applyAlignment="1" applyProtection="1">
      <alignment vertical="center"/>
      <protection locked="0"/>
    </xf>
    <xf numFmtId="0" fontId="8" fillId="0" borderId="0" xfId="21" applyNumberFormat="1" applyFont="1" applyFill="1" applyBorder="1" applyAlignment="1" applyProtection="1" quotePrefix="1">
      <alignment horizontal="right" vertical="center"/>
      <protection locked="0"/>
    </xf>
    <xf numFmtId="0" fontId="8" fillId="0" borderId="0" xfId="21" applyNumberFormat="1" applyFont="1" applyFill="1" applyAlignment="1" applyProtection="1">
      <alignment horizontal="center" vertical="center"/>
      <protection locked="0"/>
    </xf>
    <xf numFmtId="0" fontId="8" fillId="0" borderId="7" xfId="21" applyNumberFormat="1" applyFont="1" applyFill="1" applyBorder="1" applyAlignment="1" applyProtection="1">
      <alignment horizontal="center" vertical="center"/>
      <protection locked="0"/>
    </xf>
    <xf numFmtId="0" fontId="8" fillId="0" borderId="7" xfId="21" applyNumberFormat="1" applyFont="1" applyFill="1" applyBorder="1" applyAlignment="1" applyProtection="1" quotePrefix="1">
      <alignment horizontal="center" vertical="center"/>
      <protection locked="0"/>
    </xf>
    <xf numFmtId="0" fontId="8" fillId="0" borderId="0" xfId="21" applyNumberFormat="1" applyFont="1" applyFill="1" applyBorder="1" applyAlignment="1" applyProtection="1">
      <alignment horizontal="right" vertical="center"/>
      <protection locked="0"/>
    </xf>
    <xf numFmtId="0" fontId="8" fillId="0" borderId="5" xfId="21" applyNumberFormat="1" applyFont="1" applyFill="1" applyBorder="1" applyAlignment="1" applyProtection="1">
      <alignment horizontal="center" vertical="center"/>
      <protection locked="0"/>
    </xf>
    <xf numFmtId="0" fontId="8" fillId="0" borderId="8" xfId="21" applyNumberFormat="1" applyFont="1" applyFill="1" applyBorder="1" applyAlignment="1" applyProtection="1">
      <alignment horizontal="center" vertical="center"/>
      <protection locked="0"/>
    </xf>
    <xf numFmtId="0" fontId="8" fillId="0" borderId="6" xfId="21" applyNumberFormat="1" applyFont="1" applyFill="1" applyBorder="1" applyAlignment="1" applyProtection="1">
      <alignment horizontal="center" vertical="center"/>
      <protection locked="0"/>
    </xf>
    <xf numFmtId="0" fontId="8" fillId="0" borderId="9" xfId="21" applyNumberFormat="1" applyFont="1" applyFill="1" applyBorder="1" applyAlignment="1" applyProtection="1">
      <alignment horizontal="center" vertical="center"/>
      <protection locked="0"/>
    </xf>
    <xf numFmtId="0" fontId="8" fillId="0" borderId="10" xfId="21" applyNumberFormat="1" applyFont="1" applyFill="1" applyBorder="1" applyAlignment="1" applyProtection="1">
      <alignment horizontal="center" vertical="center"/>
      <protection locked="0"/>
    </xf>
    <xf numFmtId="176" fontId="10" fillId="0" borderId="6" xfId="21" applyNumberFormat="1" applyFont="1" applyFill="1" applyBorder="1" applyAlignment="1" applyProtection="1">
      <alignment vertical="center"/>
      <protection locked="0"/>
    </xf>
    <xf numFmtId="0" fontId="10" fillId="0" borderId="2" xfId="21" applyNumberFormat="1" applyFont="1" applyFill="1" applyBorder="1" applyAlignment="1" applyProtection="1">
      <alignment horizontal="center" vertical="center"/>
      <protection locked="0"/>
    </xf>
    <xf numFmtId="176" fontId="10" fillId="0" borderId="0" xfId="21" applyNumberFormat="1" applyFont="1" applyFill="1" applyAlignment="1" applyProtection="1">
      <alignment vertical="center"/>
      <protection locked="0"/>
    </xf>
    <xf numFmtId="0" fontId="10" fillId="0" borderId="3" xfId="21" applyNumberFormat="1" applyFont="1" applyFill="1" applyBorder="1" applyAlignment="1" applyProtection="1">
      <alignment vertical="center"/>
      <protection locked="0"/>
    </xf>
    <xf numFmtId="176" fontId="10" fillId="0" borderId="0" xfId="21" applyNumberFormat="1" applyFont="1" applyFill="1" applyAlignment="1">
      <alignment vertical="center"/>
      <protection/>
    </xf>
    <xf numFmtId="0" fontId="10" fillId="0" borderId="3" xfId="21" applyNumberFormat="1" applyFont="1" applyFill="1" applyBorder="1" applyAlignment="1" applyProtection="1">
      <alignment horizontal="center" vertical="center"/>
      <protection locked="0"/>
    </xf>
    <xf numFmtId="176" fontId="8" fillId="0" borderId="0" xfId="0" applyNumberFormat="1" applyFont="1" applyFill="1" applyAlignment="1">
      <alignment horizontal="right"/>
    </xf>
    <xf numFmtId="176" fontId="8" fillId="0" borderId="0" xfId="0" applyNumberFormat="1" applyFont="1" applyFill="1" applyAlignment="1" quotePrefix="1">
      <alignment horizontal="right"/>
    </xf>
    <xf numFmtId="0" fontId="8" fillId="0" borderId="3" xfId="21" applyNumberFormat="1" applyFont="1" applyFill="1" applyBorder="1" applyAlignment="1" applyProtection="1">
      <alignment horizontal="center" vertical="center"/>
      <protection locked="0"/>
    </xf>
    <xf numFmtId="176" fontId="10" fillId="0" borderId="0" xfId="17" applyNumberFormat="1" applyFont="1" applyFill="1" applyAlignment="1" applyProtection="1">
      <alignment horizontal="right" vertical="center"/>
      <protection locked="0"/>
    </xf>
    <xf numFmtId="0" fontId="8" fillId="0" borderId="11" xfId="21" applyNumberFormat="1" applyFont="1" applyBorder="1" applyAlignment="1" applyProtection="1">
      <alignment horizontal="center" vertical="center"/>
      <protection locked="0"/>
    </xf>
    <xf numFmtId="0" fontId="8" fillId="0" borderId="12" xfId="21" applyNumberFormat="1" applyFont="1" applyBorder="1" applyAlignment="1" applyProtection="1">
      <alignment horizontal="center" vertical="center"/>
      <protection locked="0"/>
    </xf>
    <xf numFmtId="0" fontId="8" fillId="0" borderId="11" xfId="21" applyNumberFormat="1" applyFont="1" applyFill="1" applyBorder="1" applyAlignment="1" applyProtection="1">
      <alignment horizontal="center" vertical="center"/>
      <protection locked="0"/>
    </xf>
    <xf numFmtId="0" fontId="8" fillId="0" borderId="12" xfId="21" applyNumberFormat="1" applyFont="1" applyFill="1" applyBorder="1" applyAlignment="1" applyProtection="1">
      <alignment horizontal="center" vertical="center"/>
      <protection locked="0"/>
    </xf>
    <xf numFmtId="38" fontId="8" fillId="0" borderId="13" xfId="17" applyFont="1" applyBorder="1" applyAlignment="1" applyProtection="1">
      <alignment horizontal="distributed" vertical="center" wrapText="1" indent="1"/>
      <protection locked="0"/>
    </xf>
    <xf numFmtId="38" fontId="8" fillId="0" borderId="14" xfId="17" applyFont="1" applyBorder="1" applyAlignment="1" applyProtection="1">
      <alignment horizontal="distributed" vertical="center" wrapText="1" indent="1"/>
      <protection locked="0"/>
    </xf>
    <xf numFmtId="0" fontId="8" fillId="0" borderId="13" xfId="21" applyNumberFormat="1" applyFont="1" applyFill="1" applyBorder="1" applyAlignment="1" applyProtection="1">
      <alignment horizontal="distributed" vertical="center" wrapText="1" indent="1"/>
      <protection locked="0"/>
    </xf>
    <xf numFmtId="0" fontId="8" fillId="0" borderId="14" xfId="21" applyNumberFormat="1" applyFont="1" applyFill="1" applyBorder="1" applyAlignment="1" applyProtection="1">
      <alignment horizontal="distributed" vertical="center" wrapText="1" indent="1"/>
      <protection locked="0"/>
    </xf>
    <xf numFmtId="0" fontId="8" fillId="0" borderId="15" xfId="21" applyNumberFormat="1" applyFont="1" applyFill="1" applyBorder="1" applyAlignment="1" applyProtection="1">
      <alignment horizontal="distributed" vertical="center" wrapText="1" indent="1"/>
      <protection locked="0"/>
    </xf>
    <xf numFmtId="0" fontId="8" fillId="0" borderId="15" xfId="21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21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21" applyNumberFormat="1" applyFont="1" applyFill="1" applyBorder="1" applyAlignment="1" applyProtection="1">
      <alignment horizontal="center" vertical="center" wrapText="1"/>
      <protection locked="0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64" xfId="21"/>
    <cellStyle name="標準_a007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AJ58"/>
  <sheetViews>
    <sheetView tabSelected="1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8.796875" defaultRowHeight="15"/>
  <cols>
    <col min="1" max="1" width="10.8984375" style="7" customWidth="1"/>
    <col min="2" max="3" width="9.59765625" style="4" customWidth="1"/>
    <col min="4" max="9" width="9.09765625" style="7" customWidth="1"/>
    <col min="10" max="15" width="10.59765625" style="7" customWidth="1"/>
    <col min="16" max="16" width="10.5" style="7" customWidth="1"/>
    <col min="17" max="17" width="10.59765625" style="7" customWidth="1"/>
    <col min="18" max="18" width="10.8984375" style="7" customWidth="1"/>
    <col min="19" max="22" width="9.19921875" style="7" customWidth="1"/>
    <col min="23" max="23" width="9.09765625" style="7" customWidth="1"/>
    <col min="24" max="26" width="9.19921875" style="7" customWidth="1"/>
    <col min="27" max="32" width="8.3984375" style="7" customWidth="1"/>
    <col min="33" max="33" width="8.59765625" style="7" customWidth="1"/>
    <col min="34" max="34" width="8.69921875" style="14" customWidth="1"/>
    <col min="35" max="35" width="8.59765625" style="7" customWidth="1"/>
    <col min="36" max="36" width="8.59765625" style="14" customWidth="1"/>
    <col min="37" max="16384" width="9" style="7" customWidth="1"/>
  </cols>
  <sheetData>
    <row r="1" spans="2:36" s="5" customFormat="1" ht="18.75">
      <c r="B1" s="18"/>
      <c r="C1" s="18"/>
      <c r="D1" s="18"/>
      <c r="E1" s="18"/>
      <c r="F1" s="18"/>
      <c r="G1" s="18"/>
      <c r="H1" s="18"/>
      <c r="I1" s="29" t="s">
        <v>74</v>
      </c>
      <c r="J1" s="18" t="s">
        <v>72</v>
      </c>
      <c r="K1" s="18"/>
      <c r="L1" s="18"/>
      <c r="M1" s="18"/>
      <c r="N1" s="18"/>
      <c r="O1" s="18"/>
      <c r="P1" s="18"/>
      <c r="Q1" s="18"/>
      <c r="S1" s="18"/>
      <c r="T1" s="18"/>
      <c r="U1" s="18"/>
      <c r="V1" s="18"/>
      <c r="W1" s="18"/>
      <c r="X1" s="18"/>
      <c r="Y1" s="18"/>
      <c r="Z1" s="29" t="s">
        <v>74</v>
      </c>
      <c r="AA1" s="18" t="s">
        <v>73</v>
      </c>
      <c r="AB1" s="18"/>
      <c r="AC1" s="18"/>
      <c r="AD1" s="18"/>
      <c r="AE1" s="18"/>
      <c r="AF1" s="18"/>
      <c r="AG1" s="18"/>
      <c r="AH1" s="18"/>
      <c r="AI1" s="18"/>
      <c r="AJ1" s="18"/>
    </row>
    <row r="2" spans="1:36" ht="15.75" customHeight="1" thickBot="1">
      <c r="A2" s="6" t="s">
        <v>53</v>
      </c>
      <c r="B2" s="1"/>
      <c r="C2" s="2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 t="s">
        <v>60</v>
      </c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3"/>
      <c r="AG2" s="34"/>
      <c r="AH2" s="35"/>
      <c r="AI2" s="31"/>
      <c r="AJ2" s="36"/>
    </row>
    <row r="3" spans="1:36" s="8" customFormat="1" ht="27.75" customHeight="1">
      <c r="A3" s="52" t="s">
        <v>0</v>
      </c>
      <c r="B3" s="56" t="s">
        <v>59</v>
      </c>
      <c r="C3" s="57"/>
      <c r="D3" s="58" t="s">
        <v>1</v>
      </c>
      <c r="E3" s="59"/>
      <c r="F3" s="58" t="s">
        <v>61</v>
      </c>
      <c r="G3" s="59"/>
      <c r="H3" s="58" t="s">
        <v>62</v>
      </c>
      <c r="I3" s="60"/>
      <c r="J3" s="60" t="s">
        <v>63</v>
      </c>
      <c r="K3" s="59"/>
      <c r="L3" s="58" t="s">
        <v>64</v>
      </c>
      <c r="M3" s="59"/>
      <c r="N3" s="58" t="s">
        <v>54</v>
      </c>
      <c r="O3" s="59"/>
      <c r="P3" s="58" t="s">
        <v>65</v>
      </c>
      <c r="Q3" s="60"/>
      <c r="R3" s="54" t="s">
        <v>0</v>
      </c>
      <c r="S3" s="58" t="s">
        <v>66</v>
      </c>
      <c r="T3" s="59"/>
      <c r="U3" s="58" t="s">
        <v>2</v>
      </c>
      <c r="V3" s="59"/>
      <c r="W3" s="58" t="s">
        <v>67</v>
      </c>
      <c r="X3" s="59"/>
      <c r="Y3" s="58" t="s">
        <v>56</v>
      </c>
      <c r="Z3" s="60"/>
      <c r="AA3" s="60" t="s">
        <v>57</v>
      </c>
      <c r="AB3" s="59"/>
      <c r="AC3" s="62" t="s">
        <v>58</v>
      </c>
      <c r="AD3" s="63"/>
      <c r="AE3" s="62" t="s">
        <v>55</v>
      </c>
      <c r="AF3" s="63"/>
      <c r="AG3" s="62" t="s">
        <v>68</v>
      </c>
      <c r="AH3" s="63"/>
      <c r="AI3" s="61" t="s">
        <v>69</v>
      </c>
      <c r="AJ3" s="61"/>
    </row>
    <row r="4" spans="1:36" s="21" customFormat="1" ht="16.5" customHeight="1">
      <c r="A4" s="53"/>
      <c r="B4" s="20" t="s">
        <v>3</v>
      </c>
      <c r="C4" s="20" t="s">
        <v>4</v>
      </c>
      <c r="D4" s="37" t="s">
        <v>3</v>
      </c>
      <c r="E4" s="37" t="s">
        <v>4</v>
      </c>
      <c r="F4" s="37" t="s">
        <v>3</v>
      </c>
      <c r="G4" s="37" t="s">
        <v>4</v>
      </c>
      <c r="H4" s="37" t="s">
        <v>3</v>
      </c>
      <c r="I4" s="38" t="s">
        <v>4</v>
      </c>
      <c r="J4" s="39" t="s">
        <v>3</v>
      </c>
      <c r="K4" s="37" t="s">
        <v>4</v>
      </c>
      <c r="L4" s="38" t="s">
        <v>3</v>
      </c>
      <c r="M4" s="38" t="s">
        <v>4</v>
      </c>
      <c r="N4" s="38" t="s">
        <v>3</v>
      </c>
      <c r="O4" s="40" t="s">
        <v>4</v>
      </c>
      <c r="P4" s="39" t="s">
        <v>3</v>
      </c>
      <c r="Q4" s="38" t="s">
        <v>4</v>
      </c>
      <c r="R4" s="55"/>
      <c r="S4" s="37" t="s">
        <v>3</v>
      </c>
      <c r="T4" s="37" t="s">
        <v>4</v>
      </c>
      <c r="U4" s="37" t="s">
        <v>3</v>
      </c>
      <c r="V4" s="37" t="s">
        <v>4</v>
      </c>
      <c r="W4" s="37" t="s">
        <v>3</v>
      </c>
      <c r="X4" s="37" t="s">
        <v>4</v>
      </c>
      <c r="Y4" s="37" t="s">
        <v>3</v>
      </c>
      <c r="Z4" s="38" t="s">
        <v>4</v>
      </c>
      <c r="AA4" s="39" t="s">
        <v>3</v>
      </c>
      <c r="AB4" s="37" t="s">
        <v>4</v>
      </c>
      <c r="AC4" s="37" t="s">
        <v>3</v>
      </c>
      <c r="AD4" s="37" t="s">
        <v>4</v>
      </c>
      <c r="AE4" s="37" t="s">
        <v>3</v>
      </c>
      <c r="AF4" s="37" t="s">
        <v>4</v>
      </c>
      <c r="AG4" s="38" t="s">
        <v>3</v>
      </c>
      <c r="AH4" s="40" t="s">
        <v>4</v>
      </c>
      <c r="AI4" s="41" t="s">
        <v>3</v>
      </c>
      <c r="AJ4" s="38" t="s">
        <v>4</v>
      </c>
    </row>
    <row r="5" spans="1:36" s="10" customFormat="1" ht="15.75" customHeight="1">
      <c r="A5" s="9" t="s">
        <v>5</v>
      </c>
      <c r="B5" s="23">
        <f>B7+B22</f>
        <v>50631</v>
      </c>
      <c r="C5" s="23">
        <f aca="true" t="shared" si="0" ref="C5:Q5">C7+C22</f>
        <v>465090</v>
      </c>
      <c r="D5" s="42">
        <f t="shared" si="0"/>
        <v>70</v>
      </c>
      <c r="E5" s="42">
        <f t="shared" si="0"/>
        <v>673</v>
      </c>
      <c r="F5" s="42">
        <f t="shared" si="0"/>
        <v>5</v>
      </c>
      <c r="G5" s="42">
        <f t="shared" si="0"/>
        <v>49</v>
      </c>
      <c r="H5" s="42">
        <f t="shared" si="0"/>
        <v>4379</v>
      </c>
      <c r="I5" s="42">
        <f t="shared" si="0"/>
        <v>26494</v>
      </c>
      <c r="J5" s="42">
        <f t="shared" si="0"/>
        <v>5742</v>
      </c>
      <c r="K5" s="42">
        <f t="shared" si="0"/>
        <v>83698</v>
      </c>
      <c r="L5" s="42">
        <f t="shared" si="0"/>
        <v>84</v>
      </c>
      <c r="M5" s="42">
        <f t="shared" si="0"/>
        <v>2358</v>
      </c>
      <c r="N5" s="42">
        <f t="shared" si="0"/>
        <v>193</v>
      </c>
      <c r="O5" s="42">
        <f t="shared" si="0"/>
        <v>3274</v>
      </c>
      <c r="P5" s="42">
        <f t="shared" si="0"/>
        <v>610</v>
      </c>
      <c r="Q5" s="42">
        <f t="shared" si="0"/>
        <v>15610</v>
      </c>
      <c r="R5" s="43" t="s">
        <v>5</v>
      </c>
      <c r="S5" s="42">
        <f>S7+S22</f>
        <v>14398</v>
      </c>
      <c r="T5" s="42">
        <f aca="true" t="shared" si="1" ref="T5:AJ5">T7+T22</f>
        <v>102080</v>
      </c>
      <c r="U5" s="42">
        <f t="shared" si="1"/>
        <v>604</v>
      </c>
      <c r="V5" s="42">
        <f t="shared" si="1"/>
        <v>10108</v>
      </c>
      <c r="W5" s="42">
        <f t="shared" si="1"/>
        <v>2322</v>
      </c>
      <c r="X5" s="42">
        <f t="shared" si="1"/>
        <v>6824</v>
      </c>
      <c r="Y5" s="42">
        <f t="shared" si="1"/>
        <v>5596</v>
      </c>
      <c r="Z5" s="42">
        <f t="shared" si="1"/>
        <v>40645</v>
      </c>
      <c r="AA5" s="42">
        <f t="shared" si="1"/>
        <v>3517</v>
      </c>
      <c r="AB5" s="42">
        <f t="shared" si="1"/>
        <v>57939</v>
      </c>
      <c r="AC5" s="42">
        <f t="shared" si="1"/>
        <v>2332</v>
      </c>
      <c r="AD5" s="42">
        <f t="shared" si="1"/>
        <v>32023</v>
      </c>
      <c r="AE5" s="42">
        <f t="shared" si="1"/>
        <v>545</v>
      </c>
      <c r="AF5" s="42">
        <f t="shared" si="1"/>
        <v>6284</v>
      </c>
      <c r="AG5" s="42">
        <f t="shared" si="1"/>
        <v>9746</v>
      </c>
      <c r="AH5" s="42">
        <f t="shared" si="1"/>
        <v>60661</v>
      </c>
      <c r="AI5" s="42">
        <f t="shared" si="1"/>
        <v>488</v>
      </c>
      <c r="AJ5" s="42">
        <f t="shared" si="1"/>
        <v>16370</v>
      </c>
    </row>
    <row r="6" spans="1:36" s="10" customFormat="1" ht="7.5" customHeight="1">
      <c r="A6" s="11"/>
      <c r="B6" s="24"/>
      <c r="C6" s="25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5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6"/>
      <c r="AJ6" s="44"/>
    </row>
    <row r="7" spans="1:36" s="10" customFormat="1" ht="15.75" customHeight="1">
      <c r="A7" s="12" t="s">
        <v>6</v>
      </c>
      <c r="B7" s="25">
        <f>SUM(B9:B20)</f>
        <v>38419</v>
      </c>
      <c r="C7" s="25">
        <f aca="true" t="shared" si="2" ref="C7:Q7">SUM(C9:C20)</f>
        <v>376147</v>
      </c>
      <c r="D7" s="44">
        <f t="shared" si="2"/>
        <v>26</v>
      </c>
      <c r="E7" s="44">
        <f t="shared" si="2"/>
        <v>330</v>
      </c>
      <c r="F7" s="44">
        <f t="shared" si="2"/>
        <v>2</v>
      </c>
      <c r="G7" s="44">
        <f t="shared" si="2"/>
        <v>12</v>
      </c>
      <c r="H7" s="44">
        <f t="shared" si="2"/>
        <v>2903</v>
      </c>
      <c r="I7" s="44">
        <f t="shared" si="2"/>
        <v>19376</v>
      </c>
      <c r="J7" s="44">
        <f t="shared" si="2"/>
        <v>3875</v>
      </c>
      <c r="K7" s="44">
        <f t="shared" si="2"/>
        <v>64805</v>
      </c>
      <c r="L7" s="44">
        <f t="shared" si="2"/>
        <v>52</v>
      </c>
      <c r="M7" s="44">
        <f t="shared" si="2"/>
        <v>2037</v>
      </c>
      <c r="N7" s="44">
        <f t="shared" si="2"/>
        <v>170</v>
      </c>
      <c r="O7" s="44">
        <f t="shared" si="2"/>
        <v>3058</v>
      </c>
      <c r="P7" s="44">
        <f t="shared" si="2"/>
        <v>451</v>
      </c>
      <c r="Q7" s="44">
        <f t="shared" si="2"/>
        <v>12366</v>
      </c>
      <c r="R7" s="47" t="s">
        <v>6</v>
      </c>
      <c r="S7" s="44">
        <f>SUM(S9:S20)</f>
        <v>11161</v>
      </c>
      <c r="T7" s="44">
        <f aca="true" t="shared" si="3" ref="T7:AJ7">SUM(T9:T20)</f>
        <v>83285</v>
      </c>
      <c r="U7" s="44">
        <f t="shared" si="3"/>
        <v>500</v>
      </c>
      <c r="V7" s="44">
        <f t="shared" si="3"/>
        <v>8688</v>
      </c>
      <c r="W7" s="44">
        <f t="shared" si="3"/>
        <v>1936</v>
      </c>
      <c r="X7" s="44">
        <f t="shared" si="3"/>
        <v>5886</v>
      </c>
      <c r="Y7" s="44">
        <f t="shared" si="3"/>
        <v>4434</v>
      </c>
      <c r="Z7" s="44">
        <f t="shared" si="3"/>
        <v>34079</v>
      </c>
      <c r="AA7" s="44">
        <f t="shared" si="3"/>
        <v>2800</v>
      </c>
      <c r="AB7" s="44">
        <f t="shared" si="3"/>
        <v>47211</v>
      </c>
      <c r="AC7" s="44">
        <f t="shared" si="3"/>
        <v>1864</v>
      </c>
      <c r="AD7" s="44">
        <f t="shared" si="3"/>
        <v>26435</v>
      </c>
      <c r="AE7" s="44">
        <f t="shared" si="3"/>
        <v>352</v>
      </c>
      <c r="AF7" s="44">
        <f t="shared" si="3"/>
        <v>4400</v>
      </c>
      <c r="AG7" s="44">
        <f t="shared" si="3"/>
        <v>7580</v>
      </c>
      <c r="AH7" s="44">
        <f t="shared" si="3"/>
        <v>51129</v>
      </c>
      <c r="AI7" s="44">
        <f t="shared" si="3"/>
        <v>313</v>
      </c>
      <c r="AJ7" s="44">
        <f t="shared" si="3"/>
        <v>13050</v>
      </c>
    </row>
    <row r="8" spans="1:36" s="10" customFormat="1" ht="7.5" customHeight="1">
      <c r="A8" s="11"/>
      <c r="B8" s="24"/>
      <c r="C8" s="25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5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6"/>
      <c r="AJ8" s="44"/>
    </row>
    <row r="9" spans="1:36" ht="15.75" customHeight="1">
      <c r="A9" s="19" t="s">
        <v>7</v>
      </c>
      <c r="B9" s="22">
        <f>D9+F9+H9+J9+L9+N9+P9+S9+U9+W9+Y9+AA9+AC9+AE9+AG9+AI9</f>
        <v>11826</v>
      </c>
      <c r="C9" s="22">
        <f>E9+G9+I9+K9+M9+O9+Q9+T9+V9+X9+Z9+AB9+AD9+AF9+AH9+AJ9</f>
        <v>127309</v>
      </c>
      <c r="D9" s="48">
        <v>8</v>
      </c>
      <c r="E9" s="26">
        <v>78</v>
      </c>
      <c r="F9" s="26">
        <v>1</v>
      </c>
      <c r="G9" s="26">
        <v>6</v>
      </c>
      <c r="H9" s="27">
        <v>744</v>
      </c>
      <c r="I9" s="26">
        <v>6153</v>
      </c>
      <c r="J9" s="27">
        <v>588</v>
      </c>
      <c r="K9" s="26">
        <v>8862</v>
      </c>
      <c r="L9" s="27">
        <v>13</v>
      </c>
      <c r="M9" s="26">
        <v>941</v>
      </c>
      <c r="N9" s="49">
        <v>80</v>
      </c>
      <c r="O9" s="26">
        <v>1986</v>
      </c>
      <c r="P9" s="27">
        <v>103</v>
      </c>
      <c r="Q9" s="26">
        <v>3521</v>
      </c>
      <c r="R9" s="50" t="s">
        <v>7</v>
      </c>
      <c r="S9" s="27">
        <v>3295</v>
      </c>
      <c r="T9" s="26">
        <v>27552</v>
      </c>
      <c r="U9" s="27">
        <v>210</v>
      </c>
      <c r="V9" s="26">
        <v>4722</v>
      </c>
      <c r="W9" s="49">
        <v>610</v>
      </c>
      <c r="X9" s="26">
        <v>2576</v>
      </c>
      <c r="Y9" s="49">
        <v>1737</v>
      </c>
      <c r="Z9" s="26">
        <v>15277</v>
      </c>
      <c r="AA9" s="26">
        <v>998</v>
      </c>
      <c r="AB9" s="26">
        <v>15377</v>
      </c>
      <c r="AC9" s="26">
        <v>737</v>
      </c>
      <c r="AD9" s="26">
        <v>10919</v>
      </c>
      <c r="AE9" s="26">
        <v>97</v>
      </c>
      <c r="AF9" s="26">
        <v>1252</v>
      </c>
      <c r="AG9" s="49">
        <v>2511</v>
      </c>
      <c r="AH9" s="26">
        <v>21743</v>
      </c>
      <c r="AI9" s="27">
        <v>94</v>
      </c>
      <c r="AJ9" s="26">
        <v>6344</v>
      </c>
    </row>
    <row r="10" spans="1:36" ht="15.75" customHeight="1">
      <c r="A10" s="19" t="s">
        <v>8</v>
      </c>
      <c r="B10" s="22">
        <f aca="true" t="shared" si="4" ref="B10:B20">D10+F10+H10+J10+L10+N10+P10+S10+U10+W10+Y10+AA10+AC10+AE10+AG10+AI10</f>
        <v>2613</v>
      </c>
      <c r="C10" s="22">
        <f aca="true" t="shared" si="5" ref="C10:C20">E10+G10+I10+K10+M10+O10+Q10+T10+V10+X10+Z10+AB10+AD10+AF10+AH10+AJ10</f>
        <v>20931</v>
      </c>
      <c r="D10" s="26">
        <v>0</v>
      </c>
      <c r="E10" s="26">
        <v>0</v>
      </c>
      <c r="F10" s="26">
        <v>0</v>
      </c>
      <c r="G10" s="26">
        <v>0</v>
      </c>
      <c r="H10" s="27">
        <v>149</v>
      </c>
      <c r="I10" s="26">
        <v>837</v>
      </c>
      <c r="J10" s="27">
        <v>395</v>
      </c>
      <c r="K10" s="26">
        <v>4127</v>
      </c>
      <c r="L10" s="27">
        <v>4</v>
      </c>
      <c r="M10" s="26">
        <v>386</v>
      </c>
      <c r="N10" s="49">
        <v>9</v>
      </c>
      <c r="O10" s="26">
        <v>63</v>
      </c>
      <c r="P10" s="27">
        <v>19</v>
      </c>
      <c r="Q10" s="26">
        <v>325</v>
      </c>
      <c r="R10" s="50" t="s">
        <v>8</v>
      </c>
      <c r="S10" s="27">
        <v>861</v>
      </c>
      <c r="T10" s="27">
        <v>5308</v>
      </c>
      <c r="U10" s="27">
        <v>40</v>
      </c>
      <c r="V10" s="27">
        <v>596</v>
      </c>
      <c r="W10" s="27">
        <v>78</v>
      </c>
      <c r="X10" s="27">
        <v>199</v>
      </c>
      <c r="Y10" s="27">
        <v>272</v>
      </c>
      <c r="Z10" s="27">
        <v>1449</v>
      </c>
      <c r="AA10" s="26">
        <v>164</v>
      </c>
      <c r="AB10" s="26">
        <v>2613</v>
      </c>
      <c r="AC10" s="26">
        <v>97</v>
      </c>
      <c r="AD10" s="26">
        <v>1387</v>
      </c>
      <c r="AE10" s="49">
        <v>17</v>
      </c>
      <c r="AF10" s="26">
        <v>315</v>
      </c>
      <c r="AG10" s="27">
        <v>484</v>
      </c>
      <c r="AH10" s="26">
        <v>2381</v>
      </c>
      <c r="AI10" s="27">
        <v>24</v>
      </c>
      <c r="AJ10" s="26">
        <v>945</v>
      </c>
    </row>
    <row r="11" spans="1:36" ht="15.75" customHeight="1">
      <c r="A11" s="19" t="s">
        <v>9</v>
      </c>
      <c r="B11" s="22">
        <f t="shared" si="4"/>
        <v>2890</v>
      </c>
      <c r="C11" s="22">
        <f t="shared" si="5"/>
        <v>39330</v>
      </c>
      <c r="D11" s="48">
        <v>4</v>
      </c>
      <c r="E11" s="26">
        <v>34</v>
      </c>
      <c r="F11" s="26">
        <v>0</v>
      </c>
      <c r="G11" s="26">
        <v>0</v>
      </c>
      <c r="H11" s="27">
        <v>191</v>
      </c>
      <c r="I11" s="26">
        <v>1263</v>
      </c>
      <c r="J11" s="27">
        <v>259</v>
      </c>
      <c r="K11" s="26">
        <v>14245</v>
      </c>
      <c r="L11" s="27">
        <v>6</v>
      </c>
      <c r="M11" s="26">
        <v>252</v>
      </c>
      <c r="N11" s="49">
        <v>10</v>
      </c>
      <c r="O11" s="26">
        <v>217</v>
      </c>
      <c r="P11" s="27">
        <v>60</v>
      </c>
      <c r="Q11" s="26">
        <v>2739</v>
      </c>
      <c r="R11" s="50" t="s">
        <v>9</v>
      </c>
      <c r="S11" s="27">
        <v>938</v>
      </c>
      <c r="T11" s="26">
        <v>8282</v>
      </c>
      <c r="U11" s="27">
        <v>23</v>
      </c>
      <c r="V11" s="26">
        <v>396</v>
      </c>
      <c r="W11" s="49">
        <v>149</v>
      </c>
      <c r="X11" s="26">
        <v>357</v>
      </c>
      <c r="Y11" s="49">
        <v>299</v>
      </c>
      <c r="Z11" s="26">
        <v>2147</v>
      </c>
      <c r="AA11" s="26">
        <v>196</v>
      </c>
      <c r="AB11" s="26">
        <v>3194</v>
      </c>
      <c r="AC11" s="26">
        <v>137</v>
      </c>
      <c r="AD11" s="26">
        <v>1804</v>
      </c>
      <c r="AE11" s="26">
        <v>26</v>
      </c>
      <c r="AF11" s="26">
        <v>306</v>
      </c>
      <c r="AG11" s="49">
        <v>568</v>
      </c>
      <c r="AH11" s="26">
        <v>3352</v>
      </c>
      <c r="AI11" s="27">
        <v>24</v>
      </c>
      <c r="AJ11" s="26">
        <v>742</v>
      </c>
    </row>
    <row r="12" spans="1:36" ht="15.75" customHeight="1">
      <c r="A12" s="19" t="s">
        <v>10</v>
      </c>
      <c r="B12" s="22">
        <f t="shared" si="4"/>
        <v>3080</v>
      </c>
      <c r="C12" s="22">
        <f t="shared" si="5"/>
        <v>33881</v>
      </c>
      <c r="D12" s="48">
        <v>2</v>
      </c>
      <c r="E12" s="26">
        <v>15</v>
      </c>
      <c r="F12" s="26">
        <v>0</v>
      </c>
      <c r="G12" s="26">
        <v>0</v>
      </c>
      <c r="H12" s="27">
        <v>258</v>
      </c>
      <c r="I12" s="26">
        <v>1716</v>
      </c>
      <c r="J12" s="27">
        <v>284</v>
      </c>
      <c r="K12" s="26">
        <v>7944</v>
      </c>
      <c r="L12" s="26">
        <v>2</v>
      </c>
      <c r="M12" s="26">
        <v>42</v>
      </c>
      <c r="N12" s="49">
        <v>10</v>
      </c>
      <c r="O12" s="26">
        <v>170</v>
      </c>
      <c r="P12" s="27">
        <v>68</v>
      </c>
      <c r="Q12" s="26">
        <v>1468</v>
      </c>
      <c r="R12" s="50" t="s">
        <v>10</v>
      </c>
      <c r="S12" s="27">
        <v>921</v>
      </c>
      <c r="T12" s="26">
        <v>5765</v>
      </c>
      <c r="U12" s="27">
        <v>21</v>
      </c>
      <c r="V12" s="26">
        <v>262</v>
      </c>
      <c r="W12" s="49">
        <v>76</v>
      </c>
      <c r="X12" s="26">
        <v>219</v>
      </c>
      <c r="Y12" s="49">
        <v>374</v>
      </c>
      <c r="Z12" s="26">
        <v>2755</v>
      </c>
      <c r="AA12" s="26">
        <v>185</v>
      </c>
      <c r="AB12" s="26">
        <v>4845</v>
      </c>
      <c r="AC12" s="26">
        <v>114</v>
      </c>
      <c r="AD12" s="26">
        <v>2414</v>
      </c>
      <c r="AE12" s="26">
        <v>23</v>
      </c>
      <c r="AF12" s="26">
        <v>276</v>
      </c>
      <c r="AG12" s="49">
        <v>724</v>
      </c>
      <c r="AH12" s="26">
        <v>5443</v>
      </c>
      <c r="AI12" s="27">
        <v>18</v>
      </c>
      <c r="AJ12" s="26">
        <v>547</v>
      </c>
    </row>
    <row r="13" spans="1:36" ht="15.75" customHeight="1">
      <c r="A13" s="19" t="s">
        <v>11</v>
      </c>
      <c r="B13" s="22">
        <f t="shared" si="4"/>
        <v>4646</v>
      </c>
      <c r="C13" s="22">
        <f t="shared" si="5"/>
        <v>45233</v>
      </c>
      <c r="D13" s="49">
        <v>0</v>
      </c>
      <c r="E13" s="26">
        <v>0</v>
      </c>
      <c r="F13" s="26">
        <v>0</v>
      </c>
      <c r="G13" s="26">
        <v>0</v>
      </c>
      <c r="H13" s="27">
        <v>289</v>
      </c>
      <c r="I13" s="26">
        <v>2070</v>
      </c>
      <c r="J13" s="27">
        <v>462</v>
      </c>
      <c r="K13" s="26">
        <v>7255</v>
      </c>
      <c r="L13" s="27">
        <v>3</v>
      </c>
      <c r="M13" s="26">
        <v>75</v>
      </c>
      <c r="N13" s="49">
        <v>21</v>
      </c>
      <c r="O13" s="26">
        <v>141</v>
      </c>
      <c r="P13" s="27">
        <v>41</v>
      </c>
      <c r="Q13" s="26">
        <v>1063</v>
      </c>
      <c r="R13" s="50" t="s">
        <v>11</v>
      </c>
      <c r="S13" s="27">
        <v>1385</v>
      </c>
      <c r="T13" s="26">
        <v>11061</v>
      </c>
      <c r="U13" s="27">
        <v>77</v>
      </c>
      <c r="V13" s="26">
        <v>1132</v>
      </c>
      <c r="W13" s="49">
        <v>398</v>
      </c>
      <c r="X13" s="26">
        <v>872</v>
      </c>
      <c r="Y13" s="49">
        <v>510</v>
      </c>
      <c r="Z13" s="26">
        <v>4846</v>
      </c>
      <c r="AA13" s="26">
        <v>315</v>
      </c>
      <c r="AB13" s="26">
        <v>5933</v>
      </c>
      <c r="AC13" s="26">
        <v>192</v>
      </c>
      <c r="AD13" s="26">
        <v>2401</v>
      </c>
      <c r="AE13" s="26">
        <v>34</v>
      </c>
      <c r="AF13" s="26">
        <v>432</v>
      </c>
      <c r="AG13" s="49">
        <v>898</v>
      </c>
      <c r="AH13" s="26">
        <v>7001</v>
      </c>
      <c r="AI13" s="27">
        <v>21</v>
      </c>
      <c r="AJ13" s="26">
        <v>951</v>
      </c>
    </row>
    <row r="14" spans="1:36" ht="15.75" customHeight="1">
      <c r="A14" s="19" t="s">
        <v>12</v>
      </c>
      <c r="B14" s="22">
        <f t="shared" si="4"/>
        <v>2763</v>
      </c>
      <c r="C14" s="22">
        <f t="shared" si="5"/>
        <v>19687</v>
      </c>
      <c r="D14" s="48">
        <v>1</v>
      </c>
      <c r="E14" s="26">
        <v>17</v>
      </c>
      <c r="F14" s="26">
        <v>0</v>
      </c>
      <c r="G14" s="26">
        <v>0</v>
      </c>
      <c r="H14" s="27">
        <v>207</v>
      </c>
      <c r="I14" s="26">
        <v>1310</v>
      </c>
      <c r="J14" s="27">
        <v>442</v>
      </c>
      <c r="K14" s="26">
        <v>3704</v>
      </c>
      <c r="L14" s="27">
        <v>3</v>
      </c>
      <c r="M14" s="26">
        <v>66</v>
      </c>
      <c r="N14" s="49">
        <v>4</v>
      </c>
      <c r="O14" s="26">
        <v>28</v>
      </c>
      <c r="P14" s="27">
        <v>42</v>
      </c>
      <c r="Q14" s="26">
        <v>571</v>
      </c>
      <c r="R14" s="50" t="s">
        <v>12</v>
      </c>
      <c r="S14" s="27">
        <v>844</v>
      </c>
      <c r="T14" s="26">
        <v>4858</v>
      </c>
      <c r="U14" s="27">
        <v>31</v>
      </c>
      <c r="V14" s="26">
        <v>360</v>
      </c>
      <c r="W14" s="49">
        <v>136</v>
      </c>
      <c r="X14" s="26">
        <v>304</v>
      </c>
      <c r="Y14" s="49">
        <v>265</v>
      </c>
      <c r="Z14" s="26">
        <v>1334</v>
      </c>
      <c r="AA14" s="26">
        <v>167</v>
      </c>
      <c r="AB14" s="26">
        <v>2844</v>
      </c>
      <c r="AC14" s="26">
        <v>95</v>
      </c>
      <c r="AD14" s="26">
        <v>1002</v>
      </c>
      <c r="AE14" s="26">
        <v>34</v>
      </c>
      <c r="AF14" s="26">
        <v>347</v>
      </c>
      <c r="AG14" s="49">
        <v>469</v>
      </c>
      <c r="AH14" s="26">
        <v>2347</v>
      </c>
      <c r="AI14" s="27">
        <v>23</v>
      </c>
      <c r="AJ14" s="26">
        <v>595</v>
      </c>
    </row>
    <row r="15" spans="1:36" ht="15.75" customHeight="1">
      <c r="A15" s="19" t="s">
        <v>13</v>
      </c>
      <c r="B15" s="22">
        <f t="shared" si="4"/>
        <v>1857</v>
      </c>
      <c r="C15" s="22">
        <f t="shared" si="5"/>
        <v>13710</v>
      </c>
      <c r="D15" s="48">
        <v>4</v>
      </c>
      <c r="E15" s="26">
        <v>116</v>
      </c>
      <c r="F15" s="26">
        <v>0</v>
      </c>
      <c r="G15" s="26">
        <v>0</v>
      </c>
      <c r="H15" s="27">
        <v>226</v>
      </c>
      <c r="I15" s="26">
        <v>1211</v>
      </c>
      <c r="J15" s="27">
        <v>200</v>
      </c>
      <c r="K15" s="26">
        <v>3483</v>
      </c>
      <c r="L15" s="27">
        <v>4</v>
      </c>
      <c r="M15" s="26">
        <v>50</v>
      </c>
      <c r="N15" s="49">
        <v>3</v>
      </c>
      <c r="O15" s="26">
        <v>16</v>
      </c>
      <c r="P15" s="27">
        <v>21</v>
      </c>
      <c r="Q15" s="26">
        <v>258</v>
      </c>
      <c r="R15" s="50" t="s">
        <v>13</v>
      </c>
      <c r="S15" s="27">
        <v>561</v>
      </c>
      <c r="T15" s="26">
        <v>2807</v>
      </c>
      <c r="U15" s="27">
        <v>22</v>
      </c>
      <c r="V15" s="26">
        <v>239</v>
      </c>
      <c r="W15" s="49">
        <v>92</v>
      </c>
      <c r="X15" s="26">
        <v>204</v>
      </c>
      <c r="Y15" s="49">
        <v>187</v>
      </c>
      <c r="Z15" s="26">
        <v>810</v>
      </c>
      <c r="AA15" s="26">
        <v>101</v>
      </c>
      <c r="AB15" s="26">
        <v>1593</v>
      </c>
      <c r="AC15" s="26">
        <v>60</v>
      </c>
      <c r="AD15" s="26">
        <v>673</v>
      </c>
      <c r="AE15" s="26">
        <v>28</v>
      </c>
      <c r="AF15" s="26">
        <v>303</v>
      </c>
      <c r="AG15" s="49">
        <v>318</v>
      </c>
      <c r="AH15" s="26">
        <v>1395</v>
      </c>
      <c r="AI15" s="27">
        <v>30</v>
      </c>
      <c r="AJ15" s="26">
        <v>552</v>
      </c>
    </row>
    <row r="16" spans="1:36" ht="15.75" customHeight="1">
      <c r="A16" s="19" t="s">
        <v>14</v>
      </c>
      <c r="B16" s="22">
        <f t="shared" si="4"/>
        <v>1311</v>
      </c>
      <c r="C16" s="22">
        <f t="shared" si="5"/>
        <v>10484</v>
      </c>
      <c r="D16" s="49">
        <v>1</v>
      </c>
      <c r="E16" s="26">
        <v>20</v>
      </c>
      <c r="F16" s="26">
        <v>0</v>
      </c>
      <c r="G16" s="26">
        <v>0</v>
      </c>
      <c r="H16" s="27">
        <v>124</v>
      </c>
      <c r="I16" s="26">
        <v>884</v>
      </c>
      <c r="J16" s="27">
        <v>261</v>
      </c>
      <c r="K16" s="26">
        <v>2899</v>
      </c>
      <c r="L16" s="27">
        <v>3</v>
      </c>
      <c r="M16" s="26">
        <v>48</v>
      </c>
      <c r="N16" s="49">
        <v>4</v>
      </c>
      <c r="O16" s="26">
        <v>17</v>
      </c>
      <c r="P16" s="27">
        <v>18</v>
      </c>
      <c r="Q16" s="26">
        <v>326</v>
      </c>
      <c r="R16" s="50" t="s">
        <v>14</v>
      </c>
      <c r="S16" s="27">
        <v>391</v>
      </c>
      <c r="T16" s="26">
        <v>2185</v>
      </c>
      <c r="U16" s="27">
        <v>10</v>
      </c>
      <c r="V16" s="26">
        <v>129</v>
      </c>
      <c r="W16" s="49">
        <v>25</v>
      </c>
      <c r="X16" s="26">
        <v>36</v>
      </c>
      <c r="Y16" s="49">
        <v>69</v>
      </c>
      <c r="Z16" s="26">
        <v>308</v>
      </c>
      <c r="AA16" s="26">
        <v>94</v>
      </c>
      <c r="AB16" s="26">
        <v>1712</v>
      </c>
      <c r="AC16" s="26">
        <v>40</v>
      </c>
      <c r="AD16" s="26">
        <v>500</v>
      </c>
      <c r="AE16" s="26">
        <v>18</v>
      </c>
      <c r="AF16" s="26">
        <v>204</v>
      </c>
      <c r="AG16" s="49">
        <v>236</v>
      </c>
      <c r="AH16" s="26">
        <v>850</v>
      </c>
      <c r="AI16" s="27">
        <v>17</v>
      </c>
      <c r="AJ16" s="26">
        <v>366</v>
      </c>
    </row>
    <row r="17" spans="1:36" ht="15.75" customHeight="1">
      <c r="A17" s="19" t="s">
        <v>15</v>
      </c>
      <c r="B17" s="22">
        <f t="shared" si="4"/>
        <v>2593</v>
      </c>
      <c r="C17" s="22">
        <f t="shared" si="5"/>
        <v>26087</v>
      </c>
      <c r="D17" s="48">
        <v>3</v>
      </c>
      <c r="E17" s="26">
        <v>37</v>
      </c>
      <c r="F17" s="26">
        <v>0</v>
      </c>
      <c r="G17" s="26">
        <v>0</v>
      </c>
      <c r="H17" s="27">
        <v>170</v>
      </c>
      <c r="I17" s="26">
        <v>1104</v>
      </c>
      <c r="J17" s="27">
        <v>192</v>
      </c>
      <c r="K17" s="26">
        <v>2884</v>
      </c>
      <c r="L17" s="27">
        <v>8</v>
      </c>
      <c r="M17" s="26">
        <v>101</v>
      </c>
      <c r="N17" s="49">
        <v>12</v>
      </c>
      <c r="O17" s="26">
        <v>280</v>
      </c>
      <c r="P17" s="27">
        <v>24</v>
      </c>
      <c r="Q17" s="26">
        <v>841</v>
      </c>
      <c r="R17" s="50" t="s">
        <v>15</v>
      </c>
      <c r="S17" s="27">
        <v>701</v>
      </c>
      <c r="T17" s="26">
        <v>6987</v>
      </c>
      <c r="U17" s="27">
        <v>26</v>
      </c>
      <c r="V17" s="26">
        <v>393</v>
      </c>
      <c r="W17" s="49">
        <v>179</v>
      </c>
      <c r="X17" s="26">
        <v>596</v>
      </c>
      <c r="Y17" s="49">
        <v>320</v>
      </c>
      <c r="Z17" s="26">
        <v>2219</v>
      </c>
      <c r="AA17" s="26">
        <v>269</v>
      </c>
      <c r="AB17" s="26">
        <v>4243</v>
      </c>
      <c r="AC17" s="26">
        <v>177</v>
      </c>
      <c r="AD17" s="26">
        <v>2655</v>
      </c>
      <c r="AE17" s="26">
        <v>16</v>
      </c>
      <c r="AF17" s="26">
        <v>294</v>
      </c>
      <c r="AG17" s="49">
        <v>478</v>
      </c>
      <c r="AH17" s="26">
        <v>2638</v>
      </c>
      <c r="AI17" s="27">
        <v>18</v>
      </c>
      <c r="AJ17" s="26">
        <v>815</v>
      </c>
    </row>
    <row r="18" spans="1:36" ht="15.75" customHeight="1">
      <c r="A18" s="19" t="s">
        <v>16</v>
      </c>
      <c r="B18" s="22">
        <f t="shared" si="4"/>
        <v>1841</v>
      </c>
      <c r="C18" s="22">
        <f t="shared" si="5"/>
        <v>17008</v>
      </c>
      <c r="D18" s="26">
        <v>0</v>
      </c>
      <c r="E18" s="26">
        <v>0</v>
      </c>
      <c r="F18" s="26">
        <v>0</v>
      </c>
      <c r="G18" s="26">
        <v>0</v>
      </c>
      <c r="H18" s="27">
        <v>139</v>
      </c>
      <c r="I18" s="26">
        <v>893</v>
      </c>
      <c r="J18" s="27">
        <v>255</v>
      </c>
      <c r="K18" s="26">
        <v>3136</v>
      </c>
      <c r="L18" s="27">
        <v>1</v>
      </c>
      <c r="M18" s="26">
        <v>23</v>
      </c>
      <c r="N18" s="49">
        <v>8</v>
      </c>
      <c r="O18" s="26">
        <v>107</v>
      </c>
      <c r="P18" s="27">
        <v>18</v>
      </c>
      <c r="Q18" s="26">
        <v>308</v>
      </c>
      <c r="R18" s="50" t="s">
        <v>16</v>
      </c>
      <c r="S18" s="27">
        <v>467</v>
      </c>
      <c r="T18" s="26">
        <v>3926</v>
      </c>
      <c r="U18" s="27">
        <v>20</v>
      </c>
      <c r="V18" s="26">
        <v>269</v>
      </c>
      <c r="W18" s="49">
        <v>94</v>
      </c>
      <c r="X18" s="26">
        <v>311</v>
      </c>
      <c r="Y18" s="49">
        <v>185</v>
      </c>
      <c r="Z18" s="26">
        <v>1701</v>
      </c>
      <c r="AA18" s="26">
        <v>167</v>
      </c>
      <c r="AB18" s="26">
        <v>2439</v>
      </c>
      <c r="AC18" s="26">
        <v>119</v>
      </c>
      <c r="AD18" s="26">
        <v>1678</v>
      </c>
      <c r="AE18" s="26">
        <v>16</v>
      </c>
      <c r="AF18" s="26">
        <v>267</v>
      </c>
      <c r="AG18" s="49">
        <v>340</v>
      </c>
      <c r="AH18" s="26">
        <v>1547</v>
      </c>
      <c r="AI18" s="27">
        <v>12</v>
      </c>
      <c r="AJ18" s="26">
        <v>403</v>
      </c>
    </row>
    <row r="19" spans="1:36" ht="15.75" customHeight="1">
      <c r="A19" s="19" t="s">
        <v>70</v>
      </c>
      <c r="B19" s="22">
        <f t="shared" si="4"/>
        <v>1227</v>
      </c>
      <c r="C19" s="22">
        <f t="shared" si="5"/>
        <v>11998</v>
      </c>
      <c r="D19" s="48">
        <v>1</v>
      </c>
      <c r="E19" s="26">
        <v>1</v>
      </c>
      <c r="F19" s="26">
        <v>1</v>
      </c>
      <c r="G19" s="26">
        <v>6</v>
      </c>
      <c r="H19" s="27">
        <v>130</v>
      </c>
      <c r="I19" s="26">
        <v>708</v>
      </c>
      <c r="J19" s="27">
        <v>289</v>
      </c>
      <c r="K19" s="26">
        <v>4935</v>
      </c>
      <c r="L19" s="27">
        <v>2</v>
      </c>
      <c r="M19" s="26">
        <v>18</v>
      </c>
      <c r="N19" s="49">
        <v>0</v>
      </c>
      <c r="O19" s="26">
        <v>0</v>
      </c>
      <c r="P19" s="27">
        <v>15</v>
      </c>
      <c r="Q19" s="26">
        <v>545</v>
      </c>
      <c r="R19" s="50" t="s">
        <v>70</v>
      </c>
      <c r="S19" s="27">
        <v>324</v>
      </c>
      <c r="T19" s="26">
        <v>2175</v>
      </c>
      <c r="U19" s="27">
        <v>7</v>
      </c>
      <c r="V19" s="26">
        <v>76</v>
      </c>
      <c r="W19" s="49">
        <v>61</v>
      </c>
      <c r="X19" s="26">
        <v>118</v>
      </c>
      <c r="Y19" s="49">
        <v>98</v>
      </c>
      <c r="Z19" s="26">
        <v>765</v>
      </c>
      <c r="AA19" s="26">
        <v>54</v>
      </c>
      <c r="AB19" s="26">
        <v>938</v>
      </c>
      <c r="AC19" s="26">
        <v>27</v>
      </c>
      <c r="AD19" s="26">
        <v>379</v>
      </c>
      <c r="AE19" s="26">
        <v>10</v>
      </c>
      <c r="AF19" s="26">
        <v>96</v>
      </c>
      <c r="AG19" s="49">
        <v>201</v>
      </c>
      <c r="AH19" s="26">
        <v>985</v>
      </c>
      <c r="AI19" s="27">
        <v>7</v>
      </c>
      <c r="AJ19" s="26">
        <v>253</v>
      </c>
    </row>
    <row r="20" spans="1:36" ht="15.75" customHeight="1">
      <c r="A20" s="19" t="s">
        <v>71</v>
      </c>
      <c r="B20" s="22">
        <f t="shared" si="4"/>
        <v>1772</v>
      </c>
      <c r="C20" s="22">
        <f t="shared" si="5"/>
        <v>10489</v>
      </c>
      <c r="D20" s="26">
        <v>2</v>
      </c>
      <c r="E20" s="26">
        <v>12</v>
      </c>
      <c r="F20" s="26">
        <v>0</v>
      </c>
      <c r="G20" s="26">
        <v>0</v>
      </c>
      <c r="H20" s="27">
        <v>276</v>
      </c>
      <c r="I20" s="26">
        <v>1227</v>
      </c>
      <c r="J20" s="27">
        <v>248</v>
      </c>
      <c r="K20" s="26">
        <v>1331</v>
      </c>
      <c r="L20" s="27">
        <v>3</v>
      </c>
      <c r="M20" s="26">
        <v>35</v>
      </c>
      <c r="N20" s="49">
        <v>9</v>
      </c>
      <c r="O20" s="26">
        <v>33</v>
      </c>
      <c r="P20" s="27">
        <v>22</v>
      </c>
      <c r="Q20" s="26">
        <v>401</v>
      </c>
      <c r="R20" s="50" t="s">
        <v>71</v>
      </c>
      <c r="S20" s="27">
        <v>473</v>
      </c>
      <c r="T20" s="26">
        <v>2379</v>
      </c>
      <c r="U20" s="27">
        <v>13</v>
      </c>
      <c r="V20" s="26">
        <v>114</v>
      </c>
      <c r="W20" s="49">
        <v>38</v>
      </c>
      <c r="X20" s="26">
        <v>94</v>
      </c>
      <c r="Y20" s="49">
        <v>118</v>
      </c>
      <c r="Z20" s="26">
        <v>468</v>
      </c>
      <c r="AA20" s="26">
        <v>90</v>
      </c>
      <c r="AB20" s="26">
        <v>1480</v>
      </c>
      <c r="AC20" s="26">
        <v>69</v>
      </c>
      <c r="AD20" s="26">
        <v>623</v>
      </c>
      <c r="AE20" s="26">
        <v>33</v>
      </c>
      <c r="AF20" s="26">
        <v>308</v>
      </c>
      <c r="AG20" s="49">
        <v>353</v>
      </c>
      <c r="AH20" s="26">
        <v>1447</v>
      </c>
      <c r="AI20" s="27">
        <v>25</v>
      </c>
      <c r="AJ20" s="26">
        <v>537</v>
      </c>
    </row>
    <row r="21" spans="1:36" s="10" customFormat="1" ht="7.5" customHeight="1">
      <c r="A21" s="11"/>
      <c r="B21" s="24"/>
      <c r="C21" s="25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5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6"/>
      <c r="AJ21" s="44"/>
    </row>
    <row r="22" spans="1:36" s="10" customFormat="1" ht="15.75" customHeight="1">
      <c r="A22" s="12" t="s">
        <v>17</v>
      </c>
      <c r="B22" s="25">
        <f>B24+B26+B31+B35+B38+B41+B46</f>
        <v>12212</v>
      </c>
      <c r="C22" s="25">
        <f aca="true" t="shared" si="6" ref="C22:Q22">C24+C26+C31+C35+C38+C41+C46</f>
        <v>88943</v>
      </c>
      <c r="D22" s="44">
        <f t="shared" si="6"/>
        <v>44</v>
      </c>
      <c r="E22" s="44">
        <f t="shared" si="6"/>
        <v>343</v>
      </c>
      <c r="F22" s="44">
        <f t="shared" si="6"/>
        <v>3</v>
      </c>
      <c r="G22" s="44">
        <f t="shared" si="6"/>
        <v>37</v>
      </c>
      <c r="H22" s="44">
        <f t="shared" si="6"/>
        <v>1476</v>
      </c>
      <c r="I22" s="44">
        <f t="shared" si="6"/>
        <v>7118</v>
      </c>
      <c r="J22" s="44">
        <f t="shared" si="6"/>
        <v>1867</v>
      </c>
      <c r="K22" s="44">
        <f t="shared" si="6"/>
        <v>18893</v>
      </c>
      <c r="L22" s="44">
        <f t="shared" si="6"/>
        <v>32</v>
      </c>
      <c r="M22" s="44">
        <f t="shared" si="6"/>
        <v>321</v>
      </c>
      <c r="N22" s="44">
        <f t="shared" si="6"/>
        <v>23</v>
      </c>
      <c r="O22" s="44">
        <f t="shared" si="6"/>
        <v>216</v>
      </c>
      <c r="P22" s="44">
        <f t="shared" si="6"/>
        <v>159</v>
      </c>
      <c r="Q22" s="44">
        <f t="shared" si="6"/>
        <v>3244</v>
      </c>
      <c r="R22" s="47" t="s">
        <v>17</v>
      </c>
      <c r="S22" s="44">
        <f>S24+S26+S31+S35+S38+S41+S46</f>
        <v>3237</v>
      </c>
      <c r="T22" s="44">
        <f aca="true" t="shared" si="7" ref="T22:AI22">T24+T26+T31+T35+T38+T41+T46</f>
        <v>18795</v>
      </c>
      <c r="U22" s="44">
        <f t="shared" si="7"/>
        <v>104</v>
      </c>
      <c r="V22" s="44">
        <f t="shared" si="7"/>
        <v>1420</v>
      </c>
      <c r="W22" s="44">
        <f t="shared" si="7"/>
        <v>386</v>
      </c>
      <c r="X22" s="44">
        <f t="shared" si="7"/>
        <v>938</v>
      </c>
      <c r="Y22" s="44">
        <f t="shared" si="7"/>
        <v>1162</v>
      </c>
      <c r="Z22" s="44">
        <f t="shared" si="7"/>
        <v>6566</v>
      </c>
      <c r="AA22" s="44">
        <f t="shared" si="7"/>
        <v>717</v>
      </c>
      <c r="AB22" s="44">
        <f t="shared" si="7"/>
        <v>10728</v>
      </c>
      <c r="AC22" s="44">
        <f t="shared" si="7"/>
        <v>468</v>
      </c>
      <c r="AD22" s="44">
        <f t="shared" si="7"/>
        <v>5588</v>
      </c>
      <c r="AE22" s="44">
        <f t="shared" si="7"/>
        <v>193</v>
      </c>
      <c r="AF22" s="44">
        <f t="shared" si="7"/>
        <v>1884</v>
      </c>
      <c r="AG22" s="44">
        <f t="shared" si="7"/>
        <v>2166</v>
      </c>
      <c r="AH22" s="44">
        <f t="shared" si="7"/>
        <v>9532</v>
      </c>
      <c r="AI22" s="44">
        <f t="shared" si="7"/>
        <v>175</v>
      </c>
      <c r="AJ22" s="44">
        <f>AJ24+AJ26+AJ31+AJ35+AJ38+AJ41+AJ46</f>
        <v>3320</v>
      </c>
    </row>
    <row r="23" spans="1:36" s="10" customFormat="1" ht="7.5" customHeight="1">
      <c r="A23" s="11"/>
      <c r="B23" s="24"/>
      <c r="C23" s="25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5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6"/>
      <c r="AJ23" s="44"/>
    </row>
    <row r="24" spans="1:36" s="10" customFormat="1" ht="15.75" customHeight="1">
      <c r="A24" s="12" t="s">
        <v>18</v>
      </c>
      <c r="B24" s="28">
        <f>B25</f>
        <v>280</v>
      </c>
      <c r="C24" s="28">
        <f aca="true" t="shared" si="8" ref="C24:Q24">C25</f>
        <v>1764</v>
      </c>
      <c r="D24" s="51">
        <f t="shared" si="8"/>
        <v>3</v>
      </c>
      <c r="E24" s="51">
        <f t="shared" si="8"/>
        <v>46</v>
      </c>
      <c r="F24" s="51">
        <f t="shared" si="8"/>
        <v>0</v>
      </c>
      <c r="G24" s="51">
        <f t="shared" si="8"/>
        <v>0</v>
      </c>
      <c r="H24" s="51">
        <f t="shared" si="8"/>
        <v>68</v>
      </c>
      <c r="I24" s="51">
        <f t="shared" si="8"/>
        <v>216</v>
      </c>
      <c r="J24" s="51">
        <f t="shared" si="8"/>
        <v>42</v>
      </c>
      <c r="K24" s="51">
        <f t="shared" si="8"/>
        <v>457</v>
      </c>
      <c r="L24" s="51">
        <f t="shared" si="8"/>
        <v>0</v>
      </c>
      <c r="M24" s="51">
        <f t="shared" si="8"/>
        <v>0</v>
      </c>
      <c r="N24" s="51">
        <f t="shared" si="8"/>
        <v>0</v>
      </c>
      <c r="O24" s="51">
        <f t="shared" si="8"/>
        <v>0</v>
      </c>
      <c r="P24" s="51">
        <f t="shared" si="8"/>
        <v>1</v>
      </c>
      <c r="Q24" s="51">
        <f t="shared" si="8"/>
        <v>8</v>
      </c>
      <c r="R24" s="47" t="s">
        <v>18</v>
      </c>
      <c r="S24" s="44">
        <f>S25</f>
        <v>60</v>
      </c>
      <c r="T24" s="44">
        <f aca="true" t="shared" si="9" ref="T24:AJ24">T25</f>
        <v>193</v>
      </c>
      <c r="U24" s="44">
        <f t="shared" si="9"/>
        <v>2</v>
      </c>
      <c r="V24" s="44">
        <f t="shared" si="9"/>
        <v>4</v>
      </c>
      <c r="W24" s="44">
        <f t="shared" si="9"/>
        <v>1</v>
      </c>
      <c r="X24" s="44">
        <f t="shared" si="9"/>
        <v>1</v>
      </c>
      <c r="Y24" s="44">
        <f t="shared" si="9"/>
        <v>13</v>
      </c>
      <c r="Z24" s="44">
        <f t="shared" si="9"/>
        <v>51</v>
      </c>
      <c r="AA24" s="44">
        <f t="shared" si="9"/>
        <v>17</v>
      </c>
      <c r="AB24" s="44">
        <f t="shared" si="9"/>
        <v>144</v>
      </c>
      <c r="AC24" s="44">
        <f t="shared" si="9"/>
        <v>10</v>
      </c>
      <c r="AD24" s="44">
        <f t="shared" si="9"/>
        <v>65</v>
      </c>
      <c r="AE24" s="44">
        <f t="shared" si="9"/>
        <v>10</v>
      </c>
      <c r="AF24" s="44">
        <f t="shared" si="9"/>
        <v>133</v>
      </c>
      <c r="AG24" s="44">
        <f t="shared" si="9"/>
        <v>46</v>
      </c>
      <c r="AH24" s="44">
        <f t="shared" si="9"/>
        <v>366</v>
      </c>
      <c r="AI24" s="44">
        <f t="shared" si="9"/>
        <v>7</v>
      </c>
      <c r="AJ24" s="44">
        <f t="shared" si="9"/>
        <v>80</v>
      </c>
    </row>
    <row r="25" spans="1:36" s="16" customFormat="1" ht="15.75" customHeight="1">
      <c r="A25" s="15" t="s">
        <v>19</v>
      </c>
      <c r="B25" s="22">
        <f>D25+F25+H25+J25+L25+N25+P25+S25+U25+W25+Y25+AA25+AC25+AE25+AG25+AI25</f>
        <v>280</v>
      </c>
      <c r="C25" s="22">
        <f>E25+G25+I25+K25+M25+O25+Q25+T25+V25+X25+Z25+AB25+AD25+AF25+AH25+AJ25</f>
        <v>1764</v>
      </c>
      <c r="D25" s="48">
        <v>3</v>
      </c>
      <c r="E25" s="26">
        <v>46</v>
      </c>
      <c r="F25" s="26">
        <v>0</v>
      </c>
      <c r="G25" s="26">
        <v>0</v>
      </c>
      <c r="H25" s="27">
        <v>68</v>
      </c>
      <c r="I25" s="26">
        <v>216</v>
      </c>
      <c r="J25" s="27">
        <v>42</v>
      </c>
      <c r="K25" s="26">
        <v>457</v>
      </c>
      <c r="L25" s="26">
        <v>0</v>
      </c>
      <c r="M25" s="26">
        <v>0</v>
      </c>
      <c r="N25" s="26">
        <v>0</v>
      </c>
      <c r="O25" s="26">
        <v>0</v>
      </c>
      <c r="P25" s="27">
        <v>1</v>
      </c>
      <c r="Q25" s="26">
        <v>8</v>
      </c>
      <c r="R25" s="15" t="s">
        <v>19</v>
      </c>
      <c r="S25" s="27">
        <v>60</v>
      </c>
      <c r="T25" s="26">
        <v>193</v>
      </c>
      <c r="U25" s="27">
        <v>2</v>
      </c>
      <c r="V25" s="26">
        <v>4</v>
      </c>
      <c r="W25" s="27">
        <v>1</v>
      </c>
      <c r="X25" s="26">
        <v>1</v>
      </c>
      <c r="Y25" s="26">
        <v>13</v>
      </c>
      <c r="Z25" s="26">
        <v>51</v>
      </c>
      <c r="AA25" s="26">
        <v>17</v>
      </c>
      <c r="AB25" s="26">
        <v>144</v>
      </c>
      <c r="AC25" s="26">
        <v>10</v>
      </c>
      <c r="AD25" s="26">
        <v>65</v>
      </c>
      <c r="AE25" s="26">
        <v>10</v>
      </c>
      <c r="AF25" s="26">
        <v>133</v>
      </c>
      <c r="AG25" s="27">
        <v>46</v>
      </c>
      <c r="AH25" s="26">
        <v>366</v>
      </c>
      <c r="AI25" s="27">
        <v>7</v>
      </c>
      <c r="AJ25" s="26">
        <v>80</v>
      </c>
    </row>
    <row r="26" spans="1:36" s="10" customFormat="1" ht="15.75" customHeight="1">
      <c r="A26" s="12" t="s">
        <v>20</v>
      </c>
      <c r="B26" s="28">
        <f>SUM(B27:B30)</f>
        <v>1983</v>
      </c>
      <c r="C26" s="28">
        <f aca="true" t="shared" si="10" ref="C26:Q26">SUM(C27:C30)</f>
        <v>16671</v>
      </c>
      <c r="D26" s="51">
        <f t="shared" si="10"/>
        <v>1</v>
      </c>
      <c r="E26" s="51">
        <f t="shared" si="10"/>
        <v>3</v>
      </c>
      <c r="F26" s="51">
        <f t="shared" si="10"/>
        <v>0</v>
      </c>
      <c r="G26" s="51">
        <f t="shared" si="10"/>
        <v>0</v>
      </c>
      <c r="H26" s="51">
        <f t="shared" si="10"/>
        <v>211</v>
      </c>
      <c r="I26" s="51">
        <f t="shared" si="10"/>
        <v>978</v>
      </c>
      <c r="J26" s="51">
        <f t="shared" si="10"/>
        <v>214</v>
      </c>
      <c r="K26" s="51">
        <f t="shared" si="10"/>
        <v>2971</v>
      </c>
      <c r="L26" s="51">
        <f t="shared" si="10"/>
        <v>5</v>
      </c>
      <c r="M26" s="51">
        <f t="shared" si="10"/>
        <v>49</v>
      </c>
      <c r="N26" s="51">
        <f t="shared" si="10"/>
        <v>6</v>
      </c>
      <c r="O26" s="51">
        <f t="shared" si="10"/>
        <v>83</v>
      </c>
      <c r="P26" s="51">
        <f t="shared" si="10"/>
        <v>23</v>
      </c>
      <c r="Q26" s="51">
        <f t="shared" si="10"/>
        <v>562</v>
      </c>
      <c r="R26" s="47" t="s">
        <v>20</v>
      </c>
      <c r="S26" s="44">
        <f>SUM(S27:S30)</f>
        <v>530</v>
      </c>
      <c r="T26" s="44">
        <f aca="true" t="shared" si="11" ref="T26:AJ26">SUM(T27:T30)</f>
        <v>3556</v>
      </c>
      <c r="U26" s="44">
        <f t="shared" si="11"/>
        <v>13</v>
      </c>
      <c r="V26" s="44">
        <f t="shared" si="11"/>
        <v>164</v>
      </c>
      <c r="W26" s="44">
        <f t="shared" si="11"/>
        <v>123</v>
      </c>
      <c r="X26" s="44">
        <f t="shared" si="11"/>
        <v>263</v>
      </c>
      <c r="Y26" s="44">
        <f t="shared" si="11"/>
        <v>180</v>
      </c>
      <c r="Z26" s="44">
        <f t="shared" si="11"/>
        <v>1208</v>
      </c>
      <c r="AA26" s="44">
        <f t="shared" si="11"/>
        <v>158</v>
      </c>
      <c r="AB26" s="44">
        <f t="shared" si="11"/>
        <v>3033</v>
      </c>
      <c r="AC26" s="44">
        <f t="shared" si="11"/>
        <v>100</v>
      </c>
      <c r="AD26" s="44">
        <f t="shared" si="11"/>
        <v>1262</v>
      </c>
      <c r="AE26" s="44">
        <f t="shared" si="11"/>
        <v>16</v>
      </c>
      <c r="AF26" s="44">
        <f t="shared" si="11"/>
        <v>126</v>
      </c>
      <c r="AG26" s="44">
        <f t="shared" si="11"/>
        <v>383</v>
      </c>
      <c r="AH26" s="44">
        <f t="shared" si="11"/>
        <v>1908</v>
      </c>
      <c r="AI26" s="44">
        <f t="shared" si="11"/>
        <v>20</v>
      </c>
      <c r="AJ26" s="44">
        <f t="shared" si="11"/>
        <v>505</v>
      </c>
    </row>
    <row r="27" spans="1:36" s="16" customFormat="1" ht="15.75" customHeight="1">
      <c r="A27" s="15" t="s">
        <v>21</v>
      </c>
      <c r="B27" s="22">
        <f aca="true" t="shared" si="12" ref="B27:C30">D27+F27+H27+J27+L27+N27+P27+S27+U27+W27+Y27+AA27+AC27+AE27+AG27+AI27</f>
        <v>490</v>
      </c>
      <c r="C27" s="22">
        <f t="shared" si="12"/>
        <v>3513</v>
      </c>
      <c r="D27" s="27">
        <v>0</v>
      </c>
      <c r="E27" s="26">
        <v>0</v>
      </c>
      <c r="F27" s="26">
        <v>0</v>
      </c>
      <c r="G27" s="26">
        <v>0</v>
      </c>
      <c r="H27" s="27">
        <v>86</v>
      </c>
      <c r="I27" s="49">
        <v>344</v>
      </c>
      <c r="J27" s="27">
        <v>38</v>
      </c>
      <c r="K27" s="26">
        <v>363</v>
      </c>
      <c r="L27" s="27">
        <v>1</v>
      </c>
      <c r="M27" s="26">
        <v>16</v>
      </c>
      <c r="N27" s="26">
        <v>1</v>
      </c>
      <c r="O27" s="26">
        <v>6</v>
      </c>
      <c r="P27" s="27">
        <v>4</v>
      </c>
      <c r="Q27" s="26">
        <v>73</v>
      </c>
      <c r="R27" s="15" t="s">
        <v>21</v>
      </c>
      <c r="S27" s="27">
        <v>115</v>
      </c>
      <c r="T27" s="26">
        <v>1027</v>
      </c>
      <c r="U27" s="27">
        <v>5</v>
      </c>
      <c r="V27" s="26">
        <v>47</v>
      </c>
      <c r="W27" s="27">
        <v>18</v>
      </c>
      <c r="X27" s="26">
        <v>31</v>
      </c>
      <c r="Y27" s="26">
        <v>37</v>
      </c>
      <c r="Z27" s="26">
        <v>159</v>
      </c>
      <c r="AA27" s="26">
        <v>45</v>
      </c>
      <c r="AB27" s="26">
        <v>528</v>
      </c>
      <c r="AC27" s="26">
        <v>33</v>
      </c>
      <c r="AD27" s="26">
        <v>232</v>
      </c>
      <c r="AE27" s="26">
        <v>4</v>
      </c>
      <c r="AF27" s="26">
        <v>24</v>
      </c>
      <c r="AG27" s="27">
        <v>98</v>
      </c>
      <c r="AH27" s="26">
        <v>522</v>
      </c>
      <c r="AI27" s="27">
        <v>5</v>
      </c>
      <c r="AJ27" s="26">
        <v>141</v>
      </c>
    </row>
    <row r="28" spans="1:36" s="16" customFormat="1" ht="15.75" customHeight="1">
      <c r="A28" s="15" t="s">
        <v>22</v>
      </c>
      <c r="B28" s="22">
        <f t="shared" si="12"/>
        <v>413</v>
      </c>
      <c r="C28" s="22">
        <f t="shared" si="12"/>
        <v>4338</v>
      </c>
      <c r="D28" s="27">
        <v>1</v>
      </c>
      <c r="E28" s="26">
        <v>3</v>
      </c>
      <c r="F28" s="26">
        <v>0</v>
      </c>
      <c r="G28" s="26">
        <v>0</v>
      </c>
      <c r="H28" s="27">
        <v>37</v>
      </c>
      <c r="I28" s="49">
        <v>177</v>
      </c>
      <c r="J28" s="27">
        <v>44</v>
      </c>
      <c r="K28" s="26">
        <v>411</v>
      </c>
      <c r="L28" s="27">
        <v>2</v>
      </c>
      <c r="M28" s="26">
        <v>17</v>
      </c>
      <c r="N28" s="26">
        <v>1</v>
      </c>
      <c r="O28" s="26">
        <v>73</v>
      </c>
      <c r="P28" s="27">
        <v>0</v>
      </c>
      <c r="Q28" s="26">
        <v>0</v>
      </c>
      <c r="R28" s="15" t="s">
        <v>22</v>
      </c>
      <c r="S28" s="27">
        <v>115</v>
      </c>
      <c r="T28" s="26">
        <v>620</v>
      </c>
      <c r="U28" s="27">
        <v>1</v>
      </c>
      <c r="V28" s="26">
        <v>13</v>
      </c>
      <c r="W28" s="27">
        <v>25</v>
      </c>
      <c r="X28" s="26">
        <v>64</v>
      </c>
      <c r="Y28" s="26">
        <v>47</v>
      </c>
      <c r="Z28" s="26">
        <v>270</v>
      </c>
      <c r="AA28" s="26">
        <v>40</v>
      </c>
      <c r="AB28" s="26">
        <v>1723</v>
      </c>
      <c r="AC28" s="26">
        <v>18</v>
      </c>
      <c r="AD28" s="26">
        <v>471</v>
      </c>
      <c r="AE28" s="26">
        <v>4</v>
      </c>
      <c r="AF28" s="26">
        <v>20</v>
      </c>
      <c r="AG28" s="27">
        <v>75</v>
      </c>
      <c r="AH28" s="26">
        <v>357</v>
      </c>
      <c r="AI28" s="27">
        <v>3</v>
      </c>
      <c r="AJ28" s="26">
        <v>119</v>
      </c>
    </row>
    <row r="29" spans="1:36" s="16" customFormat="1" ht="15.75" customHeight="1">
      <c r="A29" s="15" t="s">
        <v>23</v>
      </c>
      <c r="B29" s="22">
        <f t="shared" si="12"/>
        <v>870</v>
      </c>
      <c r="C29" s="22">
        <f t="shared" si="12"/>
        <v>6849</v>
      </c>
      <c r="D29" s="27">
        <v>0</v>
      </c>
      <c r="E29" s="26">
        <v>0</v>
      </c>
      <c r="F29" s="26">
        <v>0</v>
      </c>
      <c r="G29" s="26">
        <v>0</v>
      </c>
      <c r="H29" s="27">
        <v>69</v>
      </c>
      <c r="I29" s="49">
        <v>388</v>
      </c>
      <c r="J29" s="27">
        <v>88</v>
      </c>
      <c r="K29" s="26">
        <v>1286</v>
      </c>
      <c r="L29" s="27">
        <v>1</v>
      </c>
      <c r="M29" s="26">
        <v>13</v>
      </c>
      <c r="N29" s="26">
        <v>2</v>
      </c>
      <c r="O29" s="26">
        <v>2</v>
      </c>
      <c r="P29" s="27">
        <v>14</v>
      </c>
      <c r="Q29" s="26">
        <v>338</v>
      </c>
      <c r="R29" s="15" t="s">
        <v>23</v>
      </c>
      <c r="S29" s="27">
        <v>257</v>
      </c>
      <c r="T29" s="26">
        <v>1762</v>
      </c>
      <c r="U29" s="27">
        <v>5</v>
      </c>
      <c r="V29" s="26">
        <v>93</v>
      </c>
      <c r="W29" s="27">
        <v>67</v>
      </c>
      <c r="X29" s="26">
        <v>145</v>
      </c>
      <c r="Y29" s="26">
        <v>90</v>
      </c>
      <c r="Z29" s="26">
        <v>770</v>
      </c>
      <c r="AA29" s="26">
        <v>59</v>
      </c>
      <c r="AB29" s="26">
        <v>539</v>
      </c>
      <c r="AC29" s="26">
        <v>42</v>
      </c>
      <c r="AD29" s="26">
        <v>418</v>
      </c>
      <c r="AE29" s="26">
        <v>6</v>
      </c>
      <c r="AF29" s="26">
        <v>70</v>
      </c>
      <c r="AG29" s="27">
        <v>164</v>
      </c>
      <c r="AH29" s="26">
        <v>881</v>
      </c>
      <c r="AI29" s="27">
        <v>6</v>
      </c>
      <c r="AJ29" s="26">
        <v>144</v>
      </c>
    </row>
    <row r="30" spans="1:36" s="16" customFormat="1" ht="15.75" customHeight="1">
      <c r="A30" s="15" t="s">
        <v>24</v>
      </c>
      <c r="B30" s="22">
        <f t="shared" si="12"/>
        <v>210</v>
      </c>
      <c r="C30" s="22">
        <f t="shared" si="12"/>
        <v>1971</v>
      </c>
      <c r="D30" s="26">
        <v>0</v>
      </c>
      <c r="E30" s="26">
        <v>0</v>
      </c>
      <c r="F30" s="26">
        <v>0</v>
      </c>
      <c r="G30" s="26">
        <v>0</v>
      </c>
      <c r="H30" s="27">
        <v>19</v>
      </c>
      <c r="I30" s="49">
        <v>69</v>
      </c>
      <c r="J30" s="27">
        <v>44</v>
      </c>
      <c r="K30" s="26">
        <v>911</v>
      </c>
      <c r="L30" s="27">
        <v>1</v>
      </c>
      <c r="M30" s="26">
        <v>3</v>
      </c>
      <c r="N30" s="26">
        <v>2</v>
      </c>
      <c r="O30" s="26">
        <v>2</v>
      </c>
      <c r="P30" s="27">
        <v>5</v>
      </c>
      <c r="Q30" s="26">
        <v>151</v>
      </c>
      <c r="R30" s="15" t="s">
        <v>24</v>
      </c>
      <c r="S30" s="27">
        <v>43</v>
      </c>
      <c r="T30" s="26">
        <v>147</v>
      </c>
      <c r="U30" s="27">
        <v>2</v>
      </c>
      <c r="V30" s="26">
        <v>11</v>
      </c>
      <c r="W30" s="27">
        <v>13</v>
      </c>
      <c r="X30" s="26">
        <v>23</v>
      </c>
      <c r="Y30" s="26">
        <v>6</v>
      </c>
      <c r="Z30" s="26">
        <v>9</v>
      </c>
      <c r="AA30" s="26">
        <v>14</v>
      </c>
      <c r="AB30" s="26">
        <v>243</v>
      </c>
      <c r="AC30" s="26">
        <v>7</v>
      </c>
      <c r="AD30" s="26">
        <v>141</v>
      </c>
      <c r="AE30" s="26">
        <v>2</v>
      </c>
      <c r="AF30" s="26">
        <v>12</v>
      </c>
      <c r="AG30" s="27">
        <v>46</v>
      </c>
      <c r="AH30" s="26">
        <v>148</v>
      </c>
      <c r="AI30" s="27">
        <v>6</v>
      </c>
      <c r="AJ30" s="26">
        <v>101</v>
      </c>
    </row>
    <row r="31" spans="1:36" s="10" customFormat="1" ht="15.75" customHeight="1">
      <c r="A31" s="12" t="s">
        <v>25</v>
      </c>
      <c r="B31" s="28">
        <f>SUM(B32:B34)</f>
        <v>1997</v>
      </c>
      <c r="C31" s="28">
        <f aca="true" t="shared" si="13" ref="C31:Q31">SUM(C32:C34)</f>
        <v>18083</v>
      </c>
      <c r="D31" s="51">
        <f t="shared" si="13"/>
        <v>1</v>
      </c>
      <c r="E31" s="51">
        <f t="shared" si="13"/>
        <v>6</v>
      </c>
      <c r="F31" s="51">
        <f t="shared" si="13"/>
        <v>0</v>
      </c>
      <c r="G31" s="51">
        <f t="shared" si="13"/>
        <v>0</v>
      </c>
      <c r="H31" s="51">
        <f t="shared" si="13"/>
        <v>202</v>
      </c>
      <c r="I31" s="51">
        <f t="shared" si="13"/>
        <v>1021</v>
      </c>
      <c r="J31" s="51">
        <f t="shared" si="13"/>
        <v>370</v>
      </c>
      <c r="K31" s="51">
        <f t="shared" si="13"/>
        <v>6152</v>
      </c>
      <c r="L31" s="51">
        <f t="shared" si="13"/>
        <v>3</v>
      </c>
      <c r="M31" s="51">
        <f t="shared" si="13"/>
        <v>28</v>
      </c>
      <c r="N31" s="51">
        <f t="shared" si="13"/>
        <v>5</v>
      </c>
      <c r="O31" s="51">
        <f t="shared" si="13"/>
        <v>54</v>
      </c>
      <c r="P31" s="51">
        <f t="shared" si="13"/>
        <v>38</v>
      </c>
      <c r="Q31" s="51">
        <f t="shared" si="13"/>
        <v>971</v>
      </c>
      <c r="R31" s="47" t="s">
        <v>25</v>
      </c>
      <c r="S31" s="44">
        <f>SUM(S32:S34)</f>
        <v>550</v>
      </c>
      <c r="T31" s="44">
        <f aca="true" t="shared" si="14" ref="T31:AJ31">SUM(T32:T34)</f>
        <v>3952</v>
      </c>
      <c r="U31" s="44">
        <f t="shared" si="14"/>
        <v>20</v>
      </c>
      <c r="V31" s="44">
        <f t="shared" si="14"/>
        <v>452</v>
      </c>
      <c r="W31" s="44">
        <f t="shared" si="14"/>
        <v>62</v>
      </c>
      <c r="X31" s="44">
        <f t="shared" si="14"/>
        <v>156</v>
      </c>
      <c r="Y31" s="44">
        <f t="shared" si="14"/>
        <v>149</v>
      </c>
      <c r="Z31" s="44">
        <f t="shared" si="14"/>
        <v>869</v>
      </c>
      <c r="AA31" s="44">
        <f t="shared" si="14"/>
        <v>117</v>
      </c>
      <c r="AB31" s="44">
        <f t="shared" si="14"/>
        <v>1365</v>
      </c>
      <c r="AC31" s="44">
        <f t="shared" si="14"/>
        <v>76</v>
      </c>
      <c r="AD31" s="44">
        <f t="shared" si="14"/>
        <v>909</v>
      </c>
      <c r="AE31" s="44">
        <f t="shared" si="14"/>
        <v>26</v>
      </c>
      <c r="AF31" s="44">
        <f t="shared" si="14"/>
        <v>228</v>
      </c>
      <c r="AG31" s="44">
        <f t="shared" si="14"/>
        <v>360</v>
      </c>
      <c r="AH31" s="44">
        <f t="shared" si="14"/>
        <v>1419</v>
      </c>
      <c r="AI31" s="44">
        <f t="shared" si="14"/>
        <v>18</v>
      </c>
      <c r="AJ31" s="44">
        <f t="shared" si="14"/>
        <v>501</v>
      </c>
    </row>
    <row r="32" spans="1:36" s="16" customFormat="1" ht="15.75" customHeight="1">
      <c r="A32" s="15" t="s">
        <v>26</v>
      </c>
      <c r="B32" s="22">
        <f aca="true" t="shared" si="15" ref="B32:C34">D32+F32+H32+J32+L32+N32+P32+S32+U32+W32+Y32+AA32+AC32+AE32+AG32+AI32</f>
        <v>398</v>
      </c>
      <c r="C32" s="22">
        <f t="shared" si="15"/>
        <v>4127</v>
      </c>
      <c r="D32" s="26">
        <v>0</v>
      </c>
      <c r="E32" s="26">
        <v>0</v>
      </c>
      <c r="F32" s="26">
        <v>0</v>
      </c>
      <c r="G32" s="26">
        <v>0</v>
      </c>
      <c r="H32" s="27">
        <v>46</v>
      </c>
      <c r="I32" s="26">
        <v>208</v>
      </c>
      <c r="J32" s="27">
        <v>91</v>
      </c>
      <c r="K32" s="26">
        <v>2593</v>
      </c>
      <c r="L32" s="27">
        <v>1</v>
      </c>
      <c r="M32" s="26">
        <v>6</v>
      </c>
      <c r="N32" s="26">
        <v>1</v>
      </c>
      <c r="O32" s="26">
        <v>6</v>
      </c>
      <c r="P32" s="27">
        <v>5</v>
      </c>
      <c r="Q32" s="26">
        <v>115</v>
      </c>
      <c r="R32" s="15" t="s">
        <v>26</v>
      </c>
      <c r="S32" s="27">
        <v>87</v>
      </c>
      <c r="T32" s="26">
        <v>456</v>
      </c>
      <c r="U32" s="27">
        <v>6</v>
      </c>
      <c r="V32" s="26">
        <v>61</v>
      </c>
      <c r="W32" s="27">
        <v>11</v>
      </c>
      <c r="X32" s="26">
        <v>20</v>
      </c>
      <c r="Y32" s="26">
        <v>26</v>
      </c>
      <c r="Z32" s="26">
        <v>80</v>
      </c>
      <c r="AA32" s="26">
        <v>28</v>
      </c>
      <c r="AB32" s="26">
        <v>182</v>
      </c>
      <c r="AC32" s="26">
        <v>18</v>
      </c>
      <c r="AD32" s="26">
        <v>130</v>
      </c>
      <c r="AE32" s="26">
        <v>6</v>
      </c>
      <c r="AF32" s="26">
        <v>24</v>
      </c>
      <c r="AG32" s="27">
        <v>69</v>
      </c>
      <c r="AH32" s="26">
        <v>167</v>
      </c>
      <c r="AI32" s="27">
        <v>3</v>
      </c>
      <c r="AJ32" s="26">
        <v>79</v>
      </c>
    </row>
    <row r="33" spans="1:36" s="16" customFormat="1" ht="15.75" customHeight="1">
      <c r="A33" s="15" t="s">
        <v>27</v>
      </c>
      <c r="B33" s="22">
        <f t="shared" si="15"/>
        <v>280</v>
      </c>
      <c r="C33" s="22">
        <f t="shared" si="15"/>
        <v>1915</v>
      </c>
      <c r="D33" s="26">
        <v>0</v>
      </c>
      <c r="E33" s="26">
        <v>0</v>
      </c>
      <c r="F33" s="26">
        <v>0</v>
      </c>
      <c r="G33" s="26">
        <v>0</v>
      </c>
      <c r="H33" s="27">
        <v>35</v>
      </c>
      <c r="I33" s="26">
        <v>124</v>
      </c>
      <c r="J33" s="27">
        <v>85</v>
      </c>
      <c r="K33" s="26">
        <v>928</v>
      </c>
      <c r="L33" s="27">
        <v>1</v>
      </c>
      <c r="M33" s="26">
        <v>5</v>
      </c>
      <c r="N33" s="26">
        <v>1</v>
      </c>
      <c r="O33" s="26">
        <v>11</v>
      </c>
      <c r="P33" s="27">
        <v>10</v>
      </c>
      <c r="Q33" s="26">
        <v>59</v>
      </c>
      <c r="R33" s="15" t="s">
        <v>27</v>
      </c>
      <c r="S33" s="27">
        <v>63</v>
      </c>
      <c r="T33" s="26">
        <v>320</v>
      </c>
      <c r="U33" s="27">
        <v>2</v>
      </c>
      <c r="V33" s="26">
        <v>3</v>
      </c>
      <c r="W33" s="27">
        <v>15</v>
      </c>
      <c r="X33" s="26">
        <v>25</v>
      </c>
      <c r="Y33" s="26">
        <v>8</v>
      </c>
      <c r="Z33" s="26">
        <v>25</v>
      </c>
      <c r="AA33" s="26">
        <v>12</v>
      </c>
      <c r="AB33" s="26">
        <v>97</v>
      </c>
      <c r="AC33" s="26">
        <v>8</v>
      </c>
      <c r="AD33" s="26">
        <v>90</v>
      </c>
      <c r="AE33" s="26">
        <v>4</v>
      </c>
      <c r="AF33" s="26">
        <v>16</v>
      </c>
      <c r="AG33" s="27">
        <v>34</v>
      </c>
      <c r="AH33" s="26">
        <v>148</v>
      </c>
      <c r="AI33" s="27">
        <v>2</v>
      </c>
      <c r="AJ33" s="26">
        <v>64</v>
      </c>
    </row>
    <row r="34" spans="1:36" s="16" customFormat="1" ht="15.75" customHeight="1">
      <c r="A34" s="15" t="s">
        <v>28</v>
      </c>
      <c r="B34" s="22">
        <f t="shared" si="15"/>
        <v>1319</v>
      </c>
      <c r="C34" s="22">
        <f t="shared" si="15"/>
        <v>12041</v>
      </c>
      <c r="D34" s="27">
        <v>1</v>
      </c>
      <c r="E34" s="26">
        <v>6</v>
      </c>
      <c r="F34" s="26">
        <v>0</v>
      </c>
      <c r="G34" s="26">
        <v>0</v>
      </c>
      <c r="H34" s="27">
        <v>121</v>
      </c>
      <c r="I34" s="26">
        <v>689</v>
      </c>
      <c r="J34" s="27">
        <v>194</v>
      </c>
      <c r="K34" s="26">
        <v>2631</v>
      </c>
      <c r="L34" s="27">
        <v>1</v>
      </c>
      <c r="M34" s="26">
        <v>17</v>
      </c>
      <c r="N34" s="26">
        <v>3</v>
      </c>
      <c r="O34" s="26">
        <v>37</v>
      </c>
      <c r="P34" s="27">
        <v>23</v>
      </c>
      <c r="Q34" s="26">
        <v>797</v>
      </c>
      <c r="R34" s="15" t="s">
        <v>28</v>
      </c>
      <c r="S34" s="27">
        <v>400</v>
      </c>
      <c r="T34" s="26">
        <v>3176</v>
      </c>
      <c r="U34" s="27">
        <v>12</v>
      </c>
      <c r="V34" s="26">
        <v>388</v>
      </c>
      <c r="W34" s="27">
        <v>36</v>
      </c>
      <c r="X34" s="26">
        <v>111</v>
      </c>
      <c r="Y34" s="26">
        <v>115</v>
      </c>
      <c r="Z34" s="26">
        <v>764</v>
      </c>
      <c r="AA34" s="26">
        <v>77</v>
      </c>
      <c r="AB34" s="26">
        <v>1086</v>
      </c>
      <c r="AC34" s="26">
        <v>50</v>
      </c>
      <c r="AD34" s="26">
        <v>689</v>
      </c>
      <c r="AE34" s="26">
        <v>16</v>
      </c>
      <c r="AF34" s="26">
        <v>188</v>
      </c>
      <c r="AG34" s="27">
        <v>257</v>
      </c>
      <c r="AH34" s="26">
        <v>1104</v>
      </c>
      <c r="AI34" s="27">
        <v>13</v>
      </c>
      <c r="AJ34" s="26">
        <v>358</v>
      </c>
    </row>
    <row r="35" spans="1:36" s="10" customFormat="1" ht="15.75" customHeight="1">
      <c r="A35" s="12" t="s">
        <v>29</v>
      </c>
      <c r="B35" s="28">
        <f>SUM(B36:B37)</f>
        <v>392</v>
      </c>
      <c r="C35" s="28">
        <f aca="true" t="shared" si="16" ref="C35:Q35">SUM(C36:C37)</f>
        <v>1555</v>
      </c>
      <c r="D35" s="51">
        <f t="shared" si="16"/>
        <v>1</v>
      </c>
      <c r="E35" s="51">
        <f t="shared" si="16"/>
        <v>42</v>
      </c>
      <c r="F35" s="51">
        <f t="shared" si="16"/>
        <v>1</v>
      </c>
      <c r="G35" s="51">
        <f t="shared" si="16"/>
        <v>1</v>
      </c>
      <c r="H35" s="51">
        <f t="shared" si="16"/>
        <v>91</v>
      </c>
      <c r="I35" s="51">
        <f t="shared" si="16"/>
        <v>294</v>
      </c>
      <c r="J35" s="51">
        <f t="shared" si="16"/>
        <v>72</v>
      </c>
      <c r="K35" s="51">
        <f t="shared" si="16"/>
        <v>306</v>
      </c>
      <c r="L35" s="51">
        <f t="shared" si="16"/>
        <v>0</v>
      </c>
      <c r="M35" s="51">
        <f t="shared" si="16"/>
        <v>0</v>
      </c>
      <c r="N35" s="51">
        <f t="shared" si="16"/>
        <v>0</v>
      </c>
      <c r="O35" s="51">
        <f t="shared" si="16"/>
        <v>0</v>
      </c>
      <c r="P35" s="51">
        <f t="shared" si="16"/>
        <v>3</v>
      </c>
      <c r="Q35" s="51">
        <f t="shared" si="16"/>
        <v>7</v>
      </c>
      <c r="R35" s="47" t="s">
        <v>29</v>
      </c>
      <c r="S35" s="44">
        <f>SUM(S36:S37)</f>
        <v>88</v>
      </c>
      <c r="T35" s="44">
        <f aca="true" t="shared" si="17" ref="T35:AJ35">SUM(T36:T37)</f>
        <v>192</v>
      </c>
      <c r="U35" s="44">
        <f t="shared" si="17"/>
        <v>1</v>
      </c>
      <c r="V35" s="44">
        <f t="shared" si="17"/>
        <v>10</v>
      </c>
      <c r="W35" s="44">
        <f t="shared" si="17"/>
        <v>2</v>
      </c>
      <c r="X35" s="44">
        <f t="shared" si="17"/>
        <v>9</v>
      </c>
      <c r="Y35" s="44">
        <f t="shared" si="17"/>
        <v>28</v>
      </c>
      <c r="Z35" s="44">
        <f t="shared" si="17"/>
        <v>112</v>
      </c>
      <c r="AA35" s="44">
        <f t="shared" si="17"/>
        <v>19</v>
      </c>
      <c r="AB35" s="44">
        <f t="shared" si="17"/>
        <v>116</v>
      </c>
      <c r="AC35" s="44">
        <f t="shared" si="17"/>
        <v>9</v>
      </c>
      <c r="AD35" s="44">
        <f t="shared" si="17"/>
        <v>85</v>
      </c>
      <c r="AE35" s="44">
        <f t="shared" si="17"/>
        <v>12</v>
      </c>
      <c r="AF35" s="44">
        <f t="shared" si="17"/>
        <v>72</v>
      </c>
      <c r="AG35" s="44">
        <f t="shared" si="17"/>
        <v>57</v>
      </c>
      <c r="AH35" s="44">
        <f t="shared" si="17"/>
        <v>190</v>
      </c>
      <c r="AI35" s="44">
        <f t="shared" si="17"/>
        <v>8</v>
      </c>
      <c r="AJ35" s="44">
        <f t="shared" si="17"/>
        <v>119</v>
      </c>
    </row>
    <row r="36" spans="1:36" s="16" customFormat="1" ht="15.75" customHeight="1">
      <c r="A36" s="15" t="s">
        <v>30</v>
      </c>
      <c r="B36" s="22">
        <f>D36+F36+H36+J36+L36+N36+P36+S36+U36+W36+Y36+AA36+AC36+AE36+AG36+AI36</f>
        <v>200</v>
      </c>
      <c r="C36" s="22">
        <f>E36+G36+I36+K36+M36+O36+Q36+T36+V36+X36+Z36+AB36+AD36+AF36+AH36+AJ36</f>
        <v>767</v>
      </c>
      <c r="D36" s="26">
        <v>0</v>
      </c>
      <c r="E36" s="26">
        <v>0</v>
      </c>
      <c r="F36" s="26">
        <v>0</v>
      </c>
      <c r="G36" s="26">
        <v>0</v>
      </c>
      <c r="H36" s="27">
        <v>43</v>
      </c>
      <c r="I36" s="26">
        <v>139</v>
      </c>
      <c r="J36" s="27">
        <v>37</v>
      </c>
      <c r="K36" s="26">
        <v>179</v>
      </c>
      <c r="L36" s="26">
        <v>0</v>
      </c>
      <c r="M36" s="26">
        <v>0</v>
      </c>
      <c r="N36" s="26">
        <v>0</v>
      </c>
      <c r="O36" s="26">
        <v>0</v>
      </c>
      <c r="P36" s="27">
        <v>2</v>
      </c>
      <c r="Q36" s="26">
        <v>4</v>
      </c>
      <c r="R36" s="15" t="s">
        <v>30</v>
      </c>
      <c r="S36" s="27">
        <v>43</v>
      </c>
      <c r="T36" s="26">
        <v>96</v>
      </c>
      <c r="U36" s="27">
        <v>1</v>
      </c>
      <c r="V36" s="26">
        <v>10</v>
      </c>
      <c r="W36" s="26">
        <v>1</v>
      </c>
      <c r="X36" s="26">
        <v>2</v>
      </c>
      <c r="Y36" s="26">
        <v>23</v>
      </c>
      <c r="Z36" s="26">
        <v>98</v>
      </c>
      <c r="AA36" s="26">
        <v>11</v>
      </c>
      <c r="AB36" s="26">
        <v>49</v>
      </c>
      <c r="AC36" s="26">
        <v>6</v>
      </c>
      <c r="AD36" s="26">
        <v>53</v>
      </c>
      <c r="AE36" s="26">
        <v>6</v>
      </c>
      <c r="AF36" s="26">
        <v>34</v>
      </c>
      <c r="AG36" s="27">
        <v>23</v>
      </c>
      <c r="AH36" s="26">
        <v>57</v>
      </c>
      <c r="AI36" s="27">
        <v>4</v>
      </c>
      <c r="AJ36" s="26">
        <v>46</v>
      </c>
    </row>
    <row r="37" spans="1:36" s="16" customFormat="1" ht="15.75" customHeight="1">
      <c r="A37" s="15" t="s">
        <v>31</v>
      </c>
      <c r="B37" s="22">
        <f>D37+F37+H37+J37+L37+N37+P37+S37+U37+W37+Y37+AA37+AC37+AE37+AG37+AI37</f>
        <v>192</v>
      </c>
      <c r="C37" s="22">
        <f>E37+G37+I37+K37+M37+O37+Q37+T37+V37+X37+Z37+AB37+AD37+AF37+AH37+AJ37</f>
        <v>788</v>
      </c>
      <c r="D37" s="27">
        <v>1</v>
      </c>
      <c r="E37" s="26">
        <v>42</v>
      </c>
      <c r="F37" s="26">
        <v>1</v>
      </c>
      <c r="G37" s="26">
        <v>1</v>
      </c>
      <c r="H37" s="27">
        <v>48</v>
      </c>
      <c r="I37" s="26">
        <v>155</v>
      </c>
      <c r="J37" s="27">
        <v>35</v>
      </c>
      <c r="K37" s="26">
        <v>127</v>
      </c>
      <c r="L37" s="26">
        <v>0</v>
      </c>
      <c r="M37" s="26">
        <v>0</v>
      </c>
      <c r="N37" s="26">
        <v>0</v>
      </c>
      <c r="O37" s="26">
        <v>0</v>
      </c>
      <c r="P37" s="27">
        <v>1</v>
      </c>
      <c r="Q37" s="26">
        <v>3</v>
      </c>
      <c r="R37" s="15" t="s">
        <v>31</v>
      </c>
      <c r="S37" s="27">
        <v>45</v>
      </c>
      <c r="T37" s="26">
        <v>96</v>
      </c>
      <c r="U37" s="26">
        <v>0</v>
      </c>
      <c r="V37" s="26">
        <v>0</v>
      </c>
      <c r="W37" s="27">
        <v>1</v>
      </c>
      <c r="X37" s="26">
        <v>7</v>
      </c>
      <c r="Y37" s="26">
        <v>5</v>
      </c>
      <c r="Z37" s="26">
        <v>14</v>
      </c>
      <c r="AA37" s="26">
        <v>8</v>
      </c>
      <c r="AB37" s="26">
        <v>67</v>
      </c>
      <c r="AC37" s="26">
        <v>3</v>
      </c>
      <c r="AD37" s="26">
        <v>32</v>
      </c>
      <c r="AE37" s="26">
        <v>6</v>
      </c>
      <c r="AF37" s="26">
        <v>38</v>
      </c>
      <c r="AG37" s="27">
        <v>34</v>
      </c>
      <c r="AH37" s="26">
        <v>133</v>
      </c>
      <c r="AI37" s="27">
        <v>4</v>
      </c>
      <c r="AJ37" s="26">
        <v>73</v>
      </c>
    </row>
    <row r="38" spans="1:36" s="10" customFormat="1" ht="15.75" customHeight="1">
      <c r="A38" s="12" t="s">
        <v>32</v>
      </c>
      <c r="B38" s="28">
        <f>SUM(B39:B40)</f>
        <v>687</v>
      </c>
      <c r="C38" s="28">
        <f aca="true" t="shared" si="18" ref="C38:Q38">SUM(C39:C40)</f>
        <v>4265</v>
      </c>
      <c r="D38" s="51">
        <f t="shared" si="18"/>
        <v>1</v>
      </c>
      <c r="E38" s="51">
        <f t="shared" si="18"/>
        <v>7</v>
      </c>
      <c r="F38" s="51">
        <f t="shared" si="18"/>
        <v>0</v>
      </c>
      <c r="G38" s="51">
        <f t="shared" si="18"/>
        <v>0</v>
      </c>
      <c r="H38" s="51">
        <f t="shared" si="18"/>
        <v>122</v>
      </c>
      <c r="I38" s="51">
        <f t="shared" si="18"/>
        <v>599</v>
      </c>
      <c r="J38" s="51">
        <f t="shared" si="18"/>
        <v>103</v>
      </c>
      <c r="K38" s="51">
        <f t="shared" si="18"/>
        <v>1036</v>
      </c>
      <c r="L38" s="51">
        <f t="shared" si="18"/>
        <v>1</v>
      </c>
      <c r="M38" s="51">
        <f t="shared" si="18"/>
        <v>2</v>
      </c>
      <c r="N38" s="51">
        <f t="shared" si="18"/>
        <v>0</v>
      </c>
      <c r="O38" s="51">
        <f t="shared" si="18"/>
        <v>0</v>
      </c>
      <c r="P38" s="51">
        <f t="shared" si="18"/>
        <v>5</v>
      </c>
      <c r="Q38" s="51">
        <f t="shared" si="18"/>
        <v>107</v>
      </c>
      <c r="R38" s="47" t="s">
        <v>32</v>
      </c>
      <c r="S38" s="44">
        <f>SUM(S39:S40)</f>
        <v>209</v>
      </c>
      <c r="T38" s="44">
        <f aca="true" t="shared" si="19" ref="T38:AJ38">SUM(T39:T40)</f>
        <v>759</v>
      </c>
      <c r="U38" s="44">
        <f t="shared" si="19"/>
        <v>3</v>
      </c>
      <c r="V38" s="44">
        <f t="shared" si="19"/>
        <v>25</v>
      </c>
      <c r="W38" s="44">
        <f t="shared" si="19"/>
        <v>10</v>
      </c>
      <c r="X38" s="44">
        <f t="shared" si="19"/>
        <v>19</v>
      </c>
      <c r="Y38" s="44">
        <f t="shared" si="19"/>
        <v>39</v>
      </c>
      <c r="Z38" s="44">
        <f t="shared" si="19"/>
        <v>140</v>
      </c>
      <c r="AA38" s="44">
        <f t="shared" si="19"/>
        <v>34</v>
      </c>
      <c r="AB38" s="44">
        <f t="shared" si="19"/>
        <v>537</v>
      </c>
      <c r="AC38" s="44">
        <f t="shared" si="19"/>
        <v>15</v>
      </c>
      <c r="AD38" s="44">
        <f t="shared" si="19"/>
        <v>312</v>
      </c>
      <c r="AE38" s="44">
        <f t="shared" si="19"/>
        <v>11</v>
      </c>
      <c r="AF38" s="44">
        <f t="shared" si="19"/>
        <v>93</v>
      </c>
      <c r="AG38" s="44">
        <f t="shared" si="19"/>
        <v>123</v>
      </c>
      <c r="AH38" s="44">
        <f t="shared" si="19"/>
        <v>410</v>
      </c>
      <c r="AI38" s="44">
        <f t="shared" si="19"/>
        <v>11</v>
      </c>
      <c r="AJ38" s="44">
        <f t="shared" si="19"/>
        <v>219</v>
      </c>
    </row>
    <row r="39" spans="1:36" s="16" customFormat="1" ht="15.75" customHeight="1">
      <c r="A39" s="15" t="s">
        <v>33</v>
      </c>
      <c r="B39" s="22">
        <f>D39+F39+H39+J39+L39+N39+P39+S39+U39+W39+Y39+AA39+AC39+AE39+AG39+AI39</f>
        <v>370</v>
      </c>
      <c r="C39" s="22">
        <f>E39+G39+I39+K39+M39+O39+Q39+T39+V39+X39+Z39+AB39+AD39+AF39+AH39+AJ39</f>
        <v>2347</v>
      </c>
      <c r="D39" s="26">
        <v>0</v>
      </c>
      <c r="E39" s="26">
        <v>0</v>
      </c>
      <c r="F39" s="26">
        <v>0</v>
      </c>
      <c r="G39" s="26">
        <v>0</v>
      </c>
      <c r="H39" s="27">
        <v>59</v>
      </c>
      <c r="I39" s="26">
        <v>243</v>
      </c>
      <c r="J39" s="27">
        <v>59</v>
      </c>
      <c r="K39" s="26">
        <v>728</v>
      </c>
      <c r="L39" s="27">
        <v>1</v>
      </c>
      <c r="M39" s="26">
        <v>2</v>
      </c>
      <c r="N39" s="26">
        <v>0</v>
      </c>
      <c r="O39" s="26">
        <v>0</v>
      </c>
      <c r="P39" s="27">
        <v>1</v>
      </c>
      <c r="Q39" s="26">
        <v>15</v>
      </c>
      <c r="R39" s="15" t="s">
        <v>33</v>
      </c>
      <c r="S39" s="27">
        <v>126</v>
      </c>
      <c r="T39" s="26">
        <v>462</v>
      </c>
      <c r="U39" s="27">
        <v>1</v>
      </c>
      <c r="V39" s="26">
        <v>12</v>
      </c>
      <c r="W39" s="27">
        <v>5</v>
      </c>
      <c r="X39" s="26">
        <v>9</v>
      </c>
      <c r="Y39" s="26">
        <v>10</v>
      </c>
      <c r="Z39" s="26">
        <v>25</v>
      </c>
      <c r="AA39" s="26">
        <v>21</v>
      </c>
      <c r="AB39" s="26">
        <v>325</v>
      </c>
      <c r="AC39" s="26">
        <v>7</v>
      </c>
      <c r="AD39" s="26">
        <v>132</v>
      </c>
      <c r="AE39" s="26">
        <v>6</v>
      </c>
      <c r="AF39" s="26">
        <v>47</v>
      </c>
      <c r="AG39" s="27">
        <v>68</v>
      </c>
      <c r="AH39" s="26">
        <v>234</v>
      </c>
      <c r="AI39" s="27">
        <v>6</v>
      </c>
      <c r="AJ39" s="26">
        <v>113</v>
      </c>
    </row>
    <row r="40" spans="1:36" s="16" customFormat="1" ht="15.75" customHeight="1">
      <c r="A40" s="15" t="s">
        <v>34</v>
      </c>
      <c r="B40" s="22">
        <f>D40+F40+H40+J40+L40+N40+P40+S40+U40+W40+Y40+AA40+AC40+AE40+AG40+AI40</f>
        <v>317</v>
      </c>
      <c r="C40" s="22">
        <f>E40+G40+I40+K40+M40+O40+Q40+T40+V40+X40+Z40+AB40+AD40+AF40+AH40+AJ40</f>
        <v>1918</v>
      </c>
      <c r="D40" s="27">
        <v>1</v>
      </c>
      <c r="E40" s="26">
        <v>7</v>
      </c>
      <c r="F40" s="26">
        <v>0</v>
      </c>
      <c r="G40" s="26">
        <v>0</v>
      </c>
      <c r="H40" s="27">
        <v>63</v>
      </c>
      <c r="I40" s="26">
        <v>356</v>
      </c>
      <c r="J40" s="27">
        <v>44</v>
      </c>
      <c r="K40" s="26">
        <v>308</v>
      </c>
      <c r="L40" s="27">
        <v>0</v>
      </c>
      <c r="M40" s="26">
        <v>0</v>
      </c>
      <c r="N40" s="26">
        <v>0</v>
      </c>
      <c r="O40" s="26">
        <v>0</v>
      </c>
      <c r="P40" s="27">
        <v>4</v>
      </c>
      <c r="Q40" s="26">
        <v>92</v>
      </c>
      <c r="R40" s="15" t="s">
        <v>34</v>
      </c>
      <c r="S40" s="27">
        <v>83</v>
      </c>
      <c r="T40" s="26">
        <v>297</v>
      </c>
      <c r="U40" s="27">
        <v>2</v>
      </c>
      <c r="V40" s="26">
        <v>13</v>
      </c>
      <c r="W40" s="27">
        <v>5</v>
      </c>
      <c r="X40" s="26">
        <v>10</v>
      </c>
      <c r="Y40" s="26">
        <v>29</v>
      </c>
      <c r="Z40" s="26">
        <v>115</v>
      </c>
      <c r="AA40" s="26">
        <v>13</v>
      </c>
      <c r="AB40" s="26">
        <v>212</v>
      </c>
      <c r="AC40" s="26">
        <v>8</v>
      </c>
      <c r="AD40" s="26">
        <v>180</v>
      </c>
      <c r="AE40" s="26">
        <v>5</v>
      </c>
      <c r="AF40" s="26">
        <v>46</v>
      </c>
      <c r="AG40" s="27">
        <v>55</v>
      </c>
      <c r="AH40" s="26">
        <v>176</v>
      </c>
      <c r="AI40" s="27">
        <v>5</v>
      </c>
      <c r="AJ40" s="26">
        <v>106</v>
      </c>
    </row>
    <row r="41" spans="1:36" s="10" customFormat="1" ht="15.75" customHeight="1">
      <c r="A41" s="12" t="s">
        <v>35</v>
      </c>
      <c r="B41" s="28">
        <f>SUM(B42:B45)</f>
        <v>3044</v>
      </c>
      <c r="C41" s="28">
        <f aca="true" t="shared" si="20" ref="C41:Q41">SUM(C42:C45)</f>
        <v>26014</v>
      </c>
      <c r="D41" s="51">
        <f t="shared" si="20"/>
        <v>2</v>
      </c>
      <c r="E41" s="51">
        <f t="shared" si="20"/>
        <v>22</v>
      </c>
      <c r="F41" s="51">
        <f t="shared" si="20"/>
        <v>0</v>
      </c>
      <c r="G41" s="51">
        <f t="shared" si="20"/>
        <v>0</v>
      </c>
      <c r="H41" s="51">
        <f t="shared" si="20"/>
        <v>277</v>
      </c>
      <c r="I41" s="51">
        <f t="shared" si="20"/>
        <v>1545</v>
      </c>
      <c r="J41" s="51">
        <f t="shared" si="20"/>
        <v>455</v>
      </c>
      <c r="K41" s="51">
        <f t="shared" si="20"/>
        <v>4345</v>
      </c>
      <c r="L41" s="51">
        <f t="shared" si="20"/>
        <v>8</v>
      </c>
      <c r="M41" s="51">
        <f t="shared" si="20"/>
        <v>76</v>
      </c>
      <c r="N41" s="51">
        <f t="shared" si="20"/>
        <v>5</v>
      </c>
      <c r="O41" s="51">
        <f t="shared" si="20"/>
        <v>43</v>
      </c>
      <c r="P41" s="51">
        <f t="shared" si="20"/>
        <v>32</v>
      </c>
      <c r="Q41" s="51">
        <f t="shared" si="20"/>
        <v>931</v>
      </c>
      <c r="R41" s="47" t="s">
        <v>35</v>
      </c>
      <c r="S41" s="44">
        <f>SUM(S42:S45)</f>
        <v>817</v>
      </c>
      <c r="T41" s="44">
        <f aca="true" t="shared" si="21" ref="T41:AJ41">SUM(T42:T45)</f>
        <v>6430</v>
      </c>
      <c r="U41" s="44">
        <f t="shared" si="21"/>
        <v>38</v>
      </c>
      <c r="V41" s="44">
        <f t="shared" si="21"/>
        <v>537</v>
      </c>
      <c r="W41" s="44">
        <f t="shared" si="21"/>
        <v>144</v>
      </c>
      <c r="X41" s="44">
        <f t="shared" si="21"/>
        <v>417</v>
      </c>
      <c r="Y41" s="44">
        <f t="shared" si="21"/>
        <v>327</v>
      </c>
      <c r="Z41" s="44">
        <f t="shared" si="21"/>
        <v>2433</v>
      </c>
      <c r="AA41" s="44">
        <f t="shared" si="21"/>
        <v>223</v>
      </c>
      <c r="AB41" s="44">
        <f t="shared" si="21"/>
        <v>3387</v>
      </c>
      <c r="AC41" s="44">
        <f t="shared" si="21"/>
        <v>153</v>
      </c>
      <c r="AD41" s="44">
        <f t="shared" si="21"/>
        <v>1815</v>
      </c>
      <c r="AE41" s="44">
        <f t="shared" si="21"/>
        <v>27</v>
      </c>
      <c r="AF41" s="44">
        <f t="shared" si="21"/>
        <v>451</v>
      </c>
      <c r="AG41" s="44">
        <f t="shared" si="21"/>
        <v>507</v>
      </c>
      <c r="AH41" s="44">
        <f t="shared" si="21"/>
        <v>2796</v>
      </c>
      <c r="AI41" s="44">
        <f t="shared" si="21"/>
        <v>29</v>
      </c>
      <c r="AJ41" s="44">
        <f t="shared" si="21"/>
        <v>786</v>
      </c>
    </row>
    <row r="42" spans="1:36" s="16" customFormat="1" ht="15.75" customHeight="1">
      <c r="A42" s="15" t="s">
        <v>36</v>
      </c>
      <c r="B42" s="22">
        <f aca="true" t="shared" si="22" ref="B42:C45">D42+F42+H42+J42+L42+N42+P42+S42+U42+W42+Y42+AA42+AC42+AE42+AG42+AI42</f>
        <v>485</v>
      </c>
      <c r="C42" s="22">
        <f t="shared" si="22"/>
        <v>4757</v>
      </c>
      <c r="D42" s="26">
        <v>0</v>
      </c>
      <c r="E42" s="26">
        <v>0</v>
      </c>
      <c r="F42" s="26">
        <v>0</v>
      </c>
      <c r="G42" s="26">
        <v>0</v>
      </c>
      <c r="H42" s="27">
        <v>58</v>
      </c>
      <c r="I42" s="26">
        <v>275</v>
      </c>
      <c r="J42" s="27">
        <v>48</v>
      </c>
      <c r="K42" s="26">
        <v>626</v>
      </c>
      <c r="L42" s="27">
        <v>1</v>
      </c>
      <c r="M42" s="26">
        <v>17</v>
      </c>
      <c r="N42" s="26">
        <v>0</v>
      </c>
      <c r="O42" s="26">
        <v>0</v>
      </c>
      <c r="P42" s="27">
        <v>6</v>
      </c>
      <c r="Q42" s="26">
        <v>97</v>
      </c>
      <c r="R42" s="15" t="s">
        <v>36</v>
      </c>
      <c r="S42" s="27">
        <v>123</v>
      </c>
      <c r="T42" s="26">
        <v>1047</v>
      </c>
      <c r="U42" s="27">
        <v>5</v>
      </c>
      <c r="V42" s="26">
        <v>55</v>
      </c>
      <c r="W42" s="27">
        <v>9</v>
      </c>
      <c r="X42" s="26">
        <v>41</v>
      </c>
      <c r="Y42" s="26">
        <v>65</v>
      </c>
      <c r="Z42" s="26">
        <v>393</v>
      </c>
      <c r="AA42" s="26">
        <v>39</v>
      </c>
      <c r="AB42" s="26">
        <v>1374</v>
      </c>
      <c r="AC42" s="26">
        <v>28</v>
      </c>
      <c r="AD42" s="26">
        <v>135</v>
      </c>
      <c r="AE42" s="26">
        <v>3</v>
      </c>
      <c r="AF42" s="26">
        <v>14</v>
      </c>
      <c r="AG42" s="27">
        <v>91</v>
      </c>
      <c r="AH42" s="26">
        <v>542</v>
      </c>
      <c r="AI42" s="27">
        <v>9</v>
      </c>
      <c r="AJ42" s="26">
        <v>141</v>
      </c>
    </row>
    <row r="43" spans="1:36" s="16" customFormat="1" ht="15.75" customHeight="1">
      <c r="A43" s="15" t="s">
        <v>37</v>
      </c>
      <c r="B43" s="22">
        <f t="shared" si="22"/>
        <v>877</v>
      </c>
      <c r="C43" s="22">
        <f t="shared" si="22"/>
        <v>7821</v>
      </c>
      <c r="D43" s="26">
        <v>1</v>
      </c>
      <c r="E43" s="26">
        <v>16</v>
      </c>
      <c r="F43" s="26">
        <v>0</v>
      </c>
      <c r="G43" s="26">
        <v>0</v>
      </c>
      <c r="H43" s="27">
        <v>46</v>
      </c>
      <c r="I43" s="26">
        <v>377</v>
      </c>
      <c r="J43" s="27">
        <v>42</v>
      </c>
      <c r="K43" s="26">
        <v>558</v>
      </c>
      <c r="L43" s="27">
        <v>3</v>
      </c>
      <c r="M43" s="26">
        <v>24</v>
      </c>
      <c r="N43" s="26">
        <v>3</v>
      </c>
      <c r="O43" s="26">
        <v>25</v>
      </c>
      <c r="P43" s="27">
        <v>10</v>
      </c>
      <c r="Q43" s="26">
        <v>411</v>
      </c>
      <c r="R43" s="15" t="s">
        <v>37</v>
      </c>
      <c r="S43" s="27">
        <v>235</v>
      </c>
      <c r="T43" s="26">
        <v>2004</v>
      </c>
      <c r="U43" s="27">
        <v>24</v>
      </c>
      <c r="V43" s="26">
        <v>376</v>
      </c>
      <c r="W43" s="27">
        <v>106</v>
      </c>
      <c r="X43" s="26">
        <v>311</v>
      </c>
      <c r="Y43" s="26">
        <v>113</v>
      </c>
      <c r="Z43" s="26">
        <v>821</v>
      </c>
      <c r="AA43" s="26">
        <v>75</v>
      </c>
      <c r="AB43" s="26">
        <v>792</v>
      </c>
      <c r="AC43" s="26">
        <v>60</v>
      </c>
      <c r="AD43" s="26">
        <v>693</v>
      </c>
      <c r="AE43" s="26">
        <v>4</v>
      </c>
      <c r="AF43" s="26">
        <v>191</v>
      </c>
      <c r="AG43" s="27">
        <v>148</v>
      </c>
      <c r="AH43" s="26">
        <v>869</v>
      </c>
      <c r="AI43" s="27">
        <v>7</v>
      </c>
      <c r="AJ43" s="26">
        <v>353</v>
      </c>
    </row>
    <row r="44" spans="1:36" s="16" customFormat="1" ht="15.75" customHeight="1">
      <c r="A44" s="15" t="s">
        <v>38</v>
      </c>
      <c r="B44" s="22">
        <f t="shared" si="22"/>
        <v>1173</v>
      </c>
      <c r="C44" s="22">
        <f t="shared" si="22"/>
        <v>8818</v>
      </c>
      <c r="D44" s="27">
        <v>1</v>
      </c>
      <c r="E44" s="26">
        <v>6</v>
      </c>
      <c r="F44" s="26">
        <v>0</v>
      </c>
      <c r="G44" s="26">
        <v>0</v>
      </c>
      <c r="H44" s="27">
        <v>131</v>
      </c>
      <c r="I44" s="26">
        <v>673</v>
      </c>
      <c r="J44" s="27">
        <v>323</v>
      </c>
      <c r="K44" s="26">
        <v>2640</v>
      </c>
      <c r="L44" s="27">
        <v>2</v>
      </c>
      <c r="M44" s="26">
        <v>18</v>
      </c>
      <c r="N44" s="26">
        <v>2</v>
      </c>
      <c r="O44" s="26">
        <v>18</v>
      </c>
      <c r="P44" s="27">
        <v>10</v>
      </c>
      <c r="Q44" s="26">
        <v>129</v>
      </c>
      <c r="R44" s="15" t="s">
        <v>38</v>
      </c>
      <c r="S44" s="27">
        <v>293</v>
      </c>
      <c r="T44" s="26">
        <v>1903</v>
      </c>
      <c r="U44" s="27">
        <v>3</v>
      </c>
      <c r="V44" s="26">
        <v>69</v>
      </c>
      <c r="W44" s="27">
        <v>20</v>
      </c>
      <c r="X44" s="26">
        <v>43</v>
      </c>
      <c r="Y44" s="26">
        <v>97</v>
      </c>
      <c r="Z44" s="26">
        <v>838</v>
      </c>
      <c r="AA44" s="26">
        <v>55</v>
      </c>
      <c r="AB44" s="26">
        <v>614</v>
      </c>
      <c r="AC44" s="26">
        <v>35</v>
      </c>
      <c r="AD44" s="26">
        <v>593</v>
      </c>
      <c r="AE44" s="26">
        <v>16</v>
      </c>
      <c r="AF44" s="26">
        <v>228</v>
      </c>
      <c r="AG44" s="27">
        <v>178</v>
      </c>
      <c r="AH44" s="26">
        <v>866</v>
      </c>
      <c r="AI44" s="27">
        <v>7</v>
      </c>
      <c r="AJ44" s="26">
        <v>180</v>
      </c>
    </row>
    <row r="45" spans="1:36" s="16" customFormat="1" ht="15.75" customHeight="1">
      <c r="A45" s="15" t="s">
        <v>39</v>
      </c>
      <c r="B45" s="22">
        <f t="shared" si="22"/>
        <v>509</v>
      </c>
      <c r="C45" s="22">
        <f t="shared" si="22"/>
        <v>4618</v>
      </c>
      <c r="D45" s="26">
        <v>0</v>
      </c>
      <c r="E45" s="26">
        <v>0</v>
      </c>
      <c r="F45" s="26">
        <v>0</v>
      </c>
      <c r="G45" s="26">
        <v>0</v>
      </c>
      <c r="H45" s="27">
        <v>42</v>
      </c>
      <c r="I45" s="26">
        <v>220</v>
      </c>
      <c r="J45" s="27">
        <v>42</v>
      </c>
      <c r="K45" s="26">
        <v>521</v>
      </c>
      <c r="L45" s="27">
        <v>2</v>
      </c>
      <c r="M45" s="26">
        <v>17</v>
      </c>
      <c r="N45" s="26">
        <v>0</v>
      </c>
      <c r="O45" s="26">
        <v>0</v>
      </c>
      <c r="P45" s="27">
        <v>6</v>
      </c>
      <c r="Q45" s="26">
        <v>294</v>
      </c>
      <c r="R45" s="15" t="s">
        <v>39</v>
      </c>
      <c r="S45" s="27">
        <v>166</v>
      </c>
      <c r="T45" s="26">
        <v>1476</v>
      </c>
      <c r="U45" s="27">
        <v>6</v>
      </c>
      <c r="V45" s="26">
        <v>37</v>
      </c>
      <c r="W45" s="27">
        <v>9</v>
      </c>
      <c r="X45" s="26">
        <v>22</v>
      </c>
      <c r="Y45" s="26">
        <v>52</v>
      </c>
      <c r="Z45" s="26">
        <v>381</v>
      </c>
      <c r="AA45" s="26">
        <v>54</v>
      </c>
      <c r="AB45" s="26">
        <v>607</v>
      </c>
      <c r="AC45" s="26">
        <v>30</v>
      </c>
      <c r="AD45" s="26">
        <v>394</v>
      </c>
      <c r="AE45" s="26">
        <v>4</v>
      </c>
      <c r="AF45" s="26">
        <v>18</v>
      </c>
      <c r="AG45" s="27">
        <v>90</v>
      </c>
      <c r="AH45" s="26">
        <v>519</v>
      </c>
      <c r="AI45" s="27">
        <v>6</v>
      </c>
      <c r="AJ45" s="26">
        <v>112</v>
      </c>
    </row>
    <row r="46" spans="1:36" s="10" customFormat="1" ht="15.75" customHeight="1">
      <c r="A46" s="12" t="s">
        <v>40</v>
      </c>
      <c r="B46" s="28">
        <f>SUM(B47:B57)</f>
        <v>3829</v>
      </c>
      <c r="C46" s="28">
        <f aca="true" t="shared" si="23" ref="C46:Q46">SUM(C47:C57)</f>
        <v>20591</v>
      </c>
      <c r="D46" s="51">
        <f t="shared" si="23"/>
        <v>35</v>
      </c>
      <c r="E46" s="51">
        <f t="shared" si="23"/>
        <v>217</v>
      </c>
      <c r="F46" s="51">
        <f t="shared" si="23"/>
        <v>2</v>
      </c>
      <c r="G46" s="51">
        <f t="shared" si="23"/>
        <v>36</v>
      </c>
      <c r="H46" s="51">
        <f t="shared" si="23"/>
        <v>505</v>
      </c>
      <c r="I46" s="51">
        <f t="shared" si="23"/>
        <v>2465</v>
      </c>
      <c r="J46" s="51">
        <f t="shared" si="23"/>
        <v>611</v>
      </c>
      <c r="K46" s="51">
        <f t="shared" si="23"/>
        <v>3626</v>
      </c>
      <c r="L46" s="51">
        <f t="shared" si="23"/>
        <v>15</v>
      </c>
      <c r="M46" s="51">
        <f t="shared" si="23"/>
        <v>166</v>
      </c>
      <c r="N46" s="51">
        <f t="shared" si="23"/>
        <v>7</v>
      </c>
      <c r="O46" s="51">
        <f t="shared" si="23"/>
        <v>36</v>
      </c>
      <c r="P46" s="51">
        <f t="shared" si="23"/>
        <v>57</v>
      </c>
      <c r="Q46" s="51">
        <f t="shared" si="23"/>
        <v>658</v>
      </c>
      <c r="R46" s="47" t="s">
        <v>40</v>
      </c>
      <c r="S46" s="44">
        <f>SUM(S47:S57)</f>
        <v>983</v>
      </c>
      <c r="T46" s="44">
        <f aca="true" t="shared" si="24" ref="T46:AJ46">SUM(T47:T57)</f>
        <v>3713</v>
      </c>
      <c r="U46" s="44">
        <f t="shared" si="24"/>
        <v>27</v>
      </c>
      <c r="V46" s="44">
        <f t="shared" si="24"/>
        <v>228</v>
      </c>
      <c r="W46" s="44">
        <f t="shared" si="24"/>
        <v>44</v>
      </c>
      <c r="X46" s="44">
        <f t="shared" si="24"/>
        <v>73</v>
      </c>
      <c r="Y46" s="44">
        <f t="shared" si="24"/>
        <v>426</v>
      </c>
      <c r="Z46" s="44">
        <f t="shared" si="24"/>
        <v>1753</v>
      </c>
      <c r="AA46" s="44">
        <f t="shared" si="24"/>
        <v>149</v>
      </c>
      <c r="AB46" s="44">
        <f t="shared" si="24"/>
        <v>2146</v>
      </c>
      <c r="AC46" s="44">
        <f t="shared" si="24"/>
        <v>105</v>
      </c>
      <c r="AD46" s="44">
        <f t="shared" si="24"/>
        <v>1140</v>
      </c>
      <c r="AE46" s="44">
        <f t="shared" si="24"/>
        <v>91</v>
      </c>
      <c r="AF46" s="44">
        <f t="shared" si="24"/>
        <v>781</v>
      </c>
      <c r="AG46" s="44">
        <f t="shared" si="24"/>
        <v>690</v>
      </c>
      <c r="AH46" s="44">
        <f t="shared" si="24"/>
        <v>2443</v>
      </c>
      <c r="AI46" s="44">
        <f t="shared" si="24"/>
        <v>82</v>
      </c>
      <c r="AJ46" s="44">
        <f t="shared" si="24"/>
        <v>1110</v>
      </c>
    </row>
    <row r="47" spans="1:36" s="16" customFormat="1" ht="15.75" customHeight="1">
      <c r="A47" s="15" t="s">
        <v>41</v>
      </c>
      <c r="B47" s="22">
        <f aca="true" t="shared" si="25" ref="B47:B57">D47+F47+H47+J47+L47+N47+P47+S47+U47+W47+Y47+AA47+AC47+AE47+AG47+AI47</f>
        <v>949</v>
      </c>
      <c r="C47" s="22">
        <f aca="true" t="shared" si="26" ref="C47:C57">E47+G47+I47+K47+M47+O47+Q47+T47+V47+X47+Z47+AB47+AD47+AF47+AH47+AJ47</f>
        <v>4572</v>
      </c>
      <c r="D47" s="27">
        <v>5</v>
      </c>
      <c r="E47" s="26">
        <v>31</v>
      </c>
      <c r="F47" s="26">
        <v>0</v>
      </c>
      <c r="G47" s="26">
        <v>0</v>
      </c>
      <c r="H47" s="27">
        <v>116</v>
      </c>
      <c r="I47" s="26">
        <v>436</v>
      </c>
      <c r="J47" s="27">
        <v>230</v>
      </c>
      <c r="K47" s="26">
        <v>1156</v>
      </c>
      <c r="L47" s="27">
        <v>1</v>
      </c>
      <c r="M47" s="26">
        <v>11</v>
      </c>
      <c r="N47" s="26">
        <v>3</v>
      </c>
      <c r="O47" s="26">
        <v>13</v>
      </c>
      <c r="P47" s="27">
        <v>13</v>
      </c>
      <c r="Q47" s="26">
        <v>62</v>
      </c>
      <c r="R47" s="15" t="s">
        <v>41</v>
      </c>
      <c r="S47" s="27">
        <v>238</v>
      </c>
      <c r="T47" s="26">
        <v>724</v>
      </c>
      <c r="U47" s="27">
        <v>8</v>
      </c>
      <c r="V47" s="26">
        <v>57</v>
      </c>
      <c r="W47" s="27">
        <v>17</v>
      </c>
      <c r="X47" s="26">
        <v>20</v>
      </c>
      <c r="Y47" s="26">
        <v>88</v>
      </c>
      <c r="Z47" s="26">
        <v>442</v>
      </c>
      <c r="AA47" s="26">
        <v>28</v>
      </c>
      <c r="AB47" s="26">
        <v>351</v>
      </c>
      <c r="AC47" s="26">
        <v>20</v>
      </c>
      <c r="AD47" s="26">
        <v>200</v>
      </c>
      <c r="AE47" s="49">
        <v>21</v>
      </c>
      <c r="AF47" s="26">
        <v>181</v>
      </c>
      <c r="AG47" s="27">
        <v>145</v>
      </c>
      <c r="AH47" s="26">
        <v>603</v>
      </c>
      <c r="AI47" s="27">
        <v>16</v>
      </c>
      <c r="AJ47" s="26">
        <v>285</v>
      </c>
    </row>
    <row r="48" spans="1:36" s="16" customFormat="1" ht="15.75" customHeight="1">
      <c r="A48" s="15" t="s">
        <v>42</v>
      </c>
      <c r="B48" s="22">
        <f t="shared" si="25"/>
        <v>873</v>
      </c>
      <c r="C48" s="22">
        <f t="shared" si="26"/>
        <v>6588</v>
      </c>
      <c r="D48" s="27">
        <v>2</v>
      </c>
      <c r="E48" s="26">
        <v>16</v>
      </c>
      <c r="F48" s="27">
        <v>2</v>
      </c>
      <c r="G48" s="26">
        <v>36</v>
      </c>
      <c r="H48" s="27">
        <v>80</v>
      </c>
      <c r="I48" s="26">
        <v>438</v>
      </c>
      <c r="J48" s="27">
        <v>104</v>
      </c>
      <c r="K48" s="26">
        <v>984</v>
      </c>
      <c r="L48" s="27">
        <v>3</v>
      </c>
      <c r="M48" s="26">
        <v>93</v>
      </c>
      <c r="N48" s="26">
        <v>2</v>
      </c>
      <c r="O48" s="26">
        <v>18</v>
      </c>
      <c r="P48" s="27">
        <v>17</v>
      </c>
      <c r="Q48" s="26">
        <v>398</v>
      </c>
      <c r="R48" s="15" t="s">
        <v>42</v>
      </c>
      <c r="S48" s="27">
        <v>268</v>
      </c>
      <c r="T48" s="26">
        <v>1544</v>
      </c>
      <c r="U48" s="27">
        <v>7</v>
      </c>
      <c r="V48" s="26">
        <v>86</v>
      </c>
      <c r="W48" s="27">
        <v>17</v>
      </c>
      <c r="X48" s="26">
        <v>35</v>
      </c>
      <c r="Y48" s="26">
        <v>73</v>
      </c>
      <c r="Z48" s="26">
        <v>284</v>
      </c>
      <c r="AA48" s="26">
        <v>45</v>
      </c>
      <c r="AB48" s="26">
        <v>978</v>
      </c>
      <c r="AC48" s="26">
        <v>23</v>
      </c>
      <c r="AD48" s="26">
        <v>414</v>
      </c>
      <c r="AE48" s="49">
        <v>12</v>
      </c>
      <c r="AF48" s="26">
        <v>86</v>
      </c>
      <c r="AG48" s="27">
        <v>207</v>
      </c>
      <c r="AH48" s="26">
        <v>924</v>
      </c>
      <c r="AI48" s="27">
        <v>11</v>
      </c>
      <c r="AJ48" s="26">
        <v>254</v>
      </c>
    </row>
    <row r="49" spans="1:36" s="16" customFormat="1" ht="15.75" customHeight="1">
      <c r="A49" s="15" t="s">
        <v>43</v>
      </c>
      <c r="B49" s="22">
        <f t="shared" si="25"/>
        <v>468</v>
      </c>
      <c r="C49" s="22">
        <f t="shared" si="26"/>
        <v>2608</v>
      </c>
      <c r="D49" s="27">
        <v>2</v>
      </c>
      <c r="E49" s="26">
        <v>6</v>
      </c>
      <c r="F49" s="26">
        <v>0</v>
      </c>
      <c r="G49" s="26">
        <v>0</v>
      </c>
      <c r="H49" s="27">
        <v>57</v>
      </c>
      <c r="I49" s="26">
        <v>223</v>
      </c>
      <c r="J49" s="27">
        <v>99</v>
      </c>
      <c r="K49" s="26">
        <v>629</v>
      </c>
      <c r="L49" s="27">
        <v>1</v>
      </c>
      <c r="M49" s="26">
        <v>10</v>
      </c>
      <c r="N49" s="27">
        <v>0</v>
      </c>
      <c r="O49" s="27">
        <v>0</v>
      </c>
      <c r="P49" s="27">
        <v>5</v>
      </c>
      <c r="Q49" s="26">
        <v>35</v>
      </c>
      <c r="R49" s="15" t="s">
        <v>43</v>
      </c>
      <c r="S49" s="27">
        <v>145</v>
      </c>
      <c r="T49" s="26">
        <v>571</v>
      </c>
      <c r="U49" s="27">
        <v>3</v>
      </c>
      <c r="V49" s="26">
        <v>28</v>
      </c>
      <c r="W49" s="27">
        <v>5</v>
      </c>
      <c r="X49" s="26">
        <v>9</v>
      </c>
      <c r="Y49" s="26">
        <v>14</v>
      </c>
      <c r="Z49" s="26">
        <v>58</v>
      </c>
      <c r="AA49" s="26">
        <v>22</v>
      </c>
      <c r="AB49" s="26">
        <v>442</v>
      </c>
      <c r="AC49" s="26">
        <v>13</v>
      </c>
      <c r="AD49" s="26">
        <v>107</v>
      </c>
      <c r="AE49" s="49">
        <v>10</v>
      </c>
      <c r="AF49" s="26">
        <v>117</v>
      </c>
      <c r="AG49" s="27">
        <v>82</v>
      </c>
      <c r="AH49" s="26">
        <v>245</v>
      </c>
      <c r="AI49" s="27">
        <v>10</v>
      </c>
      <c r="AJ49" s="26">
        <v>128</v>
      </c>
    </row>
    <row r="50" spans="1:36" s="16" customFormat="1" ht="15.75" customHeight="1">
      <c r="A50" s="15" t="s">
        <v>44</v>
      </c>
      <c r="B50" s="22">
        <f t="shared" si="25"/>
        <v>104</v>
      </c>
      <c r="C50" s="22">
        <f t="shared" si="26"/>
        <v>399</v>
      </c>
      <c r="D50" s="27">
        <v>0</v>
      </c>
      <c r="E50" s="27">
        <v>0</v>
      </c>
      <c r="F50" s="27">
        <v>0</v>
      </c>
      <c r="G50" s="27">
        <v>0</v>
      </c>
      <c r="H50" s="27">
        <v>14</v>
      </c>
      <c r="I50" s="26">
        <v>53</v>
      </c>
      <c r="J50" s="27">
        <v>26</v>
      </c>
      <c r="K50" s="26">
        <v>75</v>
      </c>
      <c r="L50" s="27">
        <v>0</v>
      </c>
      <c r="M50" s="26">
        <v>0</v>
      </c>
      <c r="N50" s="27">
        <v>0</v>
      </c>
      <c r="O50" s="27">
        <v>0</v>
      </c>
      <c r="P50" s="27">
        <v>2</v>
      </c>
      <c r="Q50" s="26">
        <v>8</v>
      </c>
      <c r="R50" s="15" t="s">
        <v>44</v>
      </c>
      <c r="S50" s="27">
        <v>26</v>
      </c>
      <c r="T50" s="26">
        <v>74</v>
      </c>
      <c r="U50" s="27">
        <v>1</v>
      </c>
      <c r="V50" s="26">
        <v>10</v>
      </c>
      <c r="W50" s="26">
        <v>0</v>
      </c>
      <c r="X50" s="26">
        <v>0</v>
      </c>
      <c r="Y50" s="26">
        <v>4</v>
      </c>
      <c r="Z50" s="26">
        <v>14</v>
      </c>
      <c r="AA50" s="26">
        <v>2</v>
      </c>
      <c r="AB50" s="26">
        <v>16</v>
      </c>
      <c r="AC50" s="26">
        <v>4</v>
      </c>
      <c r="AD50" s="26">
        <v>33</v>
      </c>
      <c r="AE50" s="49">
        <v>6</v>
      </c>
      <c r="AF50" s="26">
        <v>29</v>
      </c>
      <c r="AG50" s="27">
        <v>16</v>
      </c>
      <c r="AH50" s="26">
        <v>44</v>
      </c>
      <c r="AI50" s="27">
        <v>3</v>
      </c>
      <c r="AJ50" s="26">
        <v>43</v>
      </c>
    </row>
    <row r="51" spans="1:36" s="16" customFormat="1" ht="15.75" customHeight="1">
      <c r="A51" s="15" t="s">
        <v>45</v>
      </c>
      <c r="B51" s="22">
        <f t="shared" si="25"/>
        <v>293</v>
      </c>
      <c r="C51" s="22">
        <f t="shared" si="26"/>
        <v>1097</v>
      </c>
      <c r="D51" s="27">
        <v>3</v>
      </c>
      <c r="E51" s="26">
        <v>13</v>
      </c>
      <c r="F51" s="26">
        <v>0</v>
      </c>
      <c r="G51" s="26">
        <v>0</v>
      </c>
      <c r="H51" s="27">
        <v>32</v>
      </c>
      <c r="I51" s="26">
        <v>126</v>
      </c>
      <c r="J51" s="27">
        <v>21</v>
      </c>
      <c r="K51" s="26">
        <v>92</v>
      </c>
      <c r="L51" s="27">
        <v>2</v>
      </c>
      <c r="M51" s="26">
        <v>8</v>
      </c>
      <c r="N51" s="26">
        <v>0</v>
      </c>
      <c r="O51" s="26">
        <v>0</v>
      </c>
      <c r="P51" s="27">
        <v>4</v>
      </c>
      <c r="Q51" s="26">
        <v>10</v>
      </c>
      <c r="R51" s="15" t="s">
        <v>45</v>
      </c>
      <c r="S51" s="27">
        <v>82</v>
      </c>
      <c r="T51" s="26">
        <v>235</v>
      </c>
      <c r="U51" s="26">
        <v>0</v>
      </c>
      <c r="V51" s="26">
        <v>0</v>
      </c>
      <c r="W51" s="27">
        <v>0</v>
      </c>
      <c r="X51" s="26">
        <v>0</v>
      </c>
      <c r="Y51" s="26">
        <v>86</v>
      </c>
      <c r="Z51" s="26">
        <v>314</v>
      </c>
      <c r="AA51" s="26">
        <v>7</v>
      </c>
      <c r="AB51" s="26">
        <v>28</v>
      </c>
      <c r="AC51" s="26">
        <v>10</v>
      </c>
      <c r="AD51" s="26">
        <v>64</v>
      </c>
      <c r="AE51" s="49">
        <v>7</v>
      </c>
      <c r="AF51" s="26">
        <v>52</v>
      </c>
      <c r="AG51" s="27">
        <v>32</v>
      </c>
      <c r="AH51" s="26">
        <v>91</v>
      </c>
      <c r="AI51" s="27">
        <v>7</v>
      </c>
      <c r="AJ51" s="26">
        <v>64</v>
      </c>
    </row>
    <row r="52" spans="1:36" s="16" customFormat="1" ht="15.75" customHeight="1">
      <c r="A52" s="15" t="s">
        <v>46</v>
      </c>
      <c r="B52" s="22">
        <f t="shared" si="25"/>
        <v>59</v>
      </c>
      <c r="C52" s="22">
        <f t="shared" si="26"/>
        <v>344</v>
      </c>
      <c r="D52" s="27">
        <v>3</v>
      </c>
      <c r="E52" s="26">
        <v>19</v>
      </c>
      <c r="F52" s="26">
        <v>0</v>
      </c>
      <c r="G52" s="26">
        <v>0</v>
      </c>
      <c r="H52" s="27">
        <v>9</v>
      </c>
      <c r="I52" s="26">
        <v>104</v>
      </c>
      <c r="J52" s="27">
        <v>8</v>
      </c>
      <c r="K52" s="26">
        <v>37</v>
      </c>
      <c r="L52" s="27">
        <v>0</v>
      </c>
      <c r="M52" s="26">
        <v>0</v>
      </c>
      <c r="N52" s="26">
        <v>0</v>
      </c>
      <c r="O52" s="26">
        <v>0</v>
      </c>
      <c r="P52" s="27">
        <v>0</v>
      </c>
      <c r="Q52" s="26">
        <v>0</v>
      </c>
      <c r="R52" s="15" t="s">
        <v>46</v>
      </c>
      <c r="S52" s="27">
        <v>13</v>
      </c>
      <c r="T52" s="26">
        <v>19</v>
      </c>
      <c r="U52" s="26">
        <v>0</v>
      </c>
      <c r="V52" s="26">
        <v>0</v>
      </c>
      <c r="W52" s="26">
        <v>0</v>
      </c>
      <c r="X52" s="26">
        <v>0</v>
      </c>
      <c r="Y52" s="26">
        <v>13</v>
      </c>
      <c r="Z52" s="26">
        <v>46</v>
      </c>
      <c r="AA52" s="26">
        <v>3</v>
      </c>
      <c r="AB52" s="26">
        <v>13</v>
      </c>
      <c r="AC52" s="26">
        <v>2</v>
      </c>
      <c r="AD52" s="26">
        <v>23</v>
      </c>
      <c r="AE52" s="49">
        <v>2</v>
      </c>
      <c r="AF52" s="26">
        <v>32</v>
      </c>
      <c r="AG52" s="27">
        <v>2</v>
      </c>
      <c r="AH52" s="26">
        <v>16</v>
      </c>
      <c r="AI52" s="27">
        <v>4</v>
      </c>
      <c r="AJ52" s="26">
        <v>35</v>
      </c>
    </row>
    <row r="53" spans="1:36" s="16" customFormat="1" ht="15.75" customHeight="1">
      <c r="A53" s="15" t="s">
        <v>47</v>
      </c>
      <c r="B53" s="22">
        <f t="shared" si="25"/>
        <v>373</v>
      </c>
      <c r="C53" s="22">
        <f t="shared" si="26"/>
        <v>1913</v>
      </c>
      <c r="D53" s="27">
        <v>3</v>
      </c>
      <c r="E53" s="26">
        <v>9</v>
      </c>
      <c r="F53" s="26">
        <v>0</v>
      </c>
      <c r="G53" s="26">
        <v>0</v>
      </c>
      <c r="H53" s="27">
        <v>79</v>
      </c>
      <c r="I53" s="26">
        <v>487</v>
      </c>
      <c r="J53" s="27">
        <v>18</v>
      </c>
      <c r="K53" s="26">
        <v>104</v>
      </c>
      <c r="L53" s="27">
        <v>5</v>
      </c>
      <c r="M53" s="26">
        <v>31</v>
      </c>
      <c r="N53" s="26">
        <v>2</v>
      </c>
      <c r="O53" s="26">
        <v>5</v>
      </c>
      <c r="P53" s="27">
        <v>6</v>
      </c>
      <c r="Q53" s="26">
        <v>93</v>
      </c>
      <c r="R53" s="15" t="s">
        <v>47</v>
      </c>
      <c r="S53" s="27">
        <v>71</v>
      </c>
      <c r="T53" s="26">
        <v>201</v>
      </c>
      <c r="U53" s="27">
        <v>4</v>
      </c>
      <c r="V53" s="26">
        <v>18</v>
      </c>
      <c r="W53" s="27">
        <v>2</v>
      </c>
      <c r="X53" s="26">
        <v>1</v>
      </c>
      <c r="Y53" s="26">
        <v>58</v>
      </c>
      <c r="Z53" s="26">
        <v>249</v>
      </c>
      <c r="AA53" s="26">
        <v>20</v>
      </c>
      <c r="AB53" s="26">
        <v>148</v>
      </c>
      <c r="AC53" s="26">
        <v>15</v>
      </c>
      <c r="AD53" s="26">
        <v>176</v>
      </c>
      <c r="AE53" s="49">
        <v>9</v>
      </c>
      <c r="AF53" s="26">
        <v>87</v>
      </c>
      <c r="AG53" s="27">
        <v>70</v>
      </c>
      <c r="AH53" s="26">
        <v>201</v>
      </c>
      <c r="AI53" s="27">
        <v>11</v>
      </c>
      <c r="AJ53" s="26">
        <v>103</v>
      </c>
    </row>
    <row r="54" spans="1:36" s="16" customFormat="1" ht="15.75" customHeight="1">
      <c r="A54" s="15" t="s">
        <v>48</v>
      </c>
      <c r="B54" s="22">
        <f t="shared" si="25"/>
        <v>143</v>
      </c>
      <c r="C54" s="22">
        <f t="shared" si="26"/>
        <v>705</v>
      </c>
      <c r="D54" s="27">
        <v>7</v>
      </c>
      <c r="E54" s="26">
        <v>16</v>
      </c>
      <c r="F54" s="26">
        <v>0</v>
      </c>
      <c r="G54" s="26">
        <v>0</v>
      </c>
      <c r="H54" s="27">
        <v>33</v>
      </c>
      <c r="I54" s="26">
        <v>233</v>
      </c>
      <c r="J54" s="27">
        <v>8</v>
      </c>
      <c r="K54" s="26">
        <v>33</v>
      </c>
      <c r="L54" s="27">
        <v>2</v>
      </c>
      <c r="M54" s="26">
        <v>10</v>
      </c>
      <c r="N54" s="26">
        <v>0</v>
      </c>
      <c r="O54" s="26">
        <v>0</v>
      </c>
      <c r="P54" s="27">
        <v>2</v>
      </c>
      <c r="Q54" s="26">
        <v>10</v>
      </c>
      <c r="R54" s="15" t="s">
        <v>48</v>
      </c>
      <c r="S54" s="27">
        <v>20</v>
      </c>
      <c r="T54" s="26">
        <v>52</v>
      </c>
      <c r="U54" s="27">
        <v>1</v>
      </c>
      <c r="V54" s="26">
        <v>9</v>
      </c>
      <c r="W54" s="27">
        <v>1</v>
      </c>
      <c r="X54" s="26">
        <v>1</v>
      </c>
      <c r="Y54" s="26">
        <v>17</v>
      </c>
      <c r="Z54" s="26">
        <v>82</v>
      </c>
      <c r="AA54" s="26">
        <v>8</v>
      </c>
      <c r="AB54" s="26">
        <v>49</v>
      </c>
      <c r="AC54" s="26">
        <v>2</v>
      </c>
      <c r="AD54" s="26">
        <v>30</v>
      </c>
      <c r="AE54" s="49">
        <v>6</v>
      </c>
      <c r="AF54" s="26">
        <v>72</v>
      </c>
      <c r="AG54" s="27">
        <v>32</v>
      </c>
      <c r="AH54" s="26">
        <v>71</v>
      </c>
      <c r="AI54" s="27">
        <v>4</v>
      </c>
      <c r="AJ54" s="26">
        <v>37</v>
      </c>
    </row>
    <row r="55" spans="1:36" s="16" customFormat="1" ht="15.75" customHeight="1">
      <c r="A55" s="15" t="s">
        <v>49</v>
      </c>
      <c r="B55" s="22">
        <f t="shared" si="25"/>
        <v>110</v>
      </c>
      <c r="C55" s="22">
        <f t="shared" si="26"/>
        <v>526</v>
      </c>
      <c r="D55" s="27">
        <v>5</v>
      </c>
      <c r="E55" s="26">
        <v>42</v>
      </c>
      <c r="F55" s="26">
        <v>0</v>
      </c>
      <c r="G55" s="26">
        <v>0</v>
      </c>
      <c r="H55" s="27">
        <v>22</v>
      </c>
      <c r="I55" s="26">
        <v>128</v>
      </c>
      <c r="J55" s="27">
        <v>6</v>
      </c>
      <c r="K55" s="26">
        <v>30</v>
      </c>
      <c r="L55" s="26">
        <v>0</v>
      </c>
      <c r="M55" s="26">
        <v>0</v>
      </c>
      <c r="N55" s="26">
        <v>0</v>
      </c>
      <c r="O55" s="26">
        <v>0</v>
      </c>
      <c r="P55" s="27">
        <v>2</v>
      </c>
      <c r="Q55" s="26">
        <v>3</v>
      </c>
      <c r="R55" s="15" t="s">
        <v>49</v>
      </c>
      <c r="S55" s="27">
        <v>19</v>
      </c>
      <c r="T55" s="26">
        <v>72</v>
      </c>
      <c r="U55" s="27">
        <v>0</v>
      </c>
      <c r="V55" s="26">
        <v>0</v>
      </c>
      <c r="W55" s="26">
        <v>1</v>
      </c>
      <c r="X55" s="26">
        <v>1</v>
      </c>
      <c r="Y55" s="26">
        <v>18</v>
      </c>
      <c r="Z55" s="26">
        <v>64</v>
      </c>
      <c r="AA55" s="26">
        <v>3</v>
      </c>
      <c r="AB55" s="26">
        <v>19</v>
      </c>
      <c r="AC55" s="26">
        <v>3</v>
      </c>
      <c r="AD55" s="26">
        <v>25</v>
      </c>
      <c r="AE55" s="49">
        <v>4</v>
      </c>
      <c r="AF55" s="26">
        <v>36</v>
      </c>
      <c r="AG55" s="27">
        <v>23</v>
      </c>
      <c r="AH55" s="26">
        <v>61</v>
      </c>
      <c r="AI55" s="27">
        <v>4</v>
      </c>
      <c r="AJ55" s="26">
        <v>45</v>
      </c>
    </row>
    <row r="56" spans="1:36" s="16" customFormat="1" ht="15.75" customHeight="1">
      <c r="A56" s="15" t="s">
        <v>50</v>
      </c>
      <c r="B56" s="22">
        <f t="shared" si="25"/>
        <v>210</v>
      </c>
      <c r="C56" s="22">
        <f t="shared" si="26"/>
        <v>794</v>
      </c>
      <c r="D56" s="27">
        <v>4</v>
      </c>
      <c r="E56" s="26">
        <v>33</v>
      </c>
      <c r="F56" s="26">
        <v>0</v>
      </c>
      <c r="G56" s="26">
        <v>0</v>
      </c>
      <c r="H56" s="27">
        <v>27</v>
      </c>
      <c r="I56" s="26">
        <v>95</v>
      </c>
      <c r="J56" s="27">
        <v>27</v>
      </c>
      <c r="K56" s="26">
        <v>166</v>
      </c>
      <c r="L56" s="27">
        <v>1</v>
      </c>
      <c r="M56" s="26">
        <v>3</v>
      </c>
      <c r="N56" s="26">
        <v>0</v>
      </c>
      <c r="O56" s="26">
        <v>0</v>
      </c>
      <c r="P56" s="27">
        <v>1</v>
      </c>
      <c r="Q56" s="26">
        <v>3</v>
      </c>
      <c r="R56" s="15" t="s">
        <v>50</v>
      </c>
      <c r="S56" s="27">
        <v>45</v>
      </c>
      <c r="T56" s="26">
        <v>99</v>
      </c>
      <c r="U56" s="27">
        <v>1</v>
      </c>
      <c r="V56" s="26">
        <v>8</v>
      </c>
      <c r="W56" s="26">
        <v>1</v>
      </c>
      <c r="X56" s="26">
        <v>6</v>
      </c>
      <c r="Y56" s="26">
        <v>33</v>
      </c>
      <c r="Z56" s="26">
        <v>128</v>
      </c>
      <c r="AA56" s="26">
        <v>5</v>
      </c>
      <c r="AB56" s="26">
        <v>38</v>
      </c>
      <c r="AC56" s="26">
        <v>9</v>
      </c>
      <c r="AD56" s="26">
        <v>32</v>
      </c>
      <c r="AE56" s="49">
        <v>7</v>
      </c>
      <c r="AF56" s="26">
        <v>43</v>
      </c>
      <c r="AG56" s="27">
        <v>42</v>
      </c>
      <c r="AH56" s="26">
        <v>76</v>
      </c>
      <c r="AI56" s="27">
        <v>7</v>
      </c>
      <c r="AJ56" s="26">
        <v>64</v>
      </c>
    </row>
    <row r="57" spans="1:36" s="16" customFormat="1" ht="15.75" customHeight="1" thickBot="1">
      <c r="A57" s="17" t="s">
        <v>51</v>
      </c>
      <c r="B57" s="22">
        <f t="shared" si="25"/>
        <v>247</v>
      </c>
      <c r="C57" s="22">
        <f t="shared" si="26"/>
        <v>1045</v>
      </c>
      <c r="D57" s="27">
        <v>1</v>
      </c>
      <c r="E57" s="26">
        <v>32</v>
      </c>
      <c r="F57" s="26">
        <v>0</v>
      </c>
      <c r="G57" s="26">
        <v>0</v>
      </c>
      <c r="H57" s="27">
        <v>36</v>
      </c>
      <c r="I57" s="26">
        <v>142</v>
      </c>
      <c r="J57" s="27">
        <v>64</v>
      </c>
      <c r="K57" s="26">
        <v>320</v>
      </c>
      <c r="L57" s="27">
        <v>0</v>
      </c>
      <c r="M57" s="26">
        <v>0</v>
      </c>
      <c r="N57" s="26">
        <v>0</v>
      </c>
      <c r="O57" s="26">
        <v>0</v>
      </c>
      <c r="P57" s="27">
        <v>5</v>
      </c>
      <c r="Q57" s="26">
        <v>36</v>
      </c>
      <c r="R57" s="17" t="s">
        <v>51</v>
      </c>
      <c r="S57" s="27">
        <v>56</v>
      </c>
      <c r="T57" s="26">
        <v>122</v>
      </c>
      <c r="U57" s="27">
        <v>2</v>
      </c>
      <c r="V57" s="26">
        <v>12</v>
      </c>
      <c r="W57" s="26">
        <v>0</v>
      </c>
      <c r="X57" s="26">
        <v>0</v>
      </c>
      <c r="Y57" s="26">
        <v>22</v>
      </c>
      <c r="Z57" s="26">
        <v>72</v>
      </c>
      <c r="AA57" s="26">
        <v>6</v>
      </c>
      <c r="AB57" s="26">
        <v>64</v>
      </c>
      <c r="AC57" s="26">
        <v>4</v>
      </c>
      <c r="AD57" s="26">
        <v>36</v>
      </c>
      <c r="AE57" s="49">
        <v>7</v>
      </c>
      <c r="AF57" s="26">
        <v>46</v>
      </c>
      <c r="AG57" s="27">
        <v>39</v>
      </c>
      <c r="AH57" s="26">
        <v>111</v>
      </c>
      <c r="AI57" s="27">
        <v>5</v>
      </c>
      <c r="AJ57" s="26">
        <v>52</v>
      </c>
    </row>
    <row r="58" spans="1:36" ht="15.75" customHeight="1">
      <c r="A58" s="1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 t="s">
        <v>52</v>
      </c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</row>
  </sheetData>
  <mergeCells count="19">
    <mergeCell ref="S3:T3"/>
    <mergeCell ref="AI3:AJ3"/>
    <mergeCell ref="AG3:AH3"/>
    <mergeCell ref="W3:X3"/>
    <mergeCell ref="U3:V3"/>
    <mergeCell ref="Y3:Z3"/>
    <mergeCell ref="AA3:AB3"/>
    <mergeCell ref="AC3:AD3"/>
    <mergeCell ref="AE3:AF3"/>
    <mergeCell ref="A3:A4"/>
    <mergeCell ref="R3:R4"/>
    <mergeCell ref="B3:C3"/>
    <mergeCell ref="D3:E3"/>
    <mergeCell ref="F3:G3"/>
    <mergeCell ref="H3:I3"/>
    <mergeCell ref="J3:K3"/>
    <mergeCell ref="L3:M3"/>
    <mergeCell ref="P3:Q3"/>
    <mergeCell ref="N3:O3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  <colBreaks count="2" manualBreakCount="2">
    <brk id="9" max="57" man="1"/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2009-01-15T01:44:50Z</cp:lastPrinted>
  <dcterms:created xsi:type="dcterms:W3CDTF">2003-01-15T05:14:16Z</dcterms:created>
  <dcterms:modified xsi:type="dcterms:W3CDTF">2010-08-18T04:13:51Z</dcterms:modified>
  <cp:category/>
  <cp:version/>
  <cp:contentType/>
  <cp:contentStatus/>
</cp:coreProperties>
</file>