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4955" windowHeight="8550" activeTab="0"/>
  </bookViews>
  <sheets>
    <sheet name="２" sheetId="1" r:id="rId1"/>
  </sheets>
  <definedNames>
    <definedName name="_１５２">#REF!</definedName>
    <definedName name="_１５３">#REF!</definedName>
    <definedName name="_６２">#REF!</definedName>
    <definedName name="_xlnm.Print_Area" localSheetId="0">'２'!$A$1:$H$58</definedName>
  </definedNames>
  <calcPr fullCalcOnLoad="1"/>
</workbook>
</file>

<file path=xl/sharedStrings.xml><?xml version="1.0" encoding="utf-8"?>
<sst xmlns="http://schemas.openxmlformats.org/spreadsheetml/2006/main" count="64" uniqueCount="62">
  <si>
    <t>市 町 村 別</t>
  </si>
  <si>
    <t>差引増減</t>
  </si>
  <si>
    <t>男</t>
  </si>
  <si>
    <t>女</t>
  </si>
  <si>
    <t>(B)-(A)</t>
  </si>
  <si>
    <t>県　　　計</t>
  </si>
  <si>
    <t>市  部  計</t>
  </si>
  <si>
    <t>奈  良  市</t>
  </si>
  <si>
    <t>大和高田市</t>
  </si>
  <si>
    <t>大和郡山市</t>
  </si>
  <si>
    <t>天  理  市</t>
  </si>
  <si>
    <t>橿  原  市</t>
  </si>
  <si>
    <t>桜　井　市</t>
  </si>
  <si>
    <t>五  條  市</t>
  </si>
  <si>
    <t>御  所  市</t>
  </si>
  <si>
    <t>生  駒  市</t>
  </si>
  <si>
    <t>香　芝　市</t>
  </si>
  <si>
    <t>郡  部  計</t>
  </si>
  <si>
    <t>山  辺  郡</t>
  </si>
  <si>
    <t>山 添 村</t>
  </si>
  <si>
    <t>生  駒  郡</t>
  </si>
  <si>
    <t>平 群 町</t>
  </si>
  <si>
    <t>三 郷 町</t>
  </si>
  <si>
    <t>斑 鳩 町</t>
  </si>
  <si>
    <t>安 堵 町</t>
  </si>
  <si>
    <t>磯  城  郡</t>
  </si>
  <si>
    <t>川 西 町</t>
  </si>
  <si>
    <t>三 宅 町</t>
  </si>
  <si>
    <t>田原本町</t>
  </si>
  <si>
    <t>宇  陀  郡</t>
  </si>
  <si>
    <t>曽 爾 村</t>
  </si>
  <si>
    <t>御 杖 村</t>
  </si>
  <si>
    <t>高  市  郡</t>
  </si>
  <si>
    <t>高 取 町</t>
  </si>
  <si>
    <t>明日香村</t>
  </si>
  <si>
    <t>北 葛 城 郡</t>
  </si>
  <si>
    <t>上 牧 町</t>
  </si>
  <si>
    <t>王 寺 町</t>
  </si>
  <si>
    <t>広 陵 町</t>
  </si>
  <si>
    <t>河 合 町</t>
  </si>
  <si>
    <t>吉  野  郡</t>
  </si>
  <si>
    <t>吉 野 町</t>
  </si>
  <si>
    <t>大 淀 町</t>
  </si>
  <si>
    <t>下 市 町</t>
  </si>
  <si>
    <t>黒 滝 村</t>
  </si>
  <si>
    <t>天 川 村</t>
  </si>
  <si>
    <t>野迫川村</t>
  </si>
  <si>
    <t>十津川村</t>
  </si>
  <si>
    <t>下北山村</t>
  </si>
  <si>
    <t>上北山村</t>
  </si>
  <si>
    <t>川 上 村</t>
  </si>
  <si>
    <t>東吉野村</t>
  </si>
  <si>
    <t>資料：県選挙管理委員会</t>
  </si>
  <si>
    <r>
      <t>葛　城　市</t>
    </r>
  </si>
  <si>
    <t xml:space="preserve"> (単位：人)</t>
  </si>
  <si>
    <t>宇　陀　市</t>
  </si>
  <si>
    <t>平成20年12月2日現在</t>
  </si>
  <si>
    <t xml:space="preserve">  </t>
  </si>
  <si>
    <t>総　数(A)</t>
  </si>
  <si>
    <t>総　数(B)</t>
  </si>
  <si>
    <t>平成21年12月2日現在</t>
  </si>
  <si>
    <t>２.  選 挙 人 名 簿 市 町 村 別 登 録 者 数</t>
  </si>
</sst>
</file>

<file path=xl/styles.xml><?xml version="1.0" encoding="utf-8"?>
<styleSheet xmlns="http://schemas.openxmlformats.org/spreadsheetml/2006/main">
  <numFmts count="5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"/>
    <numFmt numFmtId="177" formatCode="#,##0;;&quot;－&quot;"/>
    <numFmt numFmtId="178" formatCode="#,##0.0;;&quot;－&quot;"/>
    <numFmt numFmtId="179" formatCode="0.0"/>
    <numFmt numFmtId="180" formatCode="#,##0;;&quot;&quot;"/>
    <numFmt numFmtId="181" formatCode="0.00;&quot;△ &quot;0.00"/>
    <numFmt numFmtId="182" formatCode="#,##0.0;;&quot;&quot;"/>
    <numFmt numFmtId="183" formatCode="#,##0.00;;&quot;&quot;"/>
    <numFmt numFmtId="184" formatCode="#,###;;\-"/>
    <numFmt numFmtId="185" formatCode="#,##0;;&quot;-&quot;"/>
    <numFmt numFmtId="186" formatCode="\(#,##0\)"/>
    <numFmt numFmtId="187" formatCode="#,##0;&quot;△&quot;#,##0;&quot;－&quot;"/>
    <numFmt numFmtId="188" formatCode="#,##0;&quot;△&quot;#,##0;&quot;-&quot;"/>
    <numFmt numFmtId="189" formatCode="#,##0.0;[Red]\-#,##0.0"/>
    <numFmt numFmtId="190" formatCode="#,##0;[Red]#,##0"/>
    <numFmt numFmtId="191" formatCode="#,##0;&quot;△ &quot;#,##0"/>
    <numFmt numFmtId="192" formatCode="#,##0.0;&quot;△&quot;#,##0.0;&quot;－&quot;"/>
    <numFmt numFmtId="193" formatCode="0.0;[Red]0.0"/>
    <numFmt numFmtId="194" formatCode="0.0;&quot;△ &quot;0.0"/>
    <numFmt numFmtId="195" formatCode="#,##0.00;;&quot;－&quot;"/>
    <numFmt numFmtId="196" formatCode="#,##0.0_ ;[Red]\-#,##0.0\ "/>
    <numFmt numFmtId="197" formatCode="#,##0;;&quot; &quot;"/>
    <numFmt numFmtId="198" formatCode="#,###.0"/>
    <numFmt numFmtId="199" formatCode="#,##0;&quot;△&quot;#,##0;#,##0"/>
    <numFmt numFmtId="200" formatCode="#,##0.0;&quot;△&quot;#,##0.0;#,##0"/>
    <numFmt numFmtId="201" formatCode="####.0"/>
    <numFmt numFmtId="202" formatCode="0;&quot;△ &quot;0"/>
    <numFmt numFmtId="203" formatCode="#,##0;&quot;△&quot;;#,##0"/>
    <numFmt numFmtId="204" formatCode="#,##0;&quot;△&quot;#,##0;;&quot;－&quot;"/>
    <numFmt numFmtId="205" formatCode="#,##0;&quot;△&quot;#,##0;"/>
    <numFmt numFmtId="206" formatCode="m/d"/>
    <numFmt numFmtId="207" formatCode="0.0_);[Red]\(0.0\)"/>
    <numFmt numFmtId="208" formatCode="#,##0.000"/>
    <numFmt numFmtId="209" formatCode="#,##0.00000000;[Red]\-#,##0.00000000"/>
    <numFmt numFmtId="210" formatCode="#,##0.0;;&quot;-&quot;"/>
    <numFmt numFmtId="211" formatCode="#,##0.00;;&quot;-&quot;"/>
    <numFmt numFmtId="212" formatCode="\(#,##0.00\);;&quot;-&quot;"/>
    <numFmt numFmtId="213" formatCode="#,##0;&quot;△&quot;#,##0"/>
    <numFmt numFmtId="214" formatCode="0.00000"/>
    <numFmt numFmtId="215" formatCode="0.0000000"/>
    <numFmt numFmtId="216" formatCode="#,##0.00000000;;&quot;-&quot;"/>
    <numFmt numFmtId="217" formatCode="0.000000"/>
    <numFmt numFmtId="218" formatCode="0.000"/>
    <numFmt numFmtId="219" formatCode="0.0000"/>
    <numFmt numFmtId="220" formatCode="#,##0.0;&quot;△ &quot;#,##0.0"/>
    <numFmt numFmtId="221" formatCode="#,##0.0;&quot;△&quot;#,##0.0"/>
  </numFmts>
  <fonts count="16">
    <font>
      <sz val="12"/>
      <name val="System"/>
      <family val="0"/>
    </font>
    <font>
      <b/>
      <sz val="12"/>
      <name val="System"/>
      <family val="0"/>
    </font>
    <font>
      <u val="single"/>
      <sz val="12"/>
      <name val="System"/>
      <family val="0"/>
    </font>
    <font>
      <strike/>
      <sz val="12"/>
      <name val="System"/>
      <family val="0"/>
    </font>
    <font>
      <sz val="11"/>
      <name val="明朝"/>
      <family val="3"/>
    </font>
    <font>
      <u val="single"/>
      <sz val="12"/>
      <color indexed="12"/>
      <name val="System"/>
      <family val="0"/>
    </font>
    <font>
      <u val="single"/>
      <sz val="12"/>
      <color indexed="36"/>
      <name val="System"/>
      <family val="0"/>
    </font>
    <font>
      <sz val="6"/>
      <name val="ＭＳ Ｐゴシック"/>
      <family val="3"/>
    </font>
    <font>
      <b/>
      <sz val="16"/>
      <name val="ＭＳ 明朝"/>
      <family val="1"/>
    </font>
    <font>
      <sz val="10"/>
      <name val="ＭＳ 明朝"/>
      <family val="1"/>
    </font>
    <font>
      <sz val="6"/>
      <name val="System"/>
      <family val="0"/>
    </font>
    <font>
      <sz val="10"/>
      <name val="ＭＳ ゴシック"/>
      <family val="3"/>
    </font>
    <font>
      <sz val="10"/>
      <color indexed="8"/>
      <name val="ＭＳ 明朝"/>
      <family val="1"/>
    </font>
    <font>
      <sz val="8"/>
      <name val="ＭＳ ゴシック"/>
      <family val="3"/>
    </font>
    <font>
      <sz val="10"/>
      <color indexed="8"/>
      <name val="ＭＳ ゴシック"/>
      <family val="3"/>
    </font>
    <font>
      <sz val="9.5"/>
      <color indexed="8"/>
      <name val="ＭＳ ゴシック"/>
      <family val="3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6" fillId="0" borderId="0" applyNumberFormat="0" applyFill="0" applyBorder="0" applyAlignment="0" applyProtection="0"/>
  </cellStyleXfs>
  <cellXfs count="41">
    <xf numFmtId="0" fontId="0" fillId="0" borderId="0" xfId="0" applyAlignment="1">
      <alignment/>
    </xf>
    <xf numFmtId="0" fontId="8" fillId="0" borderId="0" xfId="0" applyFont="1" applyAlignment="1">
      <alignment vertical="center"/>
    </xf>
    <xf numFmtId="0" fontId="9" fillId="0" borderId="0" xfId="0" applyNumberFormat="1" applyFont="1" applyAlignment="1" applyProtection="1">
      <alignment vertical="center"/>
      <protection locked="0"/>
    </xf>
    <xf numFmtId="0" fontId="9" fillId="0" borderId="0" xfId="0" applyFont="1" applyAlignment="1">
      <alignment vertical="center"/>
    </xf>
    <xf numFmtId="0" fontId="9" fillId="0" borderId="1" xfId="0" applyNumberFormat="1" applyFont="1" applyBorder="1" applyAlignment="1" applyProtection="1">
      <alignment horizontal="center" vertical="center"/>
      <protection locked="0"/>
    </xf>
    <xf numFmtId="0" fontId="9" fillId="0" borderId="2" xfId="0" applyNumberFormat="1" applyFont="1" applyBorder="1" applyAlignment="1" applyProtection="1">
      <alignment horizontal="center" vertical="center"/>
      <protection locked="0"/>
    </xf>
    <xf numFmtId="0" fontId="9" fillId="0" borderId="3" xfId="0" applyNumberFormat="1" applyFont="1" applyBorder="1" applyAlignment="1" applyProtection="1">
      <alignment horizontal="center" vertical="center"/>
      <protection locked="0"/>
    </xf>
    <xf numFmtId="3" fontId="11" fillId="0" borderId="4" xfId="0" applyNumberFormat="1" applyFont="1" applyBorder="1" applyAlignment="1" applyProtection="1">
      <alignment vertical="center"/>
      <protection locked="0"/>
    </xf>
    <xf numFmtId="0" fontId="11" fillId="0" borderId="0" xfId="0" applyFont="1" applyAlignment="1">
      <alignment vertical="center"/>
    </xf>
    <xf numFmtId="3" fontId="11" fillId="0" borderId="0" xfId="0" applyNumberFormat="1" applyFont="1" applyBorder="1" applyAlignment="1" applyProtection="1">
      <alignment vertical="center"/>
      <protection locked="0"/>
    </xf>
    <xf numFmtId="205" fontId="11" fillId="0" borderId="0" xfId="0" applyNumberFormat="1" applyFont="1" applyBorder="1" applyAlignment="1" applyProtection="1">
      <alignment vertical="center"/>
      <protection locked="0"/>
    </xf>
    <xf numFmtId="3" fontId="11" fillId="0" borderId="0" xfId="0" applyNumberFormat="1" applyFont="1" applyAlignment="1" applyProtection="1">
      <alignment vertical="center"/>
      <protection locked="0"/>
    </xf>
    <xf numFmtId="3" fontId="12" fillId="0" borderId="0" xfId="0" applyNumberFormat="1" applyFont="1" applyBorder="1" applyAlignment="1" applyProtection="1">
      <alignment vertical="center"/>
      <protection locked="0"/>
    </xf>
    <xf numFmtId="3" fontId="12" fillId="0" borderId="0" xfId="0" applyNumberFormat="1" applyFont="1" applyAlignment="1" applyProtection="1">
      <alignment vertical="center"/>
      <protection locked="0"/>
    </xf>
    <xf numFmtId="205" fontId="12" fillId="0" borderId="0" xfId="0" applyNumberFormat="1" applyFont="1" applyBorder="1" applyAlignment="1" applyProtection="1">
      <alignment vertical="center"/>
      <protection locked="0"/>
    </xf>
    <xf numFmtId="0" fontId="12" fillId="0" borderId="0" xfId="0" applyFont="1" applyAlignment="1">
      <alignment vertical="center"/>
    </xf>
    <xf numFmtId="3" fontId="9" fillId="0" borderId="0" xfId="0" applyNumberFormat="1" applyFont="1" applyBorder="1" applyAlignment="1" applyProtection="1">
      <alignment vertical="center"/>
      <protection locked="0"/>
    </xf>
    <xf numFmtId="3" fontId="9" fillId="0" borderId="0" xfId="0" applyNumberFormat="1" applyFont="1" applyAlignment="1" applyProtection="1">
      <alignment vertical="center"/>
      <protection locked="0"/>
    </xf>
    <xf numFmtId="205" fontId="9" fillId="0" borderId="0" xfId="0" applyNumberFormat="1" applyFont="1" applyBorder="1" applyAlignment="1" applyProtection="1">
      <alignment vertical="center"/>
      <protection locked="0"/>
    </xf>
    <xf numFmtId="204" fontId="9" fillId="0" borderId="0" xfId="0" applyNumberFormat="1" applyFont="1" applyBorder="1" applyAlignment="1" applyProtection="1">
      <alignment vertical="center"/>
      <protection locked="0"/>
    </xf>
    <xf numFmtId="0" fontId="9" fillId="0" borderId="5" xfId="0" applyNumberFormat="1" applyFont="1" applyBorder="1" applyAlignment="1" applyProtection="1">
      <alignment vertical="center"/>
      <protection locked="0"/>
    </xf>
    <xf numFmtId="191" fontId="11" fillId="0" borderId="4" xfId="0" applyNumberFormat="1" applyFont="1" applyBorder="1" applyAlignment="1" applyProtection="1">
      <alignment vertical="center"/>
      <protection locked="0"/>
    </xf>
    <xf numFmtId="0" fontId="11" fillId="0" borderId="6" xfId="0" applyNumberFormat="1" applyFont="1" applyBorder="1" applyAlignment="1" applyProtection="1">
      <alignment horizontal="center" vertical="center"/>
      <protection locked="0"/>
    </xf>
    <xf numFmtId="0" fontId="11" fillId="0" borderId="7" xfId="0" applyNumberFormat="1" applyFont="1" applyBorder="1" applyAlignment="1" applyProtection="1">
      <alignment horizontal="center" vertical="center"/>
      <protection locked="0"/>
    </xf>
    <xf numFmtId="0" fontId="11" fillId="0" borderId="7" xfId="0" applyNumberFormat="1" applyFont="1" applyBorder="1" applyAlignment="1" applyProtection="1">
      <alignment vertical="center"/>
      <protection locked="0"/>
    </xf>
    <xf numFmtId="0" fontId="12" fillId="0" borderId="7" xfId="0" applyNumberFormat="1" applyFont="1" applyBorder="1" applyAlignment="1" applyProtection="1">
      <alignment horizontal="right" vertical="center"/>
      <protection locked="0"/>
    </xf>
    <xf numFmtId="0" fontId="9" fillId="0" borderId="7" xfId="0" applyNumberFormat="1" applyFont="1" applyBorder="1" applyAlignment="1" applyProtection="1">
      <alignment horizontal="right" vertical="center"/>
      <protection locked="0"/>
    </xf>
    <xf numFmtId="0" fontId="9" fillId="0" borderId="8" xfId="0" applyNumberFormat="1" applyFont="1" applyBorder="1" applyAlignment="1" applyProtection="1">
      <alignment horizontal="right" vertical="center"/>
      <protection locked="0"/>
    </xf>
    <xf numFmtId="0" fontId="9" fillId="0" borderId="7" xfId="0" applyNumberFormat="1" applyFont="1" applyBorder="1" applyAlignment="1" applyProtection="1">
      <alignment horizontal="center" vertical="center"/>
      <protection locked="0"/>
    </xf>
    <xf numFmtId="191" fontId="11" fillId="0" borderId="0" xfId="0" applyNumberFormat="1" applyFont="1" applyBorder="1" applyAlignment="1" applyProtection="1">
      <alignment vertical="center"/>
      <protection locked="0"/>
    </xf>
    <xf numFmtId="0" fontId="14" fillId="0" borderId="7" xfId="0" applyNumberFormat="1" applyFont="1" applyBorder="1" applyAlignment="1" applyProtection="1">
      <alignment horizontal="center" vertical="center"/>
      <protection locked="0"/>
    </xf>
    <xf numFmtId="3" fontId="14" fillId="0" borderId="0" xfId="0" applyNumberFormat="1" applyFont="1" applyBorder="1" applyAlignment="1" applyProtection="1">
      <alignment vertical="center"/>
      <protection locked="0"/>
    </xf>
    <xf numFmtId="0" fontId="14" fillId="0" borderId="0" xfId="0" applyFont="1" applyAlignment="1">
      <alignment vertical="center"/>
    </xf>
    <xf numFmtId="0" fontId="15" fillId="0" borderId="7" xfId="0" applyNumberFormat="1" applyFont="1" applyBorder="1" applyAlignment="1" applyProtection="1">
      <alignment horizontal="center" vertical="center"/>
      <protection locked="0"/>
    </xf>
    <xf numFmtId="205" fontId="14" fillId="0" borderId="0" xfId="0" applyNumberFormat="1" applyFont="1" applyBorder="1" applyAlignment="1" applyProtection="1">
      <alignment vertical="center"/>
      <protection locked="0"/>
    </xf>
    <xf numFmtId="0" fontId="9" fillId="0" borderId="9" xfId="0" applyNumberFormat="1" applyFont="1" applyBorder="1" applyAlignment="1" applyProtection="1">
      <alignment horizontal="center" vertical="center"/>
      <protection locked="0"/>
    </xf>
    <xf numFmtId="0" fontId="9" fillId="0" borderId="10" xfId="0" applyNumberFormat="1" applyFont="1" applyBorder="1" applyAlignment="1" applyProtection="1">
      <alignment horizontal="center" vertical="center"/>
      <protection locked="0"/>
    </xf>
    <xf numFmtId="0" fontId="9" fillId="0" borderId="11" xfId="0" applyNumberFormat="1" applyFont="1" applyBorder="1" applyAlignment="1" applyProtection="1">
      <alignment horizontal="center" vertical="center"/>
      <protection locked="0"/>
    </xf>
    <xf numFmtId="0" fontId="9" fillId="0" borderId="12" xfId="0" applyNumberFormat="1" applyFont="1" applyBorder="1" applyAlignment="1" applyProtection="1">
      <alignment horizontal="center" vertical="center"/>
      <protection locked="0"/>
    </xf>
    <xf numFmtId="0" fontId="9" fillId="0" borderId="13" xfId="0" applyNumberFormat="1" applyFont="1" applyBorder="1" applyAlignment="1" applyProtection="1">
      <alignment horizontal="center" vertical="center"/>
      <protection locked="0"/>
    </xf>
    <xf numFmtId="0" fontId="8" fillId="0" borderId="0" xfId="0" applyNumberFormat="1" applyFont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65"/>
  <dimension ref="A1:I58"/>
  <sheetViews>
    <sheetView tabSelected="1" zoomScaleSheetLayoutView="75" workbookViewId="0" topLeftCell="A1">
      <selection activeCell="A2" sqref="A2"/>
    </sheetView>
  </sheetViews>
  <sheetFormatPr defaultColWidth="8.796875" defaultRowHeight="15"/>
  <cols>
    <col min="1" max="1" width="11.3984375" style="3" customWidth="1"/>
    <col min="2" max="8" width="10.5" style="3" customWidth="1"/>
    <col min="9" max="16384" width="9" style="3" customWidth="1"/>
  </cols>
  <sheetData>
    <row r="1" spans="1:8" s="1" customFormat="1" ht="18.75" customHeight="1">
      <c r="A1" s="40" t="s">
        <v>61</v>
      </c>
      <c r="B1" s="40"/>
      <c r="C1" s="40"/>
      <c r="D1" s="40"/>
      <c r="E1" s="40"/>
      <c r="F1" s="40"/>
      <c r="G1" s="40"/>
      <c r="H1" s="40"/>
    </row>
    <row r="2" spans="1:8" ht="16.5" customHeight="1" thickBot="1">
      <c r="A2" s="2" t="s">
        <v>54</v>
      </c>
      <c r="B2" s="2"/>
      <c r="C2" s="2"/>
      <c r="D2" s="2"/>
      <c r="E2" s="2"/>
      <c r="F2" s="2"/>
      <c r="G2" s="2"/>
      <c r="H2" s="2"/>
    </row>
    <row r="3" spans="1:8" ht="18" customHeight="1">
      <c r="A3" s="35" t="s">
        <v>0</v>
      </c>
      <c r="B3" s="37" t="s">
        <v>56</v>
      </c>
      <c r="C3" s="38"/>
      <c r="D3" s="39"/>
      <c r="E3" s="37" t="s">
        <v>60</v>
      </c>
      <c r="F3" s="38"/>
      <c r="G3" s="39"/>
      <c r="H3" s="4" t="s">
        <v>1</v>
      </c>
    </row>
    <row r="4" spans="1:8" ht="18" customHeight="1">
      <c r="A4" s="36"/>
      <c r="B4" s="5" t="s">
        <v>58</v>
      </c>
      <c r="C4" s="5" t="s">
        <v>2</v>
      </c>
      <c r="D4" s="5" t="s">
        <v>3</v>
      </c>
      <c r="E4" s="5" t="s">
        <v>59</v>
      </c>
      <c r="F4" s="5" t="s">
        <v>2</v>
      </c>
      <c r="G4" s="5" t="s">
        <v>3</v>
      </c>
      <c r="H4" s="6" t="s">
        <v>4</v>
      </c>
    </row>
    <row r="5" spans="1:8" s="8" customFormat="1" ht="15.75" customHeight="1">
      <c r="A5" s="22" t="s">
        <v>5</v>
      </c>
      <c r="B5" s="7">
        <f aca="true" t="shared" si="0" ref="B5:H5">B7+B22</f>
        <v>1157084</v>
      </c>
      <c r="C5" s="7">
        <f t="shared" si="0"/>
        <v>544822</v>
      </c>
      <c r="D5" s="7">
        <f t="shared" si="0"/>
        <v>612262</v>
      </c>
      <c r="E5" s="7">
        <f t="shared" si="0"/>
        <v>1156177</v>
      </c>
      <c r="F5" s="7">
        <f t="shared" si="0"/>
        <v>543935</v>
      </c>
      <c r="G5" s="7">
        <f t="shared" si="0"/>
        <v>612242</v>
      </c>
      <c r="H5" s="21">
        <f t="shared" si="0"/>
        <v>-907</v>
      </c>
    </row>
    <row r="6" spans="1:8" s="8" customFormat="1" ht="9.75" customHeight="1">
      <c r="A6" s="23"/>
      <c r="B6" s="9"/>
      <c r="C6" s="9"/>
      <c r="D6" s="9"/>
      <c r="E6" s="9"/>
      <c r="F6" s="9"/>
      <c r="G6" s="9"/>
      <c r="H6" s="10"/>
    </row>
    <row r="7" spans="1:8" s="8" customFormat="1" ht="15.75" customHeight="1">
      <c r="A7" s="23" t="s">
        <v>6</v>
      </c>
      <c r="B7" s="9">
        <f aca="true" t="shared" si="1" ref="B7:H7">SUM(B9:B20)</f>
        <v>905786</v>
      </c>
      <c r="C7" s="9">
        <f t="shared" si="1"/>
        <v>426460</v>
      </c>
      <c r="D7" s="9">
        <f t="shared" si="1"/>
        <v>479326</v>
      </c>
      <c r="E7" s="9">
        <f t="shared" si="1"/>
        <v>906074</v>
      </c>
      <c r="F7" s="9">
        <f t="shared" si="1"/>
        <v>426174</v>
      </c>
      <c r="G7" s="9">
        <f t="shared" si="1"/>
        <v>479900</v>
      </c>
      <c r="H7" s="29">
        <f t="shared" si="1"/>
        <v>288</v>
      </c>
    </row>
    <row r="8" spans="1:8" s="8" customFormat="1" ht="9.75" customHeight="1">
      <c r="A8" s="23"/>
      <c r="B8" s="9"/>
      <c r="C8" s="11"/>
      <c r="D8" s="11"/>
      <c r="E8" s="9"/>
      <c r="F8" s="11"/>
      <c r="G8" s="11"/>
      <c r="H8" s="10">
        <f>E8-B8</f>
        <v>0</v>
      </c>
    </row>
    <row r="9" spans="1:8" ht="15.75" customHeight="1">
      <c r="A9" s="28" t="s">
        <v>7</v>
      </c>
      <c r="B9" s="16">
        <f>C9+D9</f>
        <v>301498</v>
      </c>
      <c r="C9" s="17">
        <v>140477</v>
      </c>
      <c r="D9" s="17">
        <v>161021</v>
      </c>
      <c r="E9" s="16">
        <f>F9+G9</f>
        <v>301392</v>
      </c>
      <c r="F9" s="17">
        <v>140230</v>
      </c>
      <c r="G9" s="17">
        <v>161162</v>
      </c>
      <c r="H9" s="18">
        <f>E9-B9</f>
        <v>-106</v>
      </c>
    </row>
    <row r="10" spans="1:8" ht="15.75" customHeight="1">
      <c r="A10" s="28" t="s">
        <v>8</v>
      </c>
      <c r="B10" s="16">
        <f aca="true" t="shared" si="2" ref="B10:B18">C10+D10</f>
        <v>57630</v>
      </c>
      <c r="C10" s="17">
        <v>27236</v>
      </c>
      <c r="D10" s="17">
        <v>30394</v>
      </c>
      <c r="E10" s="16">
        <f aca="true" t="shared" si="3" ref="E10:E18">F10+G10</f>
        <v>57665</v>
      </c>
      <c r="F10" s="17">
        <v>27178</v>
      </c>
      <c r="G10" s="17">
        <v>30487</v>
      </c>
      <c r="H10" s="18">
        <f>E10-B10</f>
        <v>35</v>
      </c>
    </row>
    <row r="11" spans="1:8" ht="15.75" customHeight="1">
      <c r="A11" s="28" t="s">
        <v>9</v>
      </c>
      <c r="B11" s="16">
        <f t="shared" si="2"/>
        <v>74816</v>
      </c>
      <c r="C11" s="17">
        <v>35548</v>
      </c>
      <c r="D11" s="17">
        <v>39268</v>
      </c>
      <c r="E11" s="16">
        <f t="shared" si="3"/>
        <v>74584</v>
      </c>
      <c r="F11" s="17">
        <v>35397</v>
      </c>
      <c r="G11" s="17">
        <v>39187</v>
      </c>
      <c r="H11" s="18">
        <f>E11-B11</f>
        <v>-232</v>
      </c>
    </row>
    <row r="12" spans="1:8" ht="15.75" customHeight="1">
      <c r="A12" s="28" t="s">
        <v>10</v>
      </c>
      <c r="B12" s="16">
        <f t="shared" si="2"/>
        <v>53630</v>
      </c>
      <c r="C12" s="17">
        <v>25923</v>
      </c>
      <c r="D12" s="17">
        <v>27707</v>
      </c>
      <c r="E12" s="16">
        <f t="shared" si="3"/>
        <v>53449</v>
      </c>
      <c r="F12" s="17">
        <v>25800</v>
      </c>
      <c r="G12" s="17">
        <v>27649</v>
      </c>
      <c r="H12" s="18">
        <f aca="true" t="shared" si="4" ref="H12:H21">E12-B12</f>
        <v>-181</v>
      </c>
    </row>
    <row r="13" spans="1:8" ht="15.75" customHeight="1">
      <c r="A13" s="28" t="s">
        <v>11</v>
      </c>
      <c r="B13" s="16">
        <f t="shared" si="2"/>
        <v>100210</v>
      </c>
      <c r="C13" s="17">
        <v>47315</v>
      </c>
      <c r="D13" s="17">
        <v>52895</v>
      </c>
      <c r="E13" s="16">
        <f t="shared" si="3"/>
        <v>100425</v>
      </c>
      <c r="F13" s="17">
        <v>47382</v>
      </c>
      <c r="G13" s="17">
        <v>53043</v>
      </c>
      <c r="H13" s="18">
        <f t="shared" si="4"/>
        <v>215</v>
      </c>
    </row>
    <row r="14" spans="1:8" ht="15.75" customHeight="1">
      <c r="A14" s="28" t="s">
        <v>12</v>
      </c>
      <c r="B14" s="16">
        <f t="shared" si="2"/>
        <v>49706</v>
      </c>
      <c r="C14" s="17">
        <v>23370</v>
      </c>
      <c r="D14" s="17">
        <v>26336</v>
      </c>
      <c r="E14" s="16">
        <f t="shared" si="3"/>
        <v>49673</v>
      </c>
      <c r="F14" s="17">
        <v>23352</v>
      </c>
      <c r="G14" s="17">
        <v>26321</v>
      </c>
      <c r="H14" s="18">
        <f t="shared" si="4"/>
        <v>-33</v>
      </c>
    </row>
    <row r="15" spans="1:8" ht="15.75" customHeight="1">
      <c r="A15" s="28" t="s">
        <v>13</v>
      </c>
      <c r="B15" s="16">
        <f t="shared" si="2"/>
        <v>30274</v>
      </c>
      <c r="C15" s="17">
        <v>14235</v>
      </c>
      <c r="D15" s="17">
        <v>16039</v>
      </c>
      <c r="E15" s="16">
        <f t="shared" si="3"/>
        <v>30036</v>
      </c>
      <c r="F15" s="17">
        <v>14109</v>
      </c>
      <c r="G15" s="17">
        <v>15927</v>
      </c>
      <c r="H15" s="18">
        <f t="shared" si="4"/>
        <v>-238</v>
      </c>
    </row>
    <row r="16" spans="1:8" ht="15.75" customHeight="1">
      <c r="A16" s="28" t="s">
        <v>14</v>
      </c>
      <c r="B16" s="16">
        <f t="shared" si="2"/>
        <v>26486</v>
      </c>
      <c r="C16" s="17">
        <v>12393</v>
      </c>
      <c r="D16" s="17">
        <v>14093</v>
      </c>
      <c r="E16" s="16">
        <f t="shared" si="3"/>
        <v>26171</v>
      </c>
      <c r="F16" s="17">
        <v>12210</v>
      </c>
      <c r="G16" s="17">
        <v>13961</v>
      </c>
      <c r="H16" s="18">
        <f t="shared" si="4"/>
        <v>-315</v>
      </c>
    </row>
    <row r="17" spans="1:8" ht="15.75" customHeight="1">
      <c r="A17" s="28" t="s">
        <v>15</v>
      </c>
      <c r="B17" s="16">
        <f t="shared" si="2"/>
        <v>94622</v>
      </c>
      <c r="C17" s="17">
        <v>44505</v>
      </c>
      <c r="D17" s="17">
        <v>50117</v>
      </c>
      <c r="E17" s="16">
        <f t="shared" si="3"/>
        <v>95467</v>
      </c>
      <c r="F17" s="17">
        <v>44969</v>
      </c>
      <c r="G17" s="17">
        <v>50498</v>
      </c>
      <c r="H17" s="18">
        <f t="shared" si="4"/>
        <v>845</v>
      </c>
    </row>
    <row r="18" spans="1:8" ht="15.75" customHeight="1">
      <c r="A18" s="28" t="s">
        <v>16</v>
      </c>
      <c r="B18" s="16">
        <f t="shared" si="2"/>
        <v>56938</v>
      </c>
      <c r="C18" s="17">
        <v>27128</v>
      </c>
      <c r="D18" s="17">
        <v>29810</v>
      </c>
      <c r="E18" s="16">
        <f t="shared" si="3"/>
        <v>57497</v>
      </c>
      <c r="F18" s="17">
        <v>27367</v>
      </c>
      <c r="G18" s="17">
        <v>30130</v>
      </c>
      <c r="H18" s="18">
        <f t="shared" si="4"/>
        <v>559</v>
      </c>
    </row>
    <row r="19" spans="1:8" ht="15.75" customHeight="1">
      <c r="A19" s="28" t="s">
        <v>53</v>
      </c>
      <c r="B19" s="16">
        <f>C19+D19</f>
        <v>28873</v>
      </c>
      <c r="C19" s="17">
        <v>13610</v>
      </c>
      <c r="D19" s="17">
        <v>15263</v>
      </c>
      <c r="E19" s="16">
        <f>F19+G19</f>
        <v>28997</v>
      </c>
      <c r="F19" s="17">
        <v>13670</v>
      </c>
      <c r="G19" s="17">
        <v>15327</v>
      </c>
      <c r="H19" s="18">
        <f t="shared" si="4"/>
        <v>124</v>
      </c>
    </row>
    <row r="20" spans="1:8" ht="15.75" customHeight="1">
      <c r="A20" s="28" t="s">
        <v>55</v>
      </c>
      <c r="B20" s="16">
        <f>C20+D20</f>
        <v>31103</v>
      </c>
      <c r="C20" s="17">
        <v>14720</v>
      </c>
      <c r="D20" s="17">
        <v>16383</v>
      </c>
      <c r="E20" s="16">
        <f>F20+G20</f>
        <v>30718</v>
      </c>
      <c r="F20" s="17">
        <v>14510</v>
      </c>
      <c r="G20" s="17">
        <v>16208</v>
      </c>
      <c r="H20" s="18">
        <f t="shared" si="4"/>
        <v>-385</v>
      </c>
    </row>
    <row r="21" spans="1:8" s="8" customFormat="1" ht="9.75" customHeight="1">
      <c r="A21" s="24"/>
      <c r="B21" s="9"/>
      <c r="C21" s="11"/>
      <c r="D21" s="11"/>
      <c r="E21" s="9"/>
      <c r="F21" s="11"/>
      <c r="G21" s="11"/>
      <c r="H21" s="10">
        <f t="shared" si="4"/>
        <v>0</v>
      </c>
    </row>
    <row r="22" spans="1:8" s="8" customFormat="1" ht="15.75" customHeight="1">
      <c r="A22" s="23" t="s">
        <v>17</v>
      </c>
      <c r="B22" s="9">
        <f aca="true" t="shared" si="5" ref="B22:G22">B24+B26+B31+B35+B38+B41+B46</f>
        <v>251298</v>
      </c>
      <c r="C22" s="9">
        <f t="shared" si="5"/>
        <v>118362</v>
      </c>
      <c r="D22" s="9">
        <f t="shared" si="5"/>
        <v>132936</v>
      </c>
      <c r="E22" s="9">
        <f t="shared" si="5"/>
        <v>250103</v>
      </c>
      <c r="F22" s="9">
        <f t="shared" si="5"/>
        <v>117761</v>
      </c>
      <c r="G22" s="9">
        <f t="shared" si="5"/>
        <v>132342</v>
      </c>
      <c r="H22" s="10">
        <f>+H24+H26+H31+H35+H38+H41+H46</f>
        <v>-1195</v>
      </c>
    </row>
    <row r="23" spans="1:8" s="8" customFormat="1" ht="9.75" customHeight="1">
      <c r="A23" s="23"/>
      <c r="B23" s="9"/>
      <c r="C23" s="11"/>
      <c r="D23" s="11"/>
      <c r="E23" s="9"/>
      <c r="F23" s="11"/>
      <c r="G23" s="11"/>
      <c r="H23" s="10">
        <f>E23-B23</f>
        <v>0</v>
      </c>
    </row>
    <row r="24" spans="1:8" s="32" customFormat="1" ht="15.75" customHeight="1">
      <c r="A24" s="30" t="s">
        <v>18</v>
      </c>
      <c r="B24" s="31">
        <f aca="true" t="shared" si="6" ref="B24:H24">SUM(B25:B25)</f>
        <v>3917</v>
      </c>
      <c r="C24" s="31">
        <f t="shared" si="6"/>
        <v>1871</v>
      </c>
      <c r="D24" s="31">
        <f t="shared" si="6"/>
        <v>2046</v>
      </c>
      <c r="E24" s="31">
        <f t="shared" si="6"/>
        <v>3866</v>
      </c>
      <c r="F24" s="31">
        <f t="shared" si="6"/>
        <v>1844</v>
      </c>
      <c r="G24" s="31">
        <f t="shared" si="6"/>
        <v>2022</v>
      </c>
      <c r="H24" s="10">
        <f t="shared" si="6"/>
        <v>-51</v>
      </c>
    </row>
    <row r="25" spans="1:8" s="15" customFormat="1" ht="15.75" customHeight="1">
      <c r="A25" s="25" t="s">
        <v>19</v>
      </c>
      <c r="B25" s="12">
        <f>C25+D25</f>
        <v>3917</v>
      </c>
      <c r="C25" s="13">
        <v>1871</v>
      </c>
      <c r="D25" s="13">
        <v>2046</v>
      </c>
      <c r="E25" s="12">
        <f>F25+G25</f>
        <v>3866</v>
      </c>
      <c r="F25" s="13">
        <v>1844</v>
      </c>
      <c r="G25" s="13">
        <v>2022</v>
      </c>
      <c r="H25" s="14">
        <f>E25-B25</f>
        <v>-51</v>
      </c>
    </row>
    <row r="26" spans="1:8" s="32" customFormat="1" ht="15.75" customHeight="1">
      <c r="A26" s="30" t="s">
        <v>20</v>
      </c>
      <c r="B26" s="31">
        <f aca="true" t="shared" si="7" ref="B26:G26">SUM(B27:B30)</f>
        <v>66352</v>
      </c>
      <c r="C26" s="31">
        <f t="shared" si="7"/>
        <v>31217</v>
      </c>
      <c r="D26" s="31">
        <f t="shared" si="7"/>
        <v>35135</v>
      </c>
      <c r="E26" s="31">
        <f t="shared" si="7"/>
        <v>66281</v>
      </c>
      <c r="F26" s="31">
        <f t="shared" si="7"/>
        <v>31170</v>
      </c>
      <c r="G26" s="31">
        <f t="shared" si="7"/>
        <v>35111</v>
      </c>
      <c r="H26" s="10">
        <f aca="true" t="shared" si="8" ref="H26:H35">E26-B26</f>
        <v>-71</v>
      </c>
    </row>
    <row r="27" spans="1:8" s="15" customFormat="1" ht="15.75" customHeight="1">
      <c r="A27" s="25" t="s">
        <v>21</v>
      </c>
      <c r="B27" s="12">
        <f>C27+D27</f>
        <v>17198</v>
      </c>
      <c r="C27" s="13">
        <v>8083</v>
      </c>
      <c r="D27" s="13">
        <v>9115</v>
      </c>
      <c r="E27" s="12">
        <f>F27+G27</f>
        <v>17152</v>
      </c>
      <c r="F27" s="13">
        <v>8063</v>
      </c>
      <c r="G27" s="13">
        <v>9089</v>
      </c>
      <c r="H27" s="14">
        <f t="shared" si="8"/>
        <v>-46</v>
      </c>
    </row>
    <row r="28" spans="1:8" s="15" customFormat="1" ht="15.75" customHeight="1">
      <c r="A28" s="25" t="s">
        <v>22</v>
      </c>
      <c r="B28" s="12">
        <f>C28+D28</f>
        <v>19064</v>
      </c>
      <c r="C28" s="13">
        <v>8936</v>
      </c>
      <c r="D28" s="13">
        <v>10128</v>
      </c>
      <c r="E28" s="12">
        <f>F28+G28</f>
        <v>19008</v>
      </c>
      <c r="F28" s="13">
        <v>8903</v>
      </c>
      <c r="G28" s="13">
        <v>10105</v>
      </c>
      <c r="H28" s="14">
        <f t="shared" si="8"/>
        <v>-56</v>
      </c>
    </row>
    <row r="29" spans="1:8" s="15" customFormat="1" ht="15.75" customHeight="1">
      <c r="A29" s="25" t="s">
        <v>23</v>
      </c>
      <c r="B29" s="12">
        <f>C29+D29</f>
        <v>23296</v>
      </c>
      <c r="C29" s="13">
        <v>10938</v>
      </c>
      <c r="D29" s="13">
        <v>12358</v>
      </c>
      <c r="E29" s="12">
        <f>F29+G29</f>
        <v>23361</v>
      </c>
      <c r="F29" s="13">
        <v>10957</v>
      </c>
      <c r="G29" s="13">
        <v>12404</v>
      </c>
      <c r="H29" s="14">
        <f t="shared" si="8"/>
        <v>65</v>
      </c>
    </row>
    <row r="30" spans="1:8" s="15" customFormat="1" ht="15.75" customHeight="1">
      <c r="A30" s="25" t="s">
        <v>24</v>
      </c>
      <c r="B30" s="12">
        <f>C30+D30</f>
        <v>6794</v>
      </c>
      <c r="C30" s="13">
        <v>3260</v>
      </c>
      <c r="D30" s="13">
        <v>3534</v>
      </c>
      <c r="E30" s="12">
        <f>F30+G30</f>
        <v>6760</v>
      </c>
      <c r="F30" s="13">
        <v>3247</v>
      </c>
      <c r="G30" s="13">
        <v>3513</v>
      </c>
      <c r="H30" s="14">
        <f t="shared" si="8"/>
        <v>-34</v>
      </c>
    </row>
    <row r="31" spans="1:8" s="32" customFormat="1" ht="15.75" customHeight="1">
      <c r="A31" s="30" t="s">
        <v>25</v>
      </c>
      <c r="B31" s="31">
        <f aca="true" t="shared" si="9" ref="B31:G31">SUM(B32:B34)</f>
        <v>40647</v>
      </c>
      <c r="C31" s="31">
        <f t="shared" si="9"/>
        <v>19317</v>
      </c>
      <c r="D31" s="31">
        <f t="shared" si="9"/>
        <v>21330</v>
      </c>
      <c r="E31" s="31">
        <f t="shared" si="9"/>
        <v>40477</v>
      </c>
      <c r="F31" s="31">
        <f t="shared" si="9"/>
        <v>19221</v>
      </c>
      <c r="G31" s="31">
        <f t="shared" si="9"/>
        <v>21256</v>
      </c>
      <c r="H31" s="10">
        <f t="shared" si="8"/>
        <v>-170</v>
      </c>
    </row>
    <row r="32" spans="1:8" s="15" customFormat="1" ht="15.75" customHeight="1">
      <c r="A32" s="25" t="s">
        <v>26</v>
      </c>
      <c r="B32" s="12">
        <f>C32+D32</f>
        <v>7453</v>
      </c>
      <c r="C32" s="13">
        <v>3522</v>
      </c>
      <c r="D32" s="13">
        <v>3931</v>
      </c>
      <c r="E32" s="12">
        <f>F32+G32</f>
        <v>7345</v>
      </c>
      <c r="F32" s="13">
        <v>3471</v>
      </c>
      <c r="G32" s="13">
        <v>3874</v>
      </c>
      <c r="H32" s="14">
        <f t="shared" si="8"/>
        <v>-108</v>
      </c>
    </row>
    <row r="33" spans="1:8" s="15" customFormat="1" ht="15.75" customHeight="1">
      <c r="A33" s="25" t="s">
        <v>27</v>
      </c>
      <c r="B33" s="12">
        <f>C33+D33</f>
        <v>6418</v>
      </c>
      <c r="C33" s="13">
        <v>3089</v>
      </c>
      <c r="D33" s="13">
        <v>3329</v>
      </c>
      <c r="E33" s="12">
        <f>F33+G33</f>
        <v>6400</v>
      </c>
      <c r="F33" s="13">
        <v>3079</v>
      </c>
      <c r="G33" s="13">
        <v>3321</v>
      </c>
      <c r="H33" s="14">
        <f t="shared" si="8"/>
        <v>-18</v>
      </c>
    </row>
    <row r="34" spans="1:8" s="15" customFormat="1" ht="15.75" customHeight="1">
      <c r="A34" s="25" t="s">
        <v>28</v>
      </c>
      <c r="B34" s="12">
        <f>C34+D34</f>
        <v>26776</v>
      </c>
      <c r="C34" s="13">
        <v>12706</v>
      </c>
      <c r="D34" s="13">
        <v>14070</v>
      </c>
      <c r="E34" s="12">
        <f>F34+G34</f>
        <v>26732</v>
      </c>
      <c r="F34" s="13">
        <v>12671</v>
      </c>
      <c r="G34" s="13">
        <v>14061</v>
      </c>
      <c r="H34" s="14">
        <f t="shared" si="8"/>
        <v>-44</v>
      </c>
    </row>
    <row r="35" spans="1:8" s="32" customFormat="1" ht="15.75" customHeight="1">
      <c r="A35" s="30" t="s">
        <v>29</v>
      </c>
      <c r="B35" s="31">
        <f aca="true" t="shared" si="10" ref="B35:G35">SUM(B36:B37)</f>
        <v>3752</v>
      </c>
      <c r="C35" s="31">
        <f t="shared" si="10"/>
        <v>1763</v>
      </c>
      <c r="D35" s="31">
        <f t="shared" si="10"/>
        <v>1989</v>
      </c>
      <c r="E35" s="31">
        <f t="shared" si="10"/>
        <v>3671</v>
      </c>
      <c r="F35" s="31">
        <f t="shared" si="10"/>
        <v>1713</v>
      </c>
      <c r="G35" s="31">
        <f t="shared" si="10"/>
        <v>1958</v>
      </c>
      <c r="H35" s="10">
        <f t="shared" si="8"/>
        <v>-81</v>
      </c>
    </row>
    <row r="36" spans="1:8" s="15" customFormat="1" ht="15.75" customHeight="1">
      <c r="A36" s="25" t="s">
        <v>30</v>
      </c>
      <c r="B36" s="12">
        <f>C36+D36</f>
        <v>1770</v>
      </c>
      <c r="C36" s="13">
        <v>823</v>
      </c>
      <c r="D36" s="13">
        <v>947</v>
      </c>
      <c r="E36" s="12">
        <f>F36+G36</f>
        <v>1726</v>
      </c>
      <c r="F36" s="13">
        <v>804</v>
      </c>
      <c r="G36" s="13">
        <v>922</v>
      </c>
      <c r="H36" s="14">
        <f>E36-B36</f>
        <v>-44</v>
      </c>
    </row>
    <row r="37" spans="1:8" s="15" customFormat="1" ht="15.75" customHeight="1">
      <c r="A37" s="25" t="s">
        <v>31</v>
      </c>
      <c r="B37" s="12">
        <f>C37+D37</f>
        <v>1982</v>
      </c>
      <c r="C37" s="13">
        <v>940</v>
      </c>
      <c r="D37" s="13">
        <v>1042</v>
      </c>
      <c r="E37" s="12">
        <f>F37+G37</f>
        <v>1945</v>
      </c>
      <c r="F37" s="13">
        <v>909</v>
      </c>
      <c r="G37" s="13">
        <v>1036</v>
      </c>
      <c r="H37" s="14">
        <f>E37-B37</f>
        <v>-37</v>
      </c>
    </row>
    <row r="38" spans="1:8" s="32" customFormat="1" ht="15.75" customHeight="1">
      <c r="A38" s="30" t="s">
        <v>32</v>
      </c>
      <c r="B38" s="31">
        <f aca="true" t="shared" si="11" ref="B38:G38">SUM(B39:B40)</f>
        <v>12050</v>
      </c>
      <c r="C38" s="31">
        <f t="shared" si="11"/>
        <v>5624</v>
      </c>
      <c r="D38" s="31">
        <f t="shared" si="11"/>
        <v>6426</v>
      </c>
      <c r="E38" s="31">
        <f t="shared" si="11"/>
        <v>11930</v>
      </c>
      <c r="F38" s="31">
        <f t="shared" si="11"/>
        <v>5595</v>
      </c>
      <c r="G38" s="31">
        <f t="shared" si="11"/>
        <v>6335</v>
      </c>
      <c r="H38" s="10">
        <f>E38-B38</f>
        <v>-120</v>
      </c>
    </row>
    <row r="39" spans="1:8" s="15" customFormat="1" ht="15.75" customHeight="1">
      <c r="A39" s="25" t="s">
        <v>33</v>
      </c>
      <c r="B39" s="12">
        <f>C39+D39</f>
        <v>6655</v>
      </c>
      <c r="C39" s="13">
        <v>3095</v>
      </c>
      <c r="D39" s="13">
        <v>3560</v>
      </c>
      <c r="E39" s="12">
        <f>F39+G39</f>
        <v>6615</v>
      </c>
      <c r="F39" s="13">
        <v>3097</v>
      </c>
      <c r="G39" s="13">
        <v>3518</v>
      </c>
      <c r="H39" s="14">
        <f aca="true" t="shared" si="12" ref="H39:H45">E39-B39</f>
        <v>-40</v>
      </c>
    </row>
    <row r="40" spans="1:8" s="15" customFormat="1" ht="15.75" customHeight="1">
      <c r="A40" s="25" t="s">
        <v>34</v>
      </c>
      <c r="B40" s="12">
        <f>C40+D40</f>
        <v>5395</v>
      </c>
      <c r="C40" s="13">
        <v>2529</v>
      </c>
      <c r="D40" s="13">
        <v>2866</v>
      </c>
      <c r="E40" s="12">
        <f>F40+G40</f>
        <v>5315</v>
      </c>
      <c r="F40" s="13">
        <v>2498</v>
      </c>
      <c r="G40" s="13">
        <v>2817</v>
      </c>
      <c r="H40" s="14">
        <f t="shared" si="12"/>
        <v>-80</v>
      </c>
    </row>
    <row r="41" spans="1:9" s="32" customFormat="1" ht="15.75" customHeight="1">
      <c r="A41" s="33" t="s">
        <v>35</v>
      </c>
      <c r="B41" s="31">
        <f aca="true" t="shared" si="13" ref="B41:G41">SUM(B42:B45)</f>
        <v>81032</v>
      </c>
      <c r="C41" s="31">
        <f t="shared" si="13"/>
        <v>38177</v>
      </c>
      <c r="D41" s="31">
        <f t="shared" si="13"/>
        <v>42855</v>
      </c>
      <c r="E41" s="31">
        <f t="shared" si="13"/>
        <v>80957</v>
      </c>
      <c r="F41" s="31">
        <f t="shared" si="13"/>
        <v>38117</v>
      </c>
      <c r="G41" s="31">
        <f t="shared" si="13"/>
        <v>42840</v>
      </c>
      <c r="H41" s="34">
        <f t="shared" si="12"/>
        <v>-75</v>
      </c>
      <c r="I41" s="32" t="s">
        <v>57</v>
      </c>
    </row>
    <row r="42" spans="1:8" s="15" customFormat="1" ht="15.75" customHeight="1">
      <c r="A42" s="25" t="s">
        <v>36</v>
      </c>
      <c r="B42" s="12">
        <f>C42+D42</f>
        <v>19800</v>
      </c>
      <c r="C42" s="13">
        <v>9276</v>
      </c>
      <c r="D42" s="13">
        <v>10524</v>
      </c>
      <c r="E42" s="12">
        <f>F42+G42</f>
        <v>19696</v>
      </c>
      <c r="F42" s="13">
        <v>9212</v>
      </c>
      <c r="G42" s="13">
        <v>10484</v>
      </c>
      <c r="H42" s="14">
        <f t="shared" si="12"/>
        <v>-104</v>
      </c>
    </row>
    <row r="43" spans="1:8" s="15" customFormat="1" ht="15.75" customHeight="1">
      <c r="A43" s="25" t="s">
        <v>37</v>
      </c>
      <c r="B43" s="12">
        <f>C43+D43</f>
        <v>18514</v>
      </c>
      <c r="C43" s="13">
        <v>8695</v>
      </c>
      <c r="D43" s="13">
        <v>9819</v>
      </c>
      <c r="E43" s="12">
        <f>F43+G43</f>
        <v>18481</v>
      </c>
      <c r="F43" s="13">
        <v>8646</v>
      </c>
      <c r="G43" s="13">
        <v>9835</v>
      </c>
      <c r="H43" s="14">
        <f t="shared" si="12"/>
        <v>-33</v>
      </c>
    </row>
    <row r="44" spans="1:8" s="15" customFormat="1" ht="15.75" customHeight="1">
      <c r="A44" s="25" t="s">
        <v>38</v>
      </c>
      <c r="B44" s="12">
        <f>C44+D44</f>
        <v>26344</v>
      </c>
      <c r="C44" s="13">
        <v>12570</v>
      </c>
      <c r="D44" s="13">
        <v>13774</v>
      </c>
      <c r="E44" s="12">
        <f>F44+G44</f>
        <v>26493</v>
      </c>
      <c r="F44" s="13">
        <v>12666</v>
      </c>
      <c r="G44" s="13">
        <v>13827</v>
      </c>
      <c r="H44" s="14">
        <f t="shared" si="12"/>
        <v>149</v>
      </c>
    </row>
    <row r="45" spans="1:8" s="15" customFormat="1" ht="15.75" customHeight="1">
      <c r="A45" s="25" t="s">
        <v>39</v>
      </c>
      <c r="B45" s="12">
        <f>C45+D45</f>
        <v>16374</v>
      </c>
      <c r="C45" s="13">
        <v>7636</v>
      </c>
      <c r="D45" s="13">
        <v>8738</v>
      </c>
      <c r="E45" s="12">
        <f>F45+G45</f>
        <v>16287</v>
      </c>
      <c r="F45" s="13">
        <v>7593</v>
      </c>
      <c r="G45" s="13">
        <v>8694</v>
      </c>
      <c r="H45" s="14">
        <f t="shared" si="12"/>
        <v>-87</v>
      </c>
    </row>
    <row r="46" spans="1:8" s="32" customFormat="1" ht="15.75" customHeight="1">
      <c r="A46" s="30" t="s">
        <v>40</v>
      </c>
      <c r="B46" s="31">
        <f aca="true" t="shared" si="14" ref="B46:G46">SUM(B47:B57)</f>
        <v>43548</v>
      </c>
      <c r="C46" s="31">
        <f t="shared" si="14"/>
        <v>20393</v>
      </c>
      <c r="D46" s="31">
        <f t="shared" si="14"/>
        <v>23155</v>
      </c>
      <c r="E46" s="31">
        <f t="shared" si="14"/>
        <v>42921</v>
      </c>
      <c r="F46" s="31">
        <f t="shared" si="14"/>
        <v>20101</v>
      </c>
      <c r="G46" s="31">
        <f t="shared" si="14"/>
        <v>22820</v>
      </c>
      <c r="H46" s="10">
        <f>E46-B46</f>
        <v>-627</v>
      </c>
    </row>
    <row r="47" spans="1:8" ht="15.75" customHeight="1">
      <c r="A47" s="26" t="s">
        <v>41</v>
      </c>
      <c r="B47" s="16">
        <f aca="true" t="shared" si="15" ref="B47:B57">C47+D47</f>
        <v>8456</v>
      </c>
      <c r="C47" s="17">
        <v>3891</v>
      </c>
      <c r="D47" s="17">
        <v>4565</v>
      </c>
      <c r="E47" s="16">
        <f aca="true" t="shared" si="16" ref="E47:E57">F47+G47</f>
        <v>8301</v>
      </c>
      <c r="F47" s="17">
        <v>3822</v>
      </c>
      <c r="G47" s="17">
        <v>4479</v>
      </c>
      <c r="H47" s="18">
        <f aca="true" t="shared" si="17" ref="H47:H57">E47-B47</f>
        <v>-155</v>
      </c>
    </row>
    <row r="48" spans="1:8" ht="15.75" customHeight="1">
      <c r="A48" s="26" t="s">
        <v>42</v>
      </c>
      <c r="B48" s="16">
        <f t="shared" si="15"/>
        <v>16328</v>
      </c>
      <c r="C48" s="17">
        <v>7656</v>
      </c>
      <c r="D48" s="17">
        <v>8672</v>
      </c>
      <c r="E48" s="16">
        <f t="shared" si="16"/>
        <v>16265</v>
      </c>
      <c r="F48" s="17">
        <v>7632</v>
      </c>
      <c r="G48" s="17">
        <v>8633</v>
      </c>
      <c r="H48" s="18">
        <f t="shared" si="17"/>
        <v>-63</v>
      </c>
    </row>
    <row r="49" spans="1:8" ht="15.75" customHeight="1">
      <c r="A49" s="26" t="s">
        <v>43</v>
      </c>
      <c r="B49" s="16">
        <f t="shared" si="15"/>
        <v>6241</v>
      </c>
      <c r="C49" s="17">
        <v>2900</v>
      </c>
      <c r="D49" s="17">
        <v>3341</v>
      </c>
      <c r="E49" s="16">
        <f t="shared" si="16"/>
        <v>6127</v>
      </c>
      <c r="F49" s="17">
        <v>2855</v>
      </c>
      <c r="G49" s="17">
        <v>3272</v>
      </c>
      <c r="H49" s="18">
        <f t="shared" si="17"/>
        <v>-114</v>
      </c>
    </row>
    <row r="50" spans="1:8" ht="15.75" customHeight="1">
      <c r="A50" s="26" t="s">
        <v>44</v>
      </c>
      <c r="B50" s="16">
        <f t="shared" si="15"/>
        <v>872</v>
      </c>
      <c r="C50" s="17">
        <v>399</v>
      </c>
      <c r="D50" s="17">
        <v>473</v>
      </c>
      <c r="E50" s="16">
        <f t="shared" si="16"/>
        <v>844</v>
      </c>
      <c r="F50" s="17">
        <v>397</v>
      </c>
      <c r="G50" s="17">
        <v>447</v>
      </c>
      <c r="H50" s="18">
        <f t="shared" si="17"/>
        <v>-28</v>
      </c>
    </row>
    <row r="51" spans="1:8" ht="15.75" customHeight="1">
      <c r="A51" s="26" t="s">
        <v>45</v>
      </c>
      <c r="B51" s="16">
        <f t="shared" si="15"/>
        <v>1642</v>
      </c>
      <c r="C51" s="17">
        <v>772</v>
      </c>
      <c r="D51" s="17">
        <v>870</v>
      </c>
      <c r="E51" s="16">
        <f t="shared" si="16"/>
        <v>1598</v>
      </c>
      <c r="F51" s="17">
        <v>748</v>
      </c>
      <c r="G51" s="17">
        <v>850</v>
      </c>
      <c r="H51" s="18">
        <f t="shared" si="17"/>
        <v>-44</v>
      </c>
    </row>
    <row r="52" spans="1:8" ht="15.75" customHeight="1">
      <c r="A52" s="26" t="s">
        <v>46</v>
      </c>
      <c r="B52" s="16">
        <f t="shared" si="15"/>
        <v>491</v>
      </c>
      <c r="C52" s="17">
        <v>240</v>
      </c>
      <c r="D52" s="17">
        <v>251</v>
      </c>
      <c r="E52" s="16">
        <f t="shared" si="16"/>
        <v>488</v>
      </c>
      <c r="F52" s="17">
        <v>237</v>
      </c>
      <c r="G52" s="17">
        <v>251</v>
      </c>
      <c r="H52" s="18">
        <f t="shared" si="17"/>
        <v>-3</v>
      </c>
    </row>
    <row r="53" spans="1:8" ht="15.75" customHeight="1">
      <c r="A53" s="26" t="s">
        <v>47</v>
      </c>
      <c r="B53" s="16">
        <f t="shared" si="15"/>
        <v>3658</v>
      </c>
      <c r="C53" s="17">
        <v>1761</v>
      </c>
      <c r="D53" s="17">
        <v>1897</v>
      </c>
      <c r="E53" s="16">
        <f t="shared" si="16"/>
        <v>3608</v>
      </c>
      <c r="F53" s="17">
        <v>1733</v>
      </c>
      <c r="G53" s="17">
        <v>1875</v>
      </c>
      <c r="H53" s="18">
        <f t="shared" si="17"/>
        <v>-50</v>
      </c>
    </row>
    <row r="54" spans="1:8" ht="15.75" customHeight="1">
      <c r="A54" s="26" t="s">
        <v>48</v>
      </c>
      <c r="B54" s="16">
        <f t="shared" si="15"/>
        <v>1072</v>
      </c>
      <c r="C54" s="17">
        <v>491</v>
      </c>
      <c r="D54" s="17">
        <v>581</v>
      </c>
      <c r="E54" s="16">
        <f t="shared" si="16"/>
        <v>1030</v>
      </c>
      <c r="F54" s="17">
        <v>474</v>
      </c>
      <c r="G54" s="17">
        <v>556</v>
      </c>
      <c r="H54" s="19">
        <f t="shared" si="17"/>
        <v>-42</v>
      </c>
    </row>
    <row r="55" spans="1:8" ht="15.75" customHeight="1">
      <c r="A55" s="26" t="s">
        <v>49</v>
      </c>
      <c r="B55" s="16">
        <f t="shared" si="15"/>
        <v>635</v>
      </c>
      <c r="C55" s="17">
        <v>300</v>
      </c>
      <c r="D55" s="17">
        <v>335</v>
      </c>
      <c r="E55" s="16">
        <f t="shared" si="16"/>
        <v>632</v>
      </c>
      <c r="F55" s="17">
        <v>297</v>
      </c>
      <c r="G55" s="17">
        <v>335</v>
      </c>
      <c r="H55" s="18">
        <f t="shared" si="17"/>
        <v>-3</v>
      </c>
    </row>
    <row r="56" spans="1:8" ht="15.75" customHeight="1">
      <c r="A56" s="26" t="s">
        <v>50</v>
      </c>
      <c r="B56" s="16">
        <f t="shared" si="15"/>
        <v>1821</v>
      </c>
      <c r="C56" s="17">
        <v>868</v>
      </c>
      <c r="D56" s="17">
        <v>953</v>
      </c>
      <c r="E56" s="16">
        <f t="shared" si="16"/>
        <v>1775</v>
      </c>
      <c r="F56" s="17">
        <v>834</v>
      </c>
      <c r="G56" s="17">
        <v>941</v>
      </c>
      <c r="H56" s="18">
        <f t="shared" si="17"/>
        <v>-46</v>
      </c>
    </row>
    <row r="57" spans="1:8" ht="15.75" customHeight="1" thickBot="1">
      <c r="A57" s="27" t="s">
        <v>51</v>
      </c>
      <c r="B57" s="16">
        <f t="shared" si="15"/>
        <v>2332</v>
      </c>
      <c r="C57" s="17">
        <v>1115</v>
      </c>
      <c r="D57" s="17">
        <v>1217</v>
      </c>
      <c r="E57" s="16">
        <f t="shared" si="16"/>
        <v>2253</v>
      </c>
      <c r="F57" s="17">
        <v>1072</v>
      </c>
      <c r="G57" s="17">
        <v>1181</v>
      </c>
      <c r="H57" s="18">
        <f t="shared" si="17"/>
        <v>-79</v>
      </c>
    </row>
    <row r="58" spans="1:8" ht="15.75" customHeight="1">
      <c r="A58" s="20" t="s">
        <v>52</v>
      </c>
      <c r="B58" s="20"/>
      <c r="C58" s="20"/>
      <c r="D58" s="20"/>
      <c r="E58" s="20"/>
      <c r="F58" s="20"/>
      <c r="G58" s="20"/>
      <c r="H58" s="20"/>
    </row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mergeCells count="4">
    <mergeCell ref="A3:A4"/>
    <mergeCell ref="B3:D3"/>
    <mergeCell ref="E3:G3"/>
    <mergeCell ref="A1:H1"/>
  </mergeCells>
  <printOptions horizontalCentered="1"/>
  <pageMargins left="0.5905511811023623" right="0.5905511811023623" top="0.5905511811023623" bottom="0.5905511811023623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奈良県統計課</dc:creator>
  <cp:keywords/>
  <dc:description/>
  <cp:lastModifiedBy>奈良県</cp:lastModifiedBy>
  <cp:lastPrinted>2010-03-23T06:47:05Z</cp:lastPrinted>
  <dcterms:created xsi:type="dcterms:W3CDTF">2003-02-11T08:36:09Z</dcterms:created>
  <dcterms:modified xsi:type="dcterms:W3CDTF">2010-03-23T07:16:08Z</dcterms:modified>
  <cp:category/>
  <cp:version/>
  <cp:contentType/>
  <cp:contentStatus/>
</cp:coreProperties>
</file>