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" yWindow="4500" windowWidth="15480" windowHeight="4950" activeTab="0"/>
  </bookViews>
  <sheets>
    <sheet name="2" sheetId="1" r:id="rId1"/>
  </sheets>
  <externalReferences>
    <externalReference r:id="rId4"/>
  </externalReferences>
  <definedNames>
    <definedName name="_１０５_１０７">#REF!</definedName>
    <definedName name="_１０８_１１０">#REF!</definedName>
    <definedName name="_１５２">#REF!</definedName>
    <definedName name="_１５３">#REF!</definedName>
    <definedName name="_１５４">#REF!</definedName>
    <definedName name="_１９">'[1]19'!#REF!</definedName>
    <definedName name="_２４">#REF!</definedName>
    <definedName name="_６２">#REF!</definedName>
    <definedName name="_７">#REF!</definedName>
  </definedNames>
  <calcPr fullCalcOnLoad="1"/>
</workbook>
</file>

<file path=xl/sharedStrings.xml><?xml version="1.0" encoding="utf-8"?>
<sst xmlns="http://schemas.openxmlformats.org/spreadsheetml/2006/main" count="73" uniqueCount="70">
  <si>
    <t>（各年5月1日現在）</t>
  </si>
  <si>
    <t>年 次 及 び     市 町 村 別</t>
  </si>
  <si>
    <t>学　  校　  数</t>
  </si>
  <si>
    <t>学級数</t>
  </si>
  <si>
    <t>児　　童　　数</t>
  </si>
  <si>
    <t>教　　員　　数</t>
  </si>
  <si>
    <t>職員数</t>
  </si>
  <si>
    <t>総数</t>
  </si>
  <si>
    <t>国立</t>
  </si>
  <si>
    <t>公立</t>
  </si>
  <si>
    <t>私立</t>
  </si>
  <si>
    <t>総　数</t>
  </si>
  <si>
    <t>男</t>
  </si>
  <si>
    <t>女</t>
  </si>
  <si>
    <t>市  部  計</t>
  </si>
  <si>
    <t>奈  良  市</t>
  </si>
  <si>
    <t>大和高田市</t>
  </si>
  <si>
    <t>大和郡山市</t>
  </si>
  <si>
    <t>天  理  市</t>
  </si>
  <si>
    <t>橿  原  市</t>
  </si>
  <si>
    <t>桜　井　市</t>
  </si>
  <si>
    <t>五  條  市</t>
  </si>
  <si>
    <t>御  所  市</t>
  </si>
  <si>
    <t>生  駒  市</t>
  </si>
  <si>
    <t>香　芝　市</t>
  </si>
  <si>
    <t>郡  部  計</t>
  </si>
  <si>
    <t>山  辺  郡</t>
  </si>
  <si>
    <t>山 添 村</t>
  </si>
  <si>
    <t>生  駒  郡</t>
  </si>
  <si>
    <t>平 群 町</t>
  </si>
  <si>
    <t>三 郷 町</t>
  </si>
  <si>
    <t>斑 鳩 町</t>
  </si>
  <si>
    <t>安 堵 町</t>
  </si>
  <si>
    <t>磯  城  郡</t>
  </si>
  <si>
    <t>川 西 町</t>
  </si>
  <si>
    <t>三 宅 町</t>
  </si>
  <si>
    <t>田原本町</t>
  </si>
  <si>
    <t>宇  陀  郡</t>
  </si>
  <si>
    <t>曽 爾 村</t>
  </si>
  <si>
    <t>御 杖 村</t>
  </si>
  <si>
    <t>高  市  郡</t>
  </si>
  <si>
    <t>高 取 町</t>
  </si>
  <si>
    <t>明日香村</t>
  </si>
  <si>
    <t>北 葛 城 郡</t>
  </si>
  <si>
    <t>上 牧 町</t>
  </si>
  <si>
    <t>王 寺 町</t>
  </si>
  <si>
    <t>広 陵 町</t>
  </si>
  <si>
    <t>河 合 町</t>
  </si>
  <si>
    <t>吉  野  郡</t>
  </si>
  <si>
    <t>吉 野 町</t>
  </si>
  <si>
    <t>大 淀 町</t>
  </si>
  <si>
    <t>下 市 町</t>
  </si>
  <si>
    <t>黒 滝 村</t>
  </si>
  <si>
    <t>天 川 村</t>
  </si>
  <si>
    <t>野迫川村</t>
  </si>
  <si>
    <t>十津川村</t>
  </si>
  <si>
    <t>下北山村</t>
  </si>
  <si>
    <t>上北山村</t>
  </si>
  <si>
    <t>川 上 村</t>
  </si>
  <si>
    <t>東吉野村</t>
  </si>
  <si>
    <t>２.小学校(市町村別)学校数､学級数､児童数､教員数及び職員数</t>
  </si>
  <si>
    <t xml:space="preserve"> (単位：校，学級，人)</t>
  </si>
  <si>
    <t>葛　城　市</t>
  </si>
  <si>
    <t xml:space="preserve">      18</t>
  </si>
  <si>
    <t>宇　陀　市</t>
  </si>
  <si>
    <t xml:space="preserve">      19</t>
  </si>
  <si>
    <t xml:space="preserve">  平成17年</t>
  </si>
  <si>
    <t xml:space="preserve">      20</t>
  </si>
  <si>
    <t xml:space="preserve">      21</t>
  </si>
  <si>
    <t>資料：県統計課「学校基本調査結果報告書」 ※平成18年度以前は、教員数に市町村費支弁教員を含まない。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</si>
</sst>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;&quot;－&quot;"/>
    <numFmt numFmtId="177" formatCode="#,##0;&quot;△&quot;#,##0;&quot;－&quot;"/>
  </numFmts>
  <fonts count="10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3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b/>
      <sz val="16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176" fontId="7" fillId="0" borderId="0" xfId="0" applyNumberFormat="1" applyFont="1" applyFill="1" applyBorder="1" applyAlignment="1" applyProtection="1">
      <alignment horizontal="center" vertical="center"/>
      <protection locked="0"/>
    </xf>
    <xf numFmtId="176" fontId="8" fillId="0" borderId="0" xfId="0" applyNumberFormat="1" applyFont="1" applyFill="1" applyAlignment="1">
      <alignment vertical="center"/>
    </xf>
    <xf numFmtId="176" fontId="7" fillId="0" borderId="0" xfId="0" applyNumberFormat="1" applyFont="1" applyFill="1" applyAlignment="1" applyProtection="1">
      <alignment horizontal="center" vertical="center"/>
      <protection locked="0"/>
    </xf>
    <xf numFmtId="176" fontId="7" fillId="0" borderId="0" xfId="0" applyNumberFormat="1" applyFont="1" applyFill="1" applyAlignment="1" applyProtection="1">
      <alignment horizontal="right" vertical="center"/>
      <protection locked="0"/>
    </xf>
    <xf numFmtId="176" fontId="8" fillId="0" borderId="0" xfId="17" applyNumberFormat="1" applyFont="1" applyFill="1" applyAlignment="1" applyProtection="1">
      <alignment vertical="center"/>
      <protection locked="0"/>
    </xf>
    <xf numFmtId="176" fontId="8" fillId="0" borderId="0" xfId="0" applyNumberFormat="1" applyFont="1" applyFill="1" applyAlignment="1" applyProtection="1">
      <alignment horizontal="right" vertical="center"/>
      <protection locked="0"/>
    </xf>
    <xf numFmtId="176" fontId="8" fillId="0" borderId="0" xfId="0" applyNumberFormat="1" applyFont="1" applyFill="1" applyAlignment="1" applyProtection="1">
      <alignment vertical="center"/>
      <protection locked="0"/>
    </xf>
    <xf numFmtId="176" fontId="8" fillId="0" borderId="1" xfId="0" applyNumberFormat="1" applyFont="1" applyFill="1" applyBorder="1" applyAlignment="1" applyProtection="1">
      <alignment horizontal="center" vertical="center"/>
      <protection locked="0"/>
    </xf>
    <xf numFmtId="176" fontId="8" fillId="0" borderId="0" xfId="0" applyNumberFormat="1" applyFont="1" applyFill="1" applyAlignment="1" applyProtection="1">
      <alignment horizontal="left" vertical="center"/>
      <protection locked="0"/>
    </xf>
    <xf numFmtId="177" fontId="8" fillId="0" borderId="2" xfId="0" applyNumberFormat="1" applyFont="1" applyFill="1" applyBorder="1" applyAlignment="1" applyProtection="1">
      <alignment horizontal="right" vertical="center"/>
      <protection locked="0"/>
    </xf>
    <xf numFmtId="177" fontId="8" fillId="0" borderId="0" xfId="0" applyNumberFormat="1" applyFont="1" applyFill="1" applyAlignment="1" applyProtection="1">
      <alignment vertical="center"/>
      <protection locked="0"/>
    </xf>
    <xf numFmtId="177" fontId="8" fillId="0" borderId="0" xfId="0" applyNumberFormat="1" applyFont="1" applyFill="1" applyBorder="1" applyAlignment="1" applyProtection="1">
      <alignment vertical="center"/>
      <protection locked="0"/>
    </xf>
    <xf numFmtId="176" fontId="8" fillId="0" borderId="0" xfId="0" applyNumberFormat="1" applyFont="1" applyFill="1" applyAlignment="1" applyProtection="1" quotePrefix="1">
      <alignment horizontal="left" vertical="center"/>
      <protection locked="0"/>
    </xf>
    <xf numFmtId="176" fontId="9" fillId="0" borderId="0" xfId="0" applyNumberFormat="1" applyFont="1" applyFill="1" applyAlignment="1" applyProtection="1" quotePrefix="1">
      <alignment horizontal="left" vertical="center"/>
      <protection locked="0"/>
    </xf>
    <xf numFmtId="177" fontId="9" fillId="0" borderId="2" xfId="0" applyNumberFormat="1" applyFont="1" applyFill="1" applyBorder="1" applyAlignment="1" applyProtection="1">
      <alignment horizontal="right" vertical="center"/>
      <protection locked="0"/>
    </xf>
    <xf numFmtId="177" fontId="9" fillId="0" borderId="0" xfId="0" applyNumberFormat="1" applyFont="1" applyFill="1" applyBorder="1" applyAlignment="1" applyProtection="1">
      <alignment horizontal="right" vertical="center"/>
      <protection locked="0"/>
    </xf>
    <xf numFmtId="176" fontId="9" fillId="0" borderId="0" xfId="0" applyNumberFormat="1" applyFont="1" applyFill="1" applyAlignment="1">
      <alignment vertical="center"/>
    </xf>
    <xf numFmtId="176" fontId="9" fillId="0" borderId="0" xfId="0" applyNumberFormat="1" applyFont="1" applyFill="1" applyAlignment="1" applyProtection="1">
      <alignment vertical="center"/>
      <protection locked="0"/>
    </xf>
    <xf numFmtId="177" fontId="9" fillId="0" borderId="0" xfId="0" applyNumberFormat="1" applyFont="1" applyFill="1" applyAlignment="1" applyProtection="1">
      <alignment vertical="center"/>
      <protection locked="0"/>
    </xf>
    <xf numFmtId="177" fontId="9" fillId="0" borderId="0" xfId="0" applyNumberFormat="1" applyFont="1" applyFill="1" applyBorder="1" applyAlignment="1" applyProtection="1">
      <alignment vertical="center"/>
      <protection locked="0"/>
    </xf>
    <xf numFmtId="176" fontId="9" fillId="0" borderId="0" xfId="0" applyNumberFormat="1" applyFont="1" applyFill="1" applyAlignment="1" applyProtection="1">
      <alignment horizontal="center" vertical="center"/>
      <protection locked="0"/>
    </xf>
    <xf numFmtId="176" fontId="8" fillId="0" borderId="0" xfId="0" applyNumberFormat="1" applyFont="1" applyFill="1" applyAlignment="1" applyProtection="1">
      <alignment horizontal="center" vertical="center"/>
      <protection locked="0"/>
    </xf>
    <xf numFmtId="177" fontId="8" fillId="0" borderId="2" xfId="0" applyNumberFormat="1" applyFont="1" applyFill="1" applyBorder="1" applyAlignment="1">
      <alignment horizontal="right"/>
    </xf>
    <xf numFmtId="177" fontId="8" fillId="0" borderId="0" xfId="0" applyNumberFormat="1" applyFont="1" applyFill="1" applyBorder="1" applyAlignment="1" applyProtection="1">
      <alignment horizontal="right" vertical="center"/>
      <protection locked="0"/>
    </xf>
    <xf numFmtId="177" fontId="8" fillId="0" borderId="0" xfId="17" applyNumberFormat="1" applyFont="1" applyFill="1" applyBorder="1" applyAlignment="1">
      <alignment horizontal="right"/>
    </xf>
    <xf numFmtId="177" fontId="8" fillId="0" borderId="0" xfId="0" applyNumberFormat="1" applyFont="1" applyFill="1" applyBorder="1" applyAlignment="1">
      <alignment horizontal="right"/>
    </xf>
    <xf numFmtId="177" fontId="9" fillId="0" borderId="0" xfId="17" applyNumberFormat="1" applyFont="1" applyFill="1" applyBorder="1" applyAlignment="1" applyProtection="1">
      <alignment vertical="center"/>
      <protection locked="0"/>
    </xf>
    <xf numFmtId="177" fontId="9" fillId="0" borderId="0" xfId="17" applyNumberFormat="1" applyFont="1" applyFill="1" applyAlignment="1" applyProtection="1">
      <alignment vertical="center"/>
      <protection locked="0"/>
    </xf>
    <xf numFmtId="177" fontId="8" fillId="0" borderId="2" xfId="0" applyNumberFormat="1" applyFont="1" applyFill="1" applyBorder="1" applyAlignment="1" applyProtection="1">
      <alignment vertical="center"/>
      <protection locked="0"/>
    </xf>
    <xf numFmtId="177" fontId="8" fillId="0" borderId="0" xfId="17" applyNumberFormat="1" applyFont="1" applyFill="1" applyBorder="1" applyAlignment="1">
      <alignment vertical="center"/>
    </xf>
    <xf numFmtId="177" fontId="8" fillId="0" borderId="0" xfId="0" applyNumberFormat="1" applyFont="1" applyFill="1" applyBorder="1" applyAlignment="1">
      <alignment vertical="center"/>
    </xf>
    <xf numFmtId="177" fontId="8" fillId="0" borderId="3" xfId="0" applyNumberFormat="1" applyFont="1" applyFill="1" applyBorder="1" applyAlignment="1" applyProtection="1">
      <alignment vertical="center"/>
      <protection locked="0"/>
    </xf>
    <xf numFmtId="177" fontId="8" fillId="0" borderId="4" xfId="17" applyNumberFormat="1" applyFont="1" applyFill="1" applyBorder="1" applyAlignment="1">
      <alignment vertical="center"/>
    </xf>
    <xf numFmtId="177" fontId="8" fillId="0" borderId="3" xfId="0" applyNumberFormat="1" applyFont="1" applyFill="1" applyBorder="1" applyAlignment="1">
      <alignment vertical="center"/>
    </xf>
    <xf numFmtId="177" fontId="8" fillId="0" borderId="4" xfId="0" applyNumberFormat="1" applyFont="1" applyFill="1" applyBorder="1" applyAlignment="1">
      <alignment vertical="center"/>
    </xf>
    <xf numFmtId="176" fontId="8" fillId="0" borderId="5" xfId="0" applyNumberFormat="1" applyFont="1" applyFill="1" applyBorder="1" applyAlignment="1" applyProtection="1">
      <alignment vertical="center"/>
      <protection locked="0"/>
    </xf>
    <xf numFmtId="176" fontId="8" fillId="0" borderId="5" xfId="0" applyNumberFormat="1" applyFont="1" applyFill="1" applyBorder="1" applyAlignment="1" applyProtection="1">
      <alignment horizontal="right" vertical="center"/>
      <protection locked="0"/>
    </xf>
    <xf numFmtId="176" fontId="9" fillId="0" borderId="0" xfId="0" applyNumberFormat="1" applyFont="1" applyFill="1" applyBorder="1" applyAlignment="1" applyProtection="1">
      <alignment vertical="center"/>
      <protection locked="0"/>
    </xf>
    <xf numFmtId="176" fontId="8" fillId="0" borderId="0" xfId="0" applyNumberFormat="1" applyFont="1" applyFill="1" applyAlignment="1">
      <alignment horizontal="right" vertical="center"/>
    </xf>
    <xf numFmtId="176" fontId="8" fillId="0" borderId="0" xfId="0" applyNumberFormat="1" applyFont="1" applyFill="1" applyBorder="1" applyAlignment="1">
      <alignment vertical="center"/>
    </xf>
    <xf numFmtId="176" fontId="7" fillId="0" borderId="0" xfId="0" applyNumberFormat="1" applyFont="1" applyFill="1" applyBorder="1" applyAlignment="1" applyProtection="1">
      <alignment horizontal="center" vertical="center"/>
      <protection locked="0"/>
    </xf>
    <xf numFmtId="176" fontId="8" fillId="0" borderId="6" xfId="0" applyNumberFormat="1" applyFont="1" applyFill="1" applyBorder="1" applyAlignment="1" applyProtection="1">
      <alignment horizontal="center" vertical="center"/>
      <protection locked="0"/>
    </xf>
    <xf numFmtId="176" fontId="8" fillId="0" borderId="7" xfId="0" applyNumberFormat="1" applyFont="1" applyFill="1" applyBorder="1" applyAlignment="1" applyProtection="1">
      <alignment horizontal="center" vertical="center"/>
      <protection locked="0"/>
    </xf>
    <xf numFmtId="176" fontId="8" fillId="0" borderId="8" xfId="0" applyNumberFormat="1" applyFont="1" applyFill="1" applyBorder="1" applyAlignment="1" applyProtection="1">
      <alignment horizontal="center" vertical="center"/>
      <protection locked="0"/>
    </xf>
    <xf numFmtId="176" fontId="8" fillId="0" borderId="9" xfId="0" applyNumberFormat="1" applyFont="1" applyFill="1" applyBorder="1" applyAlignment="1" applyProtection="1">
      <alignment horizontal="center" vertical="center"/>
      <protection locked="0"/>
    </xf>
    <xf numFmtId="176" fontId="8" fillId="0" borderId="10" xfId="0" applyNumberFormat="1" applyFont="1" applyFill="1" applyBorder="1" applyAlignment="1" applyProtection="1">
      <alignment horizontal="center" vertical="center"/>
      <protection locked="0"/>
    </xf>
    <xf numFmtId="176" fontId="8" fillId="0" borderId="11" xfId="0" applyNumberFormat="1" applyFont="1" applyFill="1" applyBorder="1" applyAlignment="1" applyProtection="1">
      <alignment horizontal="center" vertical="center"/>
      <protection locked="0"/>
    </xf>
    <xf numFmtId="176" fontId="8" fillId="0" borderId="12" xfId="0" applyNumberFormat="1" applyFont="1" applyFill="1" applyBorder="1" applyAlignment="1" applyProtection="1">
      <alignment horizontal="center" vertical="center"/>
      <protection locked="0"/>
    </xf>
    <xf numFmtId="176" fontId="8" fillId="0" borderId="13" xfId="0" applyNumberFormat="1" applyFont="1" applyFill="1" applyBorder="1" applyAlignment="1" applyProtection="1">
      <alignment horizontal="center" vertical="center" wrapText="1"/>
      <protection locked="0"/>
    </xf>
    <xf numFmtId="176" fontId="8" fillId="0" borderId="14" xfId="0" applyNumberFormat="1" applyFont="1" applyFill="1" applyBorder="1" applyAlignment="1" applyProtection="1">
      <alignment horizontal="center" vertical="center" wrapText="1"/>
      <protection locked="0"/>
    </xf>
    <xf numFmtId="176" fontId="8" fillId="0" borderId="4" xfId="0" applyNumberFormat="1" applyFont="1" applyFill="1" applyBorder="1" applyAlignment="1" applyProtection="1">
      <alignment horizontal="right" vertical="center"/>
      <protection locked="0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14&#32113;&#35336;&#24180;&#3796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"/>
      <sheetName val="20-A"/>
      <sheetName val="20-B"/>
      <sheetName val="20-C"/>
      <sheetName val="20-D"/>
      <sheetName val="26A"/>
      <sheetName val="70"/>
      <sheetName val="94"/>
      <sheetName val="95"/>
      <sheetName val="103"/>
      <sheetName val="104"/>
      <sheetName val="105"/>
      <sheetName val="109"/>
      <sheetName val="110A"/>
      <sheetName val="110B"/>
      <sheetName val="110C"/>
      <sheetName val="149"/>
      <sheetName val="150"/>
      <sheetName val="151"/>
      <sheetName val="152"/>
      <sheetName val="153"/>
      <sheetName val="154"/>
      <sheetName val="164"/>
      <sheetName val="165"/>
      <sheetName val="166"/>
      <sheetName val="167"/>
      <sheetName val="168AB"/>
      <sheetName val="168CD"/>
      <sheetName val="179"/>
      <sheetName val="198"/>
      <sheetName val="200"/>
      <sheetName val="201"/>
      <sheetName val="202"/>
      <sheetName val="203"/>
      <sheetName val="204"/>
      <sheetName val="205"/>
      <sheetName val="212A"/>
      <sheetName val="212B"/>
      <sheetName val="212C"/>
      <sheetName val="212D"/>
      <sheetName val="212E"/>
      <sheetName val="212F"/>
      <sheetName val="212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9"/>
  <dimension ref="A1:M66"/>
  <sheetViews>
    <sheetView tabSelected="1" workbookViewId="0" topLeftCell="A1">
      <selection activeCell="P48" sqref="P48"/>
    </sheetView>
  </sheetViews>
  <sheetFormatPr defaultColWidth="8.796875" defaultRowHeight="15"/>
  <cols>
    <col min="1" max="1" width="11.5" style="2" customWidth="1"/>
    <col min="2" max="2" width="4.59765625" style="39" customWidth="1"/>
    <col min="3" max="5" width="4.59765625" style="2" customWidth="1"/>
    <col min="6" max="6" width="6.19921875" style="2" customWidth="1"/>
    <col min="7" max="7" width="7.5" style="2" customWidth="1"/>
    <col min="8" max="9" width="7.19921875" style="2" customWidth="1"/>
    <col min="10" max="12" width="6.69921875" style="2" customWidth="1"/>
    <col min="13" max="13" width="6.19921875" style="40" customWidth="1"/>
    <col min="14" max="16384" width="9" style="2" customWidth="1"/>
  </cols>
  <sheetData>
    <row r="1" spans="1:13" ht="19.5" customHeight="1">
      <c r="A1" s="41" t="s">
        <v>60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</row>
    <row r="2" spans="1:13" ht="7.5" customHeight="1">
      <c r="A2" s="3"/>
      <c r="B2" s="4"/>
      <c r="C2" s="3"/>
      <c r="D2" s="3"/>
      <c r="E2" s="3"/>
      <c r="F2" s="3"/>
      <c r="G2" s="3"/>
      <c r="H2" s="3"/>
      <c r="I2" s="3"/>
      <c r="J2" s="3"/>
      <c r="K2" s="3"/>
      <c r="L2" s="3"/>
      <c r="M2" s="1"/>
    </row>
    <row r="3" spans="1:13" ht="15" customHeight="1" thickBot="1">
      <c r="A3" s="5" t="s">
        <v>61</v>
      </c>
      <c r="B3" s="6"/>
      <c r="C3" s="7"/>
      <c r="D3" s="7"/>
      <c r="E3" s="7"/>
      <c r="F3" s="7"/>
      <c r="G3" s="7"/>
      <c r="H3" s="7"/>
      <c r="I3" s="7"/>
      <c r="J3" s="7"/>
      <c r="K3" s="51" t="s">
        <v>0</v>
      </c>
      <c r="L3" s="51"/>
      <c r="M3" s="51"/>
    </row>
    <row r="4" spans="1:13" ht="17.25" customHeight="1">
      <c r="A4" s="49" t="s">
        <v>1</v>
      </c>
      <c r="B4" s="46" t="s">
        <v>2</v>
      </c>
      <c r="C4" s="47"/>
      <c r="D4" s="47"/>
      <c r="E4" s="48"/>
      <c r="F4" s="44" t="s">
        <v>3</v>
      </c>
      <c r="G4" s="46" t="s">
        <v>4</v>
      </c>
      <c r="H4" s="47"/>
      <c r="I4" s="48"/>
      <c r="J4" s="46" t="s">
        <v>5</v>
      </c>
      <c r="K4" s="47"/>
      <c r="L4" s="48"/>
      <c r="M4" s="42" t="s">
        <v>6</v>
      </c>
    </row>
    <row r="5" spans="1:13" ht="13.5" customHeight="1">
      <c r="A5" s="50"/>
      <c r="B5" s="8" t="s">
        <v>7</v>
      </c>
      <c r="C5" s="8" t="s">
        <v>8</v>
      </c>
      <c r="D5" s="8" t="s">
        <v>9</v>
      </c>
      <c r="E5" s="8" t="s">
        <v>10</v>
      </c>
      <c r="F5" s="45"/>
      <c r="G5" s="8" t="s">
        <v>11</v>
      </c>
      <c r="H5" s="8" t="s">
        <v>12</v>
      </c>
      <c r="I5" s="8" t="s">
        <v>13</v>
      </c>
      <c r="J5" s="8" t="s">
        <v>11</v>
      </c>
      <c r="K5" s="8" t="s">
        <v>12</v>
      </c>
      <c r="L5" s="8" t="s">
        <v>13</v>
      </c>
      <c r="M5" s="43"/>
    </row>
    <row r="6" spans="1:13" ht="14.25" customHeight="1">
      <c r="A6" s="9" t="s">
        <v>66</v>
      </c>
      <c r="B6" s="10">
        <v>241</v>
      </c>
      <c r="C6" s="11">
        <v>2</v>
      </c>
      <c r="D6" s="11">
        <v>235</v>
      </c>
      <c r="E6" s="11">
        <v>4</v>
      </c>
      <c r="F6" s="11">
        <v>3443</v>
      </c>
      <c r="G6" s="11">
        <v>82833</v>
      </c>
      <c r="H6" s="11">
        <v>42331</v>
      </c>
      <c r="I6" s="11">
        <v>40502</v>
      </c>
      <c r="J6" s="11">
        <v>4979</v>
      </c>
      <c r="K6" s="11">
        <v>1789</v>
      </c>
      <c r="L6" s="11">
        <v>3190</v>
      </c>
      <c r="M6" s="12">
        <v>1060</v>
      </c>
    </row>
    <row r="7" spans="1:13" ht="14.25" customHeight="1">
      <c r="A7" s="13" t="s">
        <v>63</v>
      </c>
      <c r="B7" s="10">
        <v>231</v>
      </c>
      <c r="C7" s="12">
        <v>2</v>
      </c>
      <c r="D7" s="12">
        <v>225</v>
      </c>
      <c r="E7" s="12">
        <v>4</v>
      </c>
      <c r="F7" s="12">
        <v>3415</v>
      </c>
      <c r="G7" s="12">
        <v>82411</v>
      </c>
      <c r="H7" s="12">
        <v>42128</v>
      </c>
      <c r="I7" s="12">
        <v>40283</v>
      </c>
      <c r="J7" s="12">
        <v>4897</v>
      </c>
      <c r="K7" s="12">
        <v>1783</v>
      </c>
      <c r="L7" s="12">
        <v>3114</v>
      </c>
      <c r="M7" s="12">
        <v>1013</v>
      </c>
    </row>
    <row r="8" spans="1:13" ht="14.25" customHeight="1">
      <c r="A8" s="13" t="s">
        <v>65</v>
      </c>
      <c r="B8" s="10">
        <v>225</v>
      </c>
      <c r="C8" s="12">
        <v>2</v>
      </c>
      <c r="D8" s="12">
        <v>219</v>
      </c>
      <c r="E8" s="12">
        <v>4</v>
      </c>
      <c r="F8" s="12">
        <v>3396</v>
      </c>
      <c r="G8" s="12">
        <v>81168</v>
      </c>
      <c r="H8" s="12">
        <v>41601</v>
      </c>
      <c r="I8" s="12">
        <v>39567</v>
      </c>
      <c r="J8" s="12">
        <v>4878</v>
      </c>
      <c r="K8" s="12">
        <v>1788</v>
      </c>
      <c r="L8" s="12">
        <v>3090</v>
      </c>
      <c r="M8" s="12">
        <v>953</v>
      </c>
    </row>
    <row r="9" spans="1:13" ht="14.25" customHeight="1">
      <c r="A9" s="13" t="s">
        <v>67</v>
      </c>
      <c r="B9" s="10">
        <v>224</v>
      </c>
      <c r="C9" s="12">
        <v>2</v>
      </c>
      <c r="D9" s="12">
        <v>217</v>
      </c>
      <c r="E9" s="12">
        <v>5</v>
      </c>
      <c r="F9" s="12">
        <v>3417</v>
      </c>
      <c r="G9" s="12">
        <v>80551</v>
      </c>
      <c r="H9" s="12">
        <v>41285</v>
      </c>
      <c r="I9" s="12">
        <v>39266</v>
      </c>
      <c r="J9" s="12">
        <v>4927</v>
      </c>
      <c r="K9" s="12">
        <v>1834</v>
      </c>
      <c r="L9" s="12">
        <v>3093</v>
      </c>
      <c r="M9" s="12">
        <v>980</v>
      </c>
    </row>
    <row r="10" spans="1:13" s="17" customFormat="1" ht="14.25" customHeight="1">
      <c r="A10" s="14" t="s">
        <v>68</v>
      </c>
      <c r="B10" s="15">
        <f>B12+B27</f>
        <v>223</v>
      </c>
      <c r="C10" s="16">
        <f aca="true" t="shared" si="0" ref="C10:M10">C12+C27</f>
        <v>2</v>
      </c>
      <c r="D10" s="16">
        <f t="shared" si="0"/>
        <v>216</v>
      </c>
      <c r="E10" s="16">
        <f t="shared" si="0"/>
        <v>5</v>
      </c>
      <c r="F10" s="16">
        <f t="shared" si="0"/>
        <v>3416</v>
      </c>
      <c r="G10" s="16">
        <f t="shared" si="0"/>
        <v>79588</v>
      </c>
      <c r="H10" s="16">
        <f t="shared" si="0"/>
        <v>40743</v>
      </c>
      <c r="I10" s="16">
        <f t="shared" si="0"/>
        <v>38845</v>
      </c>
      <c r="J10" s="16">
        <f>J12+J27</f>
        <v>4928</v>
      </c>
      <c r="K10" s="16">
        <f t="shared" si="0"/>
        <v>1870</v>
      </c>
      <c r="L10" s="16">
        <f t="shared" si="0"/>
        <v>3058</v>
      </c>
      <c r="M10" s="16">
        <f t="shared" si="0"/>
        <v>995</v>
      </c>
    </row>
    <row r="11" spans="1:13" s="17" customFormat="1" ht="6.75" customHeight="1">
      <c r="A11" s="18"/>
      <c r="B11" s="15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20"/>
    </row>
    <row r="12" spans="1:13" s="17" customFormat="1" ht="15" customHeight="1">
      <c r="A12" s="21" t="s">
        <v>14</v>
      </c>
      <c r="B12" s="15">
        <f>SUM(B14:B25)</f>
        <v>164</v>
      </c>
      <c r="C12" s="16">
        <f aca="true" t="shared" si="1" ref="C12:I12">SUM(C14:C25)</f>
        <v>2</v>
      </c>
      <c r="D12" s="16">
        <f t="shared" si="1"/>
        <v>157</v>
      </c>
      <c r="E12" s="16">
        <f t="shared" si="1"/>
        <v>5</v>
      </c>
      <c r="F12" s="16">
        <f t="shared" si="1"/>
        <v>2674</v>
      </c>
      <c r="G12" s="16">
        <f t="shared" si="1"/>
        <v>63907</v>
      </c>
      <c r="H12" s="16">
        <f t="shared" si="1"/>
        <v>32692</v>
      </c>
      <c r="I12" s="16">
        <f t="shared" si="1"/>
        <v>31215</v>
      </c>
      <c r="J12" s="16">
        <f>SUM(J14:J25)</f>
        <v>3835</v>
      </c>
      <c r="K12" s="16">
        <f>SUM(K14:K25)</f>
        <v>1414</v>
      </c>
      <c r="L12" s="16">
        <f>SUM(L14:L25)</f>
        <v>2421</v>
      </c>
      <c r="M12" s="16">
        <f>SUM(M14:M25)</f>
        <v>671</v>
      </c>
    </row>
    <row r="13" spans="1:13" s="17" customFormat="1" ht="6.75" customHeight="1">
      <c r="A13" s="21"/>
      <c r="B13" s="15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</row>
    <row r="14" spans="1:13" s="17" customFormat="1" ht="15" customHeight="1">
      <c r="A14" s="22" t="s">
        <v>15</v>
      </c>
      <c r="B14" s="23">
        <f>SUM(C14:E14)</f>
        <v>53</v>
      </c>
      <c r="C14" s="24">
        <v>2</v>
      </c>
      <c r="D14" s="12">
        <v>48</v>
      </c>
      <c r="E14" s="12">
        <v>3</v>
      </c>
      <c r="F14" s="25">
        <v>869</v>
      </c>
      <c r="G14" s="12">
        <f>H14+I14</f>
        <v>20546</v>
      </c>
      <c r="H14" s="26">
        <v>10469</v>
      </c>
      <c r="I14" s="26">
        <v>10077</v>
      </c>
      <c r="J14" s="12">
        <f>SUM(K14:L14)</f>
        <v>1237</v>
      </c>
      <c r="K14" s="12">
        <v>480</v>
      </c>
      <c r="L14" s="26">
        <v>757</v>
      </c>
      <c r="M14" s="26">
        <v>225</v>
      </c>
    </row>
    <row r="15" spans="1:13" s="17" customFormat="1" ht="15" customHeight="1">
      <c r="A15" s="22" t="s">
        <v>16</v>
      </c>
      <c r="B15" s="23">
        <f aca="true" t="shared" si="2" ref="B15:B23">SUM(C15:E15)</f>
        <v>8</v>
      </c>
      <c r="C15" s="12">
        <v>0</v>
      </c>
      <c r="D15" s="12">
        <v>8</v>
      </c>
      <c r="E15" s="12">
        <v>0</v>
      </c>
      <c r="F15" s="25">
        <v>149</v>
      </c>
      <c r="G15" s="12">
        <f aca="true" t="shared" si="3" ref="G15:G23">H15+I15</f>
        <v>3785</v>
      </c>
      <c r="H15" s="26">
        <v>1924</v>
      </c>
      <c r="I15" s="26">
        <v>1861</v>
      </c>
      <c r="J15" s="12">
        <f aca="true" t="shared" si="4" ref="J15:J25">SUM(K15:L15)</f>
        <v>226</v>
      </c>
      <c r="K15" s="12">
        <v>65</v>
      </c>
      <c r="L15" s="26">
        <v>161</v>
      </c>
      <c r="M15" s="26">
        <v>52</v>
      </c>
    </row>
    <row r="16" spans="1:13" s="17" customFormat="1" ht="15" customHeight="1">
      <c r="A16" s="22" t="s">
        <v>17</v>
      </c>
      <c r="B16" s="23">
        <f t="shared" si="2"/>
        <v>11</v>
      </c>
      <c r="C16" s="12">
        <v>0</v>
      </c>
      <c r="D16" s="12">
        <v>11</v>
      </c>
      <c r="E16" s="12">
        <v>0</v>
      </c>
      <c r="F16" s="25">
        <v>194</v>
      </c>
      <c r="G16" s="12">
        <f t="shared" si="3"/>
        <v>4810</v>
      </c>
      <c r="H16" s="26">
        <v>2449</v>
      </c>
      <c r="I16" s="26">
        <v>2361</v>
      </c>
      <c r="J16" s="12">
        <f t="shared" si="4"/>
        <v>259</v>
      </c>
      <c r="K16" s="12">
        <v>95</v>
      </c>
      <c r="L16" s="26">
        <v>164</v>
      </c>
      <c r="M16" s="26">
        <v>51</v>
      </c>
    </row>
    <row r="17" spans="1:13" s="17" customFormat="1" ht="15" customHeight="1">
      <c r="A17" s="22" t="s">
        <v>18</v>
      </c>
      <c r="B17" s="23">
        <f t="shared" si="2"/>
        <v>10</v>
      </c>
      <c r="C17" s="12">
        <v>0</v>
      </c>
      <c r="D17" s="12">
        <v>9</v>
      </c>
      <c r="E17" s="26">
        <v>1</v>
      </c>
      <c r="F17" s="25">
        <v>179</v>
      </c>
      <c r="G17" s="12">
        <f t="shared" si="3"/>
        <v>3991</v>
      </c>
      <c r="H17" s="26">
        <v>2020</v>
      </c>
      <c r="I17" s="26">
        <v>1971</v>
      </c>
      <c r="J17" s="12">
        <f t="shared" si="4"/>
        <v>257</v>
      </c>
      <c r="K17" s="12">
        <v>93</v>
      </c>
      <c r="L17" s="26">
        <v>164</v>
      </c>
      <c r="M17" s="26">
        <v>64</v>
      </c>
    </row>
    <row r="18" spans="1:13" s="17" customFormat="1" ht="15" customHeight="1">
      <c r="A18" s="22" t="s">
        <v>19</v>
      </c>
      <c r="B18" s="23">
        <f t="shared" si="2"/>
        <v>16</v>
      </c>
      <c r="C18" s="12">
        <v>0</v>
      </c>
      <c r="D18" s="12">
        <v>16</v>
      </c>
      <c r="E18" s="12">
        <v>0</v>
      </c>
      <c r="F18" s="25">
        <v>296</v>
      </c>
      <c r="G18" s="12">
        <f t="shared" si="3"/>
        <v>7356</v>
      </c>
      <c r="H18" s="26">
        <v>3821</v>
      </c>
      <c r="I18" s="26">
        <v>3535</v>
      </c>
      <c r="J18" s="12">
        <f t="shared" si="4"/>
        <v>414</v>
      </c>
      <c r="K18" s="12">
        <v>142</v>
      </c>
      <c r="L18" s="26">
        <v>272</v>
      </c>
      <c r="M18" s="26">
        <v>63</v>
      </c>
    </row>
    <row r="19" spans="1:13" s="17" customFormat="1" ht="15" customHeight="1">
      <c r="A19" s="22" t="s">
        <v>20</v>
      </c>
      <c r="B19" s="23">
        <f t="shared" si="2"/>
        <v>11</v>
      </c>
      <c r="C19" s="12">
        <v>0</v>
      </c>
      <c r="D19" s="12">
        <v>11</v>
      </c>
      <c r="E19" s="12">
        <v>0</v>
      </c>
      <c r="F19" s="25">
        <v>146</v>
      </c>
      <c r="G19" s="12">
        <f t="shared" si="3"/>
        <v>3321</v>
      </c>
      <c r="H19" s="26">
        <v>1756</v>
      </c>
      <c r="I19" s="26">
        <v>1565</v>
      </c>
      <c r="J19" s="12">
        <f t="shared" si="4"/>
        <v>209</v>
      </c>
      <c r="K19" s="12">
        <v>67</v>
      </c>
      <c r="L19" s="26">
        <v>142</v>
      </c>
      <c r="M19" s="26">
        <v>31</v>
      </c>
    </row>
    <row r="20" spans="1:13" s="17" customFormat="1" ht="15" customHeight="1">
      <c r="A20" s="22" t="s">
        <v>21</v>
      </c>
      <c r="B20" s="23">
        <f t="shared" si="2"/>
        <v>10</v>
      </c>
      <c r="C20" s="12">
        <v>0</v>
      </c>
      <c r="D20" s="12">
        <v>10</v>
      </c>
      <c r="E20" s="12">
        <v>0</v>
      </c>
      <c r="F20" s="25">
        <v>92</v>
      </c>
      <c r="G20" s="12">
        <f t="shared" si="3"/>
        <v>1878</v>
      </c>
      <c r="H20" s="26">
        <v>978</v>
      </c>
      <c r="I20" s="26">
        <v>900</v>
      </c>
      <c r="J20" s="12">
        <f t="shared" si="4"/>
        <v>140</v>
      </c>
      <c r="K20" s="12">
        <v>44</v>
      </c>
      <c r="L20" s="26">
        <v>96</v>
      </c>
      <c r="M20" s="26">
        <v>22</v>
      </c>
    </row>
    <row r="21" spans="1:13" s="17" customFormat="1" ht="15" customHeight="1">
      <c r="A21" s="22" t="s">
        <v>22</v>
      </c>
      <c r="B21" s="23">
        <f t="shared" si="2"/>
        <v>7</v>
      </c>
      <c r="C21" s="12">
        <v>0</v>
      </c>
      <c r="D21" s="12">
        <v>7</v>
      </c>
      <c r="E21" s="12">
        <v>0</v>
      </c>
      <c r="F21" s="25">
        <v>77</v>
      </c>
      <c r="G21" s="12">
        <f t="shared" si="3"/>
        <v>1363</v>
      </c>
      <c r="H21" s="26">
        <v>686</v>
      </c>
      <c r="I21" s="26">
        <v>677</v>
      </c>
      <c r="J21" s="12">
        <f t="shared" si="4"/>
        <v>130</v>
      </c>
      <c r="K21" s="12">
        <v>56</v>
      </c>
      <c r="L21" s="26">
        <v>74</v>
      </c>
      <c r="M21" s="26">
        <v>40</v>
      </c>
    </row>
    <row r="22" spans="1:13" s="17" customFormat="1" ht="15" customHeight="1">
      <c r="A22" s="22" t="s">
        <v>23</v>
      </c>
      <c r="B22" s="23">
        <f t="shared" si="2"/>
        <v>12</v>
      </c>
      <c r="C22" s="12">
        <v>0</v>
      </c>
      <c r="D22" s="12">
        <v>12</v>
      </c>
      <c r="E22" s="12">
        <v>0</v>
      </c>
      <c r="F22" s="25">
        <v>270</v>
      </c>
      <c r="G22" s="12">
        <f t="shared" si="3"/>
        <v>7052</v>
      </c>
      <c r="H22" s="26">
        <v>3600</v>
      </c>
      <c r="I22" s="26">
        <v>3452</v>
      </c>
      <c r="J22" s="12">
        <f t="shared" si="4"/>
        <v>374</v>
      </c>
      <c r="K22" s="12">
        <v>143</v>
      </c>
      <c r="L22" s="26">
        <v>231</v>
      </c>
      <c r="M22" s="26">
        <v>37</v>
      </c>
    </row>
    <row r="23" spans="1:13" s="17" customFormat="1" ht="15" customHeight="1">
      <c r="A23" s="22" t="s">
        <v>24</v>
      </c>
      <c r="B23" s="23">
        <f t="shared" si="2"/>
        <v>11</v>
      </c>
      <c r="C23" s="12">
        <v>0</v>
      </c>
      <c r="D23" s="12">
        <v>10</v>
      </c>
      <c r="E23" s="12">
        <v>1</v>
      </c>
      <c r="F23" s="25">
        <v>219</v>
      </c>
      <c r="G23" s="12">
        <f t="shared" si="3"/>
        <v>5960</v>
      </c>
      <c r="H23" s="26">
        <v>2951</v>
      </c>
      <c r="I23" s="26">
        <v>3009</v>
      </c>
      <c r="J23" s="12">
        <f t="shared" si="4"/>
        <v>316</v>
      </c>
      <c r="K23" s="12">
        <v>124</v>
      </c>
      <c r="L23" s="26">
        <v>192</v>
      </c>
      <c r="M23" s="26">
        <v>34</v>
      </c>
    </row>
    <row r="24" spans="1:13" s="17" customFormat="1" ht="15" customHeight="1">
      <c r="A24" s="22" t="s">
        <v>62</v>
      </c>
      <c r="B24" s="23">
        <f>SUM(C24:E24)</f>
        <v>5</v>
      </c>
      <c r="C24" s="12">
        <v>0</v>
      </c>
      <c r="D24" s="12">
        <v>5</v>
      </c>
      <c r="E24" s="12">
        <v>0</v>
      </c>
      <c r="F24" s="25">
        <v>89</v>
      </c>
      <c r="G24" s="12">
        <f>H24+I24</f>
        <v>2238</v>
      </c>
      <c r="H24" s="26">
        <v>1194</v>
      </c>
      <c r="I24" s="26">
        <v>1044</v>
      </c>
      <c r="J24" s="12">
        <f t="shared" si="4"/>
        <v>128</v>
      </c>
      <c r="K24" s="12">
        <v>53</v>
      </c>
      <c r="L24" s="26">
        <v>75</v>
      </c>
      <c r="M24" s="26">
        <v>21</v>
      </c>
    </row>
    <row r="25" spans="1:13" s="17" customFormat="1" ht="15" customHeight="1">
      <c r="A25" s="22" t="s">
        <v>64</v>
      </c>
      <c r="B25" s="23">
        <f>SUM(C25:E25)</f>
        <v>10</v>
      </c>
      <c r="C25" s="12">
        <v>0</v>
      </c>
      <c r="D25" s="12">
        <v>10</v>
      </c>
      <c r="E25" s="12">
        <v>0</v>
      </c>
      <c r="F25" s="25">
        <v>94</v>
      </c>
      <c r="G25" s="12">
        <f>H25+I25</f>
        <v>1607</v>
      </c>
      <c r="H25" s="26">
        <v>844</v>
      </c>
      <c r="I25" s="26">
        <v>763</v>
      </c>
      <c r="J25" s="12">
        <f t="shared" si="4"/>
        <v>145</v>
      </c>
      <c r="K25" s="12">
        <v>52</v>
      </c>
      <c r="L25" s="26">
        <v>93</v>
      </c>
      <c r="M25" s="26">
        <v>31</v>
      </c>
    </row>
    <row r="26" spans="1:13" s="17" customFormat="1" ht="6.75" customHeight="1">
      <c r="A26" s="21"/>
      <c r="B26" s="15"/>
      <c r="C26" s="19"/>
      <c r="D26" s="19"/>
      <c r="E26" s="19"/>
      <c r="F26" s="27"/>
      <c r="G26" s="19"/>
      <c r="H26" s="19"/>
      <c r="I26" s="19"/>
      <c r="J26" s="19"/>
      <c r="K26" s="19"/>
      <c r="L26" s="19"/>
      <c r="M26" s="20"/>
    </row>
    <row r="27" spans="1:13" s="17" customFormat="1" ht="15" customHeight="1">
      <c r="A27" s="21" t="s">
        <v>25</v>
      </c>
      <c r="B27" s="15">
        <f>B29+B31+B36+B40+B43+B46+B51</f>
        <v>59</v>
      </c>
      <c r="C27" s="16">
        <v>0</v>
      </c>
      <c r="D27" s="16">
        <v>59</v>
      </c>
      <c r="E27" s="16">
        <v>0</v>
      </c>
      <c r="F27" s="16">
        <v>742</v>
      </c>
      <c r="G27" s="16">
        <f>G29+G31+G36+G40+G43+G46+G51</f>
        <v>15681</v>
      </c>
      <c r="H27" s="16">
        <v>8051</v>
      </c>
      <c r="I27" s="16">
        <v>7630</v>
      </c>
      <c r="J27" s="16">
        <f>K27+L27</f>
        <v>1093</v>
      </c>
      <c r="K27" s="16">
        <v>456</v>
      </c>
      <c r="L27" s="16">
        <v>637</v>
      </c>
      <c r="M27" s="16">
        <v>324</v>
      </c>
    </row>
    <row r="28" spans="1:13" s="17" customFormat="1" ht="6.75" customHeight="1">
      <c r="A28" s="21"/>
      <c r="B28" s="15"/>
      <c r="C28" s="19"/>
      <c r="D28" s="19"/>
      <c r="E28" s="19"/>
      <c r="F28" s="28"/>
      <c r="G28" s="19"/>
      <c r="H28" s="19"/>
      <c r="I28" s="19"/>
      <c r="J28" s="19"/>
      <c r="K28" s="19"/>
      <c r="L28" s="19"/>
      <c r="M28" s="20"/>
    </row>
    <row r="29" spans="1:13" s="17" customFormat="1" ht="15" customHeight="1">
      <c r="A29" s="21" t="s">
        <v>26</v>
      </c>
      <c r="B29" s="15">
        <f aca="true" t="shared" si="5" ref="B29:B62">SUM(C29:E29)</f>
        <v>1</v>
      </c>
      <c r="C29" s="19">
        <v>0</v>
      </c>
      <c r="D29" s="19">
        <v>1</v>
      </c>
      <c r="E29" s="19">
        <v>0</v>
      </c>
      <c r="F29" s="28">
        <v>8</v>
      </c>
      <c r="G29" s="19">
        <f>G30</f>
        <v>147</v>
      </c>
      <c r="H29" s="19">
        <v>86</v>
      </c>
      <c r="I29" s="19">
        <v>61</v>
      </c>
      <c r="J29" s="19">
        <f>SUM(K29:L29)</f>
        <v>13</v>
      </c>
      <c r="K29" s="19">
        <v>9</v>
      </c>
      <c r="L29" s="19">
        <v>4</v>
      </c>
      <c r="M29" s="20">
        <v>6</v>
      </c>
    </row>
    <row r="30" spans="1:13" ht="15" customHeight="1">
      <c r="A30" s="6" t="s">
        <v>27</v>
      </c>
      <c r="B30" s="10">
        <f t="shared" si="5"/>
        <v>1</v>
      </c>
      <c r="C30" s="12">
        <v>0</v>
      </c>
      <c r="D30" s="12">
        <v>1</v>
      </c>
      <c r="E30" s="12">
        <v>0</v>
      </c>
      <c r="F30" s="25">
        <v>8</v>
      </c>
      <c r="G30" s="12">
        <f aca="true" t="shared" si="6" ref="G30:G62">H30+I30</f>
        <v>147</v>
      </c>
      <c r="H30" s="26">
        <v>86</v>
      </c>
      <c r="I30" s="26">
        <v>61</v>
      </c>
      <c r="J30" s="11">
        <f aca="true" t="shared" si="7" ref="J30:J61">SUM(K30:L30)</f>
        <v>13</v>
      </c>
      <c r="K30" s="12">
        <v>9</v>
      </c>
      <c r="L30" s="12">
        <v>4</v>
      </c>
      <c r="M30" s="26">
        <v>6</v>
      </c>
    </row>
    <row r="31" spans="1:13" s="17" customFormat="1" ht="15" customHeight="1">
      <c r="A31" s="21" t="s">
        <v>28</v>
      </c>
      <c r="B31" s="15">
        <f t="shared" si="5"/>
        <v>10</v>
      </c>
      <c r="C31" s="19">
        <v>0</v>
      </c>
      <c r="D31" s="19">
        <v>10</v>
      </c>
      <c r="E31" s="19">
        <v>0</v>
      </c>
      <c r="F31" s="28">
        <v>177</v>
      </c>
      <c r="G31" s="19">
        <f t="shared" si="6"/>
        <v>4114</v>
      </c>
      <c r="H31" s="19">
        <v>2155</v>
      </c>
      <c r="I31" s="19">
        <v>1959</v>
      </c>
      <c r="J31" s="19">
        <f t="shared" si="7"/>
        <v>256</v>
      </c>
      <c r="K31" s="19">
        <v>105</v>
      </c>
      <c r="L31" s="19">
        <v>151</v>
      </c>
      <c r="M31" s="20">
        <v>50</v>
      </c>
    </row>
    <row r="32" spans="1:13" ht="15" customHeight="1">
      <c r="A32" s="6" t="s">
        <v>29</v>
      </c>
      <c r="B32" s="10">
        <f t="shared" si="5"/>
        <v>4</v>
      </c>
      <c r="C32" s="12">
        <v>0</v>
      </c>
      <c r="D32" s="12">
        <v>4</v>
      </c>
      <c r="E32" s="12">
        <v>0</v>
      </c>
      <c r="F32" s="25">
        <v>49</v>
      </c>
      <c r="G32" s="12">
        <f t="shared" si="6"/>
        <v>960</v>
      </c>
      <c r="H32" s="26">
        <v>505</v>
      </c>
      <c r="I32" s="26">
        <v>455</v>
      </c>
      <c r="J32" s="11">
        <f t="shared" si="7"/>
        <v>82</v>
      </c>
      <c r="K32" s="12">
        <v>37</v>
      </c>
      <c r="L32" s="12">
        <v>45</v>
      </c>
      <c r="M32" s="26">
        <v>14</v>
      </c>
    </row>
    <row r="33" spans="1:13" ht="15" customHeight="1">
      <c r="A33" s="6" t="s">
        <v>30</v>
      </c>
      <c r="B33" s="10">
        <f t="shared" si="5"/>
        <v>2</v>
      </c>
      <c r="C33" s="12">
        <v>0</v>
      </c>
      <c r="D33" s="12">
        <v>2</v>
      </c>
      <c r="E33" s="12">
        <v>0</v>
      </c>
      <c r="F33" s="25">
        <v>49</v>
      </c>
      <c r="G33" s="12">
        <f t="shared" si="6"/>
        <v>1229</v>
      </c>
      <c r="H33" s="26">
        <v>658</v>
      </c>
      <c r="I33" s="26">
        <v>571</v>
      </c>
      <c r="J33" s="11">
        <f t="shared" si="7"/>
        <v>69</v>
      </c>
      <c r="K33" s="12">
        <v>26</v>
      </c>
      <c r="L33" s="12">
        <v>43</v>
      </c>
      <c r="M33" s="26">
        <v>10</v>
      </c>
    </row>
    <row r="34" spans="1:13" ht="15" customHeight="1">
      <c r="A34" s="6" t="s">
        <v>31</v>
      </c>
      <c r="B34" s="10">
        <f t="shared" si="5"/>
        <v>3</v>
      </c>
      <c r="C34" s="12">
        <v>0</v>
      </c>
      <c r="D34" s="12">
        <v>3</v>
      </c>
      <c r="E34" s="12">
        <v>0</v>
      </c>
      <c r="F34" s="25">
        <v>64</v>
      </c>
      <c r="G34" s="12">
        <f t="shared" si="6"/>
        <v>1588</v>
      </c>
      <c r="H34" s="26">
        <v>829</v>
      </c>
      <c r="I34" s="26">
        <v>759</v>
      </c>
      <c r="J34" s="11">
        <f t="shared" si="7"/>
        <v>84</v>
      </c>
      <c r="K34" s="12">
        <v>32</v>
      </c>
      <c r="L34" s="12">
        <v>52</v>
      </c>
      <c r="M34" s="26">
        <v>19</v>
      </c>
    </row>
    <row r="35" spans="1:13" ht="15" customHeight="1">
      <c r="A35" s="6" t="s">
        <v>32</v>
      </c>
      <c r="B35" s="29">
        <f t="shared" si="5"/>
        <v>1</v>
      </c>
      <c r="C35" s="12">
        <v>0</v>
      </c>
      <c r="D35" s="12">
        <v>1</v>
      </c>
      <c r="E35" s="12">
        <v>0</v>
      </c>
      <c r="F35" s="30">
        <v>15</v>
      </c>
      <c r="G35" s="12">
        <f t="shared" si="6"/>
        <v>337</v>
      </c>
      <c r="H35" s="31">
        <v>163</v>
      </c>
      <c r="I35" s="31">
        <v>174</v>
      </c>
      <c r="J35" s="11">
        <f t="shared" si="7"/>
        <v>21</v>
      </c>
      <c r="K35" s="12">
        <v>10</v>
      </c>
      <c r="L35" s="12">
        <v>11</v>
      </c>
      <c r="M35" s="31">
        <v>7</v>
      </c>
    </row>
    <row r="36" spans="1:13" s="17" customFormat="1" ht="15" customHeight="1">
      <c r="A36" s="21" t="s">
        <v>33</v>
      </c>
      <c r="B36" s="15">
        <f t="shared" si="5"/>
        <v>7</v>
      </c>
      <c r="C36" s="19">
        <v>0</v>
      </c>
      <c r="D36" s="19">
        <v>7</v>
      </c>
      <c r="E36" s="19">
        <v>0</v>
      </c>
      <c r="F36" s="28">
        <v>114</v>
      </c>
      <c r="G36" s="19">
        <f t="shared" si="6"/>
        <v>2576</v>
      </c>
      <c r="H36" s="19">
        <v>1296</v>
      </c>
      <c r="I36" s="19">
        <v>1280</v>
      </c>
      <c r="J36" s="19">
        <f t="shared" si="7"/>
        <v>167</v>
      </c>
      <c r="K36" s="19">
        <v>58</v>
      </c>
      <c r="L36" s="19">
        <v>109</v>
      </c>
      <c r="M36" s="20">
        <v>33</v>
      </c>
    </row>
    <row r="37" spans="1:13" ht="15" customHeight="1">
      <c r="A37" s="6" t="s">
        <v>34</v>
      </c>
      <c r="B37" s="10">
        <f t="shared" si="5"/>
        <v>1</v>
      </c>
      <c r="C37" s="12">
        <v>0</v>
      </c>
      <c r="D37" s="12">
        <v>1</v>
      </c>
      <c r="E37" s="12">
        <v>0</v>
      </c>
      <c r="F37" s="25">
        <v>18</v>
      </c>
      <c r="G37" s="12">
        <f t="shared" si="6"/>
        <v>440</v>
      </c>
      <c r="H37" s="26">
        <v>230</v>
      </c>
      <c r="I37" s="26">
        <v>210</v>
      </c>
      <c r="J37" s="11">
        <f t="shared" si="7"/>
        <v>28</v>
      </c>
      <c r="K37" s="12">
        <v>12</v>
      </c>
      <c r="L37" s="12">
        <v>16</v>
      </c>
      <c r="M37" s="26">
        <v>4</v>
      </c>
    </row>
    <row r="38" spans="1:13" ht="15" customHeight="1">
      <c r="A38" s="6" t="s">
        <v>35</v>
      </c>
      <c r="B38" s="10">
        <f t="shared" si="5"/>
        <v>1</v>
      </c>
      <c r="C38" s="12">
        <v>0</v>
      </c>
      <c r="D38" s="12">
        <v>1</v>
      </c>
      <c r="E38" s="12">
        <v>0</v>
      </c>
      <c r="F38" s="25">
        <v>15</v>
      </c>
      <c r="G38" s="12">
        <f t="shared" si="6"/>
        <v>346</v>
      </c>
      <c r="H38" s="26">
        <v>154</v>
      </c>
      <c r="I38" s="26">
        <v>192</v>
      </c>
      <c r="J38" s="11">
        <f t="shared" si="7"/>
        <v>25</v>
      </c>
      <c r="K38" s="12">
        <v>15</v>
      </c>
      <c r="L38" s="12">
        <v>10</v>
      </c>
      <c r="M38" s="26">
        <v>5</v>
      </c>
    </row>
    <row r="39" spans="1:13" ht="15" customHeight="1">
      <c r="A39" s="6" t="s">
        <v>36</v>
      </c>
      <c r="B39" s="10">
        <f t="shared" si="5"/>
        <v>5</v>
      </c>
      <c r="C39" s="12">
        <v>0</v>
      </c>
      <c r="D39" s="12">
        <v>5</v>
      </c>
      <c r="E39" s="12">
        <v>0</v>
      </c>
      <c r="F39" s="25">
        <v>81</v>
      </c>
      <c r="G39" s="12">
        <f t="shared" si="6"/>
        <v>1790</v>
      </c>
      <c r="H39" s="26">
        <v>912</v>
      </c>
      <c r="I39" s="26">
        <v>878</v>
      </c>
      <c r="J39" s="11">
        <f t="shared" si="7"/>
        <v>114</v>
      </c>
      <c r="K39" s="12">
        <v>31</v>
      </c>
      <c r="L39" s="12">
        <v>83</v>
      </c>
      <c r="M39" s="26">
        <v>24</v>
      </c>
    </row>
    <row r="40" spans="1:13" s="17" customFormat="1" ht="15" customHeight="1">
      <c r="A40" s="21" t="s">
        <v>37</v>
      </c>
      <c r="B40" s="15">
        <f>SUM(C40:E40)</f>
        <v>2</v>
      </c>
      <c r="C40" s="19">
        <v>0</v>
      </c>
      <c r="D40" s="19">
        <v>2</v>
      </c>
      <c r="E40" s="19">
        <v>0</v>
      </c>
      <c r="F40" s="28">
        <v>13</v>
      </c>
      <c r="G40" s="19">
        <f t="shared" si="6"/>
        <v>124</v>
      </c>
      <c r="H40" s="19">
        <v>62</v>
      </c>
      <c r="I40" s="19">
        <v>62</v>
      </c>
      <c r="J40" s="19">
        <f t="shared" si="7"/>
        <v>21</v>
      </c>
      <c r="K40" s="19">
        <v>11</v>
      </c>
      <c r="L40" s="19">
        <v>10</v>
      </c>
      <c r="M40" s="20">
        <v>7</v>
      </c>
    </row>
    <row r="41" spans="1:13" ht="15" customHeight="1">
      <c r="A41" s="6" t="s">
        <v>38</v>
      </c>
      <c r="B41" s="10">
        <f t="shared" si="5"/>
        <v>1</v>
      </c>
      <c r="C41" s="12">
        <v>0</v>
      </c>
      <c r="D41" s="12">
        <v>1</v>
      </c>
      <c r="E41" s="12">
        <v>0</v>
      </c>
      <c r="F41" s="25">
        <v>6</v>
      </c>
      <c r="G41" s="12">
        <f t="shared" si="6"/>
        <v>48</v>
      </c>
      <c r="H41" s="26">
        <v>25</v>
      </c>
      <c r="I41" s="26">
        <v>23</v>
      </c>
      <c r="J41" s="11">
        <f t="shared" si="7"/>
        <v>9</v>
      </c>
      <c r="K41" s="12">
        <v>5</v>
      </c>
      <c r="L41" s="12">
        <v>4</v>
      </c>
      <c r="M41" s="26">
        <v>3</v>
      </c>
    </row>
    <row r="42" spans="1:13" ht="15" customHeight="1">
      <c r="A42" s="6" t="s">
        <v>39</v>
      </c>
      <c r="B42" s="10">
        <f t="shared" si="5"/>
        <v>1</v>
      </c>
      <c r="C42" s="12">
        <v>0</v>
      </c>
      <c r="D42" s="12">
        <v>1</v>
      </c>
      <c r="E42" s="12">
        <v>0</v>
      </c>
      <c r="F42" s="25">
        <v>7</v>
      </c>
      <c r="G42" s="12">
        <f t="shared" si="6"/>
        <v>76</v>
      </c>
      <c r="H42" s="26">
        <v>37</v>
      </c>
      <c r="I42" s="26">
        <v>39</v>
      </c>
      <c r="J42" s="11">
        <f t="shared" si="7"/>
        <v>12</v>
      </c>
      <c r="K42" s="12">
        <v>6</v>
      </c>
      <c r="L42" s="12">
        <v>6</v>
      </c>
      <c r="M42" s="26">
        <v>4</v>
      </c>
    </row>
    <row r="43" spans="1:13" s="17" customFormat="1" ht="15" customHeight="1">
      <c r="A43" s="21" t="s">
        <v>40</v>
      </c>
      <c r="B43" s="15">
        <f t="shared" si="5"/>
        <v>2</v>
      </c>
      <c r="C43" s="19">
        <v>0</v>
      </c>
      <c r="D43" s="19">
        <v>2</v>
      </c>
      <c r="E43" s="19">
        <v>0</v>
      </c>
      <c r="F43" s="28">
        <v>28</v>
      </c>
      <c r="G43" s="19">
        <f t="shared" si="6"/>
        <v>623</v>
      </c>
      <c r="H43" s="19">
        <v>328</v>
      </c>
      <c r="I43" s="19">
        <v>295</v>
      </c>
      <c r="J43" s="19">
        <f t="shared" si="7"/>
        <v>44</v>
      </c>
      <c r="K43" s="19">
        <v>18</v>
      </c>
      <c r="L43" s="19">
        <v>26</v>
      </c>
      <c r="M43" s="20">
        <v>8</v>
      </c>
    </row>
    <row r="44" spans="1:13" ht="15" customHeight="1">
      <c r="A44" s="6" t="s">
        <v>41</v>
      </c>
      <c r="B44" s="10">
        <f t="shared" si="5"/>
        <v>1</v>
      </c>
      <c r="C44" s="12">
        <v>0</v>
      </c>
      <c r="D44" s="12">
        <v>1</v>
      </c>
      <c r="E44" s="12">
        <v>0</v>
      </c>
      <c r="F44" s="25">
        <v>15</v>
      </c>
      <c r="G44" s="12">
        <f t="shared" si="6"/>
        <v>343</v>
      </c>
      <c r="H44" s="26">
        <v>175</v>
      </c>
      <c r="I44" s="26">
        <v>168</v>
      </c>
      <c r="J44" s="11">
        <f t="shared" si="7"/>
        <v>25</v>
      </c>
      <c r="K44" s="12">
        <v>9</v>
      </c>
      <c r="L44" s="12">
        <v>16</v>
      </c>
      <c r="M44" s="26">
        <v>2</v>
      </c>
    </row>
    <row r="45" spans="1:13" ht="15" customHeight="1">
      <c r="A45" s="6" t="s">
        <v>42</v>
      </c>
      <c r="B45" s="10">
        <f t="shared" si="5"/>
        <v>1</v>
      </c>
      <c r="C45" s="12">
        <v>0</v>
      </c>
      <c r="D45" s="12">
        <v>1</v>
      </c>
      <c r="E45" s="12">
        <v>0</v>
      </c>
      <c r="F45" s="25">
        <v>13</v>
      </c>
      <c r="G45" s="12">
        <f t="shared" si="6"/>
        <v>280</v>
      </c>
      <c r="H45" s="26">
        <v>153</v>
      </c>
      <c r="I45" s="26">
        <v>127</v>
      </c>
      <c r="J45" s="11">
        <f t="shared" si="7"/>
        <v>19</v>
      </c>
      <c r="K45" s="12">
        <v>9</v>
      </c>
      <c r="L45" s="12">
        <v>10</v>
      </c>
      <c r="M45" s="26">
        <v>6</v>
      </c>
    </row>
    <row r="46" spans="1:13" s="17" customFormat="1" ht="15" customHeight="1">
      <c r="A46" s="21" t="s">
        <v>43</v>
      </c>
      <c r="B46" s="15">
        <f t="shared" si="5"/>
        <v>14</v>
      </c>
      <c r="C46" s="19">
        <v>0</v>
      </c>
      <c r="D46" s="19">
        <v>14</v>
      </c>
      <c r="E46" s="19">
        <v>0</v>
      </c>
      <c r="F46" s="28">
        <v>235</v>
      </c>
      <c r="G46" s="19">
        <f t="shared" si="6"/>
        <v>5908</v>
      </c>
      <c r="H46" s="19">
        <v>3004</v>
      </c>
      <c r="I46" s="19">
        <v>2904</v>
      </c>
      <c r="J46" s="19">
        <f t="shared" si="7"/>
        <v>340</v>
      </c>
      <c r="K46" s="19">
        <v>132</v>
      </c>
      <c r="L46" s="19">
        <v>208</v>
      </c>
      <c r="M46" s="20">
        <v>115</v>
      </c>
    </row>
    <row r="47" spans="1:13" ht="15" customHeight="1">
      <c r="A47" s="6" t="s">
        <v>44</v>
      </c>
      <c r="B47" s="10">
        <f t="shared" si="5"/>
        <v>3</v>
      </c>
      <c r="C47" s="12">
        <v>0</v>
      </c>
      <c r="D47" s="26">
        <v>3</v>
      </c>
      <c r="E47" s="12">
        <v>0</v>
      </c>
      <c r="F47" s="25">
        <v>61</v>
      </c>
      <c r="G47" s="12">
        <f t="shared" si="6"/>
        <v>1523</v>
      </c>
      <c r="H47" s="26">
        <v>803</v>
      </c>
      <c r="I47" s="26">
        <v>720</v>
      </c>
      <c r="J47" s="11">
        <f t="shared" si="7"/>
        <v>85</v>
      </c>
      <c r="K47" s="12">
        <v>37</v>
      </c>
      <c r="L47" s="12">
        <v>48</v>
      </c>
      <c r="M47" s="26">
        <v>25</v>
      </c>
    </row>
    <row r="48" spans="1:13" ht="15" customHeight="1">
      <c r="A48" s="6" t="s">
        <v>45</v>
      </c>
      <c r="B48" s="10">
        <f t="shared" si="5"/>
        <v>3</v>
      </c>
      <c r="C48" s="12">
        <v>0</v>
      </c>
      <c r="D48" s="26">
        <v>3</v>
      </c>
      <c r="E48" s="12">
        <v>0</v>
      </c>
      <c r="F48" s="25">
        <v>47</v>
      </c>
      <c r="G48" s="12">
        <f t="shared" si="6"/>
        <v>1156</v>
      </c>
      <c r="H48" s="26">
        <v>600</v>
      </c>
      <c r="I48" s="26">
        <v>556</v>
      </c>
      <c r="J48" s="11">
        <f t="shared" si="7"/>
        <v>69</v>
      </c>
      <c r="K48" s="12">
        <v>25</v>
      </c>
      <c r="L48" s="12">
        <v>44</v>
      </c>
      <c r="M48" s="26">
        <v>6</v>
      </c>
    </row>
    <row r="49" spans="1:13" ht="15" customHeight="1">
      <c r="A49" s="6" t="s">
        <v>46</v>
      </c>
      <c r="B49" s="10">
        <f t="shared" si="5"/>
        <v>5</v>
      </c>
      <c r="C49" s="12">
        <v>0</v>
      </c>
      <c r="D49" s="26">
        <v>5</v>
      </c>
      <c r="E49" s="12">
        <v>0</v>
      </c>
      <c r="F49" s="25">
        <v>86</v>
      </c>
      <c r="G49" s="12">
        <f t="shared" si="6"/>
        <v>2263</v>
      </c>
      <c r="H49" s="26">
        <v>1108</v>
      </c>
      <c r="I49" s="26">
        <v>1155</v>
      </c>
      <c r="J49" s="11">
        <f t="shared" si="7"/>
        <v>121</v>
      </c>
      <c r="K49" s="12">
        <v>43</v>
      </c>
      <c r="L49" s="12">
        <v>78</v>
      </c>
      <c r="M49" s="26">
        <v>54</v>
      </c>
    </row>
    <row r="50" spans="1:13" ht="15" customHeight="1">
      <c r="A50" s="6" t="s">
        <v>47</v>
      </c>
      <c r="B50" s="10">
        <f t="shared" si="5"/>
        <v>3</v>
      </c>
      <c r="C50" s="12">
        <v>0</v>
      </c>
      <c r="D50" s="26">
        <v>3</v>
      </c>
      <c r="E50" s="12">
        <v>0</v>
      </c>
      <c r="F50" s="25">
        <v>41</v>
      </c>
      <c r="G50" s="12">
        <f t="shared" si="6"/>
        <v>966</v>
      </c>
      <c r="H50" s="26">
        <v>493</v>
      </c>
      <c r="I50" s="26">
        <v>473</v>
      </c>
      <c r="J50" s="11">
        <f t="shared" si="7"/>
        <v>65</v>
      </c>
      <c r="K50" s="12">
        <v>27</v>
      </c>
      <c r="L50" s="12">
        <v>38</v>
      </c>
      <c r="M50" s="26">
        <v>30</v>
      </c>
    </row>
    <row r="51" spans="1:13" s="17" customFormat="1" ht="15" customHeight="1">
      <c r="A51" s="21" t="s">
        <v>48</v>
      </c>
      <c r="B51" s="15">
        <f>SUM(C51:E51)</f>
        <v>23</v>
      </c>
      <c r="C51" s="19">
        <v>0</v>
      </c>
      <c r="D51" s="20">
        <v>23</v>
      </c>
      <c r="E51" s="19">
        <v>0</v>
      </c>
      <c r="F51" s="28">
        <v>167</v>
      </c>
      <c r="G51" s="19">
        <f t="shared" si="6"/>
        <v>2189</v>
      </c>
      <c r="H51" s="19">
        <v>1120</v>
      </c>
      <c r="I51" s="19">
        <v>1069</v>
      </c>
      <c r="J51" s="19">
        <f t="shared" si="7"/>
        <v>252</v>
      </c>
      <c r="K51" s="19">
        <v>123</v>
      </c>
      <c r="L51" s="19">
        <v>129</v>
      </c>
      <c r="M51" s="20">
        <v>105</v>
      </c>
    </row>
    <row r="52" spans="1:13" ht="15" customHeight="1">
      <c r="A52" s="6" t="s">
        <v>49</v>
      </c>
      <c r="B52" s="10">
        <f t="shared" si="5"/>
        <v>2</v>
      </c>
      <c r="C52" s="12">
        <v>0</v>
      </c>
      <c r="D52" s="26">
        <v>2</v>
      </c>
      <c r="E52" s="12">
        <v>0</v>
      </c>
      <c r="F52" s="25">
        <v>17</v>
      </c>
      <c r="G52" s="12">
        <f t="shared" si="6"/>
        <v>288</v>
      </c>
      <c r="H52" s="26">
        <v>135</v>
      </c>
      <c r="I52" s="26">
        <v>153</v>
      </c>
      <c r="J52" s="11">
        <f t="shared" si="7"/>
        <v>30</v>
      </c>
      <c r="K52" s="12">
        <v>17</v>
      </c>
      <c r="L52" s="12">
        <v>13</v>
      </c>
      <c r="M52" s="26">
        <v>10</v>
      </c>
    </row>
    <row r="53" spans="1:13" ht="15" customHeight="1">
      <c r="A53" s="6" t="s">
        <v>50</v>
      </c>
      <c r="B53" s="10">
        <f t="shared" si="5"/>
        <v>3</v>
      </c>
      <c r="C53" s="12">
        <v>0</v>
      </c>
      <c r="D53" s="26">
        <v>3</v>
      </c>
      <c r="E53" s="12">
        <v>0</v>
      </c>
      <c r="F53" s="25">
        <v>54</v>
      </c>
      <c r="G53" s="12">
        <f t="shared" si="6"/>
        <v>1141</v>
      </c>
      <c r="H53" s="26">
        <v>580</v>
      </c>
      <c r="I53" s="26">
        <v>561</v>
      </c>
      <c r="J53" s="11">
        <f t="shared" si="7"/>
        <v>72</v>
      </c>
      <c r="K53" s="12">
        <v>28</v>
      </c>
      <c r="L53" s="12">
        <v>44</v>
      </c>
      <c r="M53" s="26">
        <v>28</v>
      </c>
    </row>
    <row r="54" spans="1:13" ht="15" customHeight="1">
      <c r="A54" s="6" t="s">
        <v>51</v>
      </c>
      <c r="B54" s="10">
        <f t="shared" si="5"/>
        <v>4</v>
      </c>
      <c r="C54" s="12">
        <v>0</v>
      </c>
      <c r="D54" s="26">
        <v>4</v>
      </c>
      <c r="E54" s="12">
        <v>0</v>
      </c>
      <c r="F54" s="25">
        <v>20</v>
      </c>
      <c r="G54" s="12">
        <f t="shared" si="6"/>
        <v>295</v>
      </c>
      <c r="H54" s="26">
        <v>154</v>
      </c>
      <c r="I54" s="26">
        <v>141</v>
      </c>
      <c r="J54" s="11">
        <f t="shared" si="7"/>
        <v>31</v>
      </c>
      <c r="K54" s="12">
        <v>14</v>
      </c>
      <c r="L54" s="12">
        <v>17</v>
      </c>
      <c r="M54" s="26">
        <v>14</v>
      </c>
    </row>
    <row r="55" spans="1:13" ht="15" customHeight="1">
      <c r="A55" s="6" t="s">
        <v>52</v>
      </c>
      <c r="B55" s="10">
        <f t="shared" si="5"/>
        <v>1</v>
      </c>
      <c r="C55" s="12">
        <v>0</v>
      </c>
      <c r="D55" s="26">
        <v>1</v>
      </c>
      <c r="E55" s="12">
        <v>0</v>
      </c>
      <c r="F55" s="25">
        <v>6</v>
      </c>
      <c r="G55" s="12">
        <f t="shared" si="6"/>
        <v>25</v>
      </c>
      <c r="H55" s="26">
        <v>14</v>
      </c>
      <c r="I55" s="26">
        <v>11</v>
      </c>
      <c r="J55" s="11">
        <f t="shared" si="7"/>
        <v>7</v>
      </c>
      <c r="K55" s="12">
        <v>5</v>
      </c>
      <c r="L55" s="12">
        <v>2</v>
      </c>
      <c r="M55" s="26">
        <v>4</v>
      </c>
    </row>
    <row r="56" spans="1:13" ht="15" customHeight="1">
      <c r="A56" s="6" t="s">
        <v>53</v>
      </c>
      <c r="B56" s="10">
        <f t="shared" si="5"/>
        <v>1</v>
      </c>
      <c r="C56" s="12">
        <v>0</v>
      </c>
      <c r="D56" s="26">
        <v>1</v>
      </c>
      <c r="E56" s="12">
        <v>0</v>
      </c>
      <c r="F56" s="25">
        <v>7</v>
      </c>
      <c r="G56" s="12">
        <f t="shared" si="6"/>
        <v>55</v>
      </c>
      <c r="H56" s="26">
        <v>33</v>
      </c>
      <c r="I56" s="26">
        <v>22</v>
      </c>
      <c r="J56" s="11">
        <f t="shared" si="7"/>
        <v>12</v>
      </c>
      <c r="K56" s="12">
        <v>7</v>
      </c>
      <c r="L56" s="12">
        <v>5</v>
      </c>
      <c r="M56" s="26">
        <v>5</v>
      </c>
    </row>
    <row r="57" spans="1:13" ht="15" customHeight="1">
      <c r="A57" s="6" t="s">
        <v>54</v>
      </c>
      <c r="B57" s="10">
        <f t="shared" si="5"/>
        <v>1</v>
      </c>
      <c r="C57" s="12">
        <v>0</v>
      </c>
      <c r="D57" s="26">
        <v>1</v>
      </c>
      <c r="E57" s="12">
        <v>0</v>
      </c>
      <c r="F57" s="25">
        <v>4</v>
      </c>
      <c r="G57" s="12">
        <f t="shared" si="6"/>
        <v>14</v>
      </c>
      <c r="H57" s="26">
        <v>6</v>
      </c>
      <c r="I57" s="26">
        <v>8</v>
      </c>
      <c r="J57" s="11">
        <f t="shared" si="7"/>
        <v>7</v>
      </c>
      <c r="K57" s="12">
        <v>4</v>
      </c>
      <c r="L57" s="12">
        <v>3</v>
      </c>
      <c r="M57" s="26">
        <v>2</v>
      </c>
    </row>
    <row r="58" spans="1:13" ht="15" customHeight="1">
      <c r="A58" s="6" t="s">
        <v>55</v>
      </c>
      <c r="B58" s="10">
        <f t="shared" si="5"/>
        <v>7</v>
      </c>
      <c r="C58" s="12">
        <v>0</v>
      </c>
      <c r="D58" s="26">
        <v>7</v>
      </c>
      <c r="E58" s="12">
        <v>0</v>
      </c>
      <c r="F58" s="25">
        <v>29</v>
      </c>
      <c r="G58" s="12">
        <f t="shared" si="6"/>
        <v>162</v>
      </c>
      <c r="H58" s="26">
        <v>84</v>
      </c>
      <c r="I58" s="26">
        <v>78</v>
      </c>
      <c r="J58" s="11">
        <f t="shared" si="7"/>
        <v>48</v>
      </c>
      <c r="K58" s="12">
        <v>26</v>
      </c>
      <c r="L58" s="12">
        <v>22</v>
      </c>
      <c r="M58" s="26">
        <v>21</v>
      </c>
    </row>
    <row r="59" spans="1:13" ht="15" customHeight="1">
      <c r="A59" s="6" t="s">
        <v>56</v>
      </c>
      <c r="B59" s="10">
        <f t="shared" si="5"/>
        <v>1</v>
      </c>
      <c r="C59" s="12">
        <v>0</v>
      </c>
      <c r="D59" s="26">
        <v>1</v>
      </c>
      <c r="E59" s="12">
        <v>0</v>
      </c>
      <c r="F59" s="25">
        <v>9</v>
      </c>
      <c r="G59" s="12">
        <f t="shared" si="6"/>
        <v>64</v>
      </c>
      <c r="H59" s="26">
        <v>34</v>
      </c>
      <c r="I59" s="26">
        <v>30</v>
      </c>
      <c r="J59" s="11">
        <f t="shared" si="7"/>
        <v>13</v>
      </c>
      <c r="K59" s="12">
        <v>7</v>
      </c>
      <c r="L59" s="12">
        <v>6</v>
      </c>
      <c r="M59" s="26">
        <v>6</v>
      </c>
    </row>
    <row r="60" spans="1:13" ht="15" customHeight="1">
      <c r="A60" s="6" t="s">
        <v>57</v>
      </c>
      <c r="B60" s="10">
        <f t="shared" si="5"/>
        <v>1</v>
      </c>
      <c r="C60" s="12">
        <v>0</v>
      </c>
      <c r="D60" s="26">
        <v>1</v>
      </c>
      <c r="E60" s="12">
        <v>0</v>
      </c>
      <c r="F60" s="25">
        <v>6</v>
      </c>
      <c r="G60" s="12">
        <f t="shared" si="6"/>
        <v>25</v>
      </c>
      <c r="H60" s="26">
        <v>14</v>
      </c>
      <c r="I60" s="26">
        <v>11</v>
      </c>
      <c r="J60" s="11">
        <f t="shared" si="7"/>
        <v>10</v>
      </c>
      <c r="K60" s="12">
        <v>5</v>
      </c>
      <c r="L60" s="12">
        <v>5</v>
      </c>
      <c r="M60" s="26">
        <v>4</v>
      </c>
    </row>
    <row r="61" spans="1:13" ht="15" customHeight="1">
      <c r="A61" s="6" t="s">
        <v>58</v>
      </c>
      <c r="B61" s="10">
        <f t="shared" si="5"/>
        <v>1</v>
      </c>
      <c r="C61" s="12">
        <v>0</v>
      </c>
      <c r="D61" s="26">
        <v>1</v>
      </c>
      <c r="E61" s="12">
        <v>0</v>
      </c>
      <c r="F61" s="25">
        <v>9</v>
      </c>
      <c r="G61" s="12">
        <f t="shared" si="6"/>
        <v>45</v>
      </c>
      <c r="H61" s="26">
        <v>27</v>
      </c>
      <c r="I61" s="26">
        <v>18</v>
      </c>
      <c r="J61" s="11">
        <f t="shared" si="7"/>
        <v>12</v>
      </c>
      <c r="K61" s="12">
        <v>5</v>
      </c>
      <c r="L61" s="12">
        <v>7</v>
      </c>
      <c r="M61" s="26">
        <v>8</v>
      </c>
    </row>
    <row r="62" spans="1:13" ht="15" customHeight="1" thickBot="1">
      <c r="A62" s="6" t="s">
        <v>59</v>
      </c>
      <c r="B62" s="29">
        <f t="shared" si="5"/>
        <v>1</v>
      </c>
      <c r="C62" s="32">
        <v>0</v>
      </c>
      <c r="D62" s="32">
        <v>1</v>
      </c>
      <c r="E62" s="32">
        <v>0</v>
      </c>
      <c r="F62" s="33">
        <v>6</v>
      </c>
      <c r="G62" s="12">
        <f t="shared" si="6"/>
        <v>75</v>
      </c>
      <c r="H62" s="34">
        <v>39</v>
      </c>
      <c r="I62" s="34">
        <v>36</v>
      </c>
      <c r="J62" s="11">
        <v>10</v>
      </c>
      <c r="K62" s="12">
        <f>J62-L62</f>
        <v>5</v>
      </c>
      <c r="L62" s="32">
        <v>5</v>
      </c>
      <c r="M62" s="35">
        <v>3</v>
      </c>
    </row>
    <row r="63" spans="1:13" ht="15" customHeight="1">
      <c r="A63" s="36" t="s">
        <v>69</v>
      </c>
      <c r="B63" s="37"/>
      <c r="C63" s="36"/>
      <c r="D63" s="36"/>
      <c r="E63" s="36"/>
      <c r="F63" s="38"/>
      <c r="G63" s="36"/>
      <c r="H63" s="36"/>
      <c r="I63" s="36"/>
      <c r="J63" s="36"/>
      <c r="K63" s="36"/>
      <c r="L63" s="36"/>
      <c r="M63" s="36"/>
    </row>
    <row r="64" spans="3:6" ht="12" customHeight="1">
      <c r="C64" s="7"/>
      <c r="D64" s="7"/>
      <c r="F64" s="38"/>
    </row>
    <row r="65" ht="12" customHeight="1">
      <c r="F65" s="38"/>
    </row>
    <row r="66" ht="12" customHeight="1">
      <c r="F66" s="38"/>
    </row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</sheetData>
  <mergeCells count="8">
    <mergeCell ref="A1:M1"/>
    <mergeCell ref="M4:M5"/>
    <mergeCell ref="F4:F5"/>
    <mergeCell ref="G4:I4"/>
    <mergeCell ref="J4:L4"/>
    <mergeCell ref="B4:E4"/>
    <mergeCell ref="A4:A5"/>
    <mergeCell ref="K3:M3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奈良県統計課</dc:creator>
  <cp:keywords/>
  <dc:description/>
  <cp:lastModifiedBy>奈良県</cp:lastModifiedBy>
  <cp:lastPrinted>2010-02-02T07:05:40Z</cp:lastPrinted>
  <dcterms:created xsi:type="dcterms:W3CDTF">2003-02-19T02:14:24Z</dcterms:created>
  <dcterms:modified xsi:type="dcterms:W3CDTF">2010-02-02T07:06:10Z</dcterms:modified>
  <cp:category/>
  <cp:version/>
  <cp:contentType/>
  <cp:contentStatus/>
</cp:coreProperties>
</file>