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4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<sst xmlns="http://schemas.openxmlformats.org/spreadsheetml/2006/main" count="52" uniqueCount="51">
  <si>
    <t>20　　歳　　未　　満</t>
  </si>
  <si>
    <t>20　　歳　　以　　上</t>
  </si>
  <si>
    <t>計</t>
  </si>
  <si>
    <t>14歳</t>
  </si>
  <si>
    <t>15歳</t>
  </si>
  <si>
    <t>16歳</t>
  </si>
  <si>
    <t>17歳</t>
  </si>
  <si>
    <t>18歳</t>
  </si>
  <si>
    <t>19歳</t>
  </si>
  <si>
    <t>凶　悪　犯</t>
  </si>
  <si>
    <t>殺人</t>
  </si>
  <si>
    <t>強盗</t>
  </si>
  <si>
    <t>放火</t>
  </si>
  <si>
    <t>強姦</t>
  </si>
  <si>
    <t>暴行</t>
  </si>
  <si>
    <t>傷害</t>
  </si>
  <si>
    <t>脅迫</t>
  </si>
  <si>
    <t>恐喝</t>
  </si>
  <si>
    <t>知　能　犯</t>
  </si>
  <si>
    <t>詐欺</t>
  </si>
  <si>
    <t>横領</t>
  </si>
  <si>
    <t>偽造</t>
  </si>
  <si>
    <t>汚職</t>
  </si>
  <si>
    <t>風　俗　犯</t>
  </si>
  <si>
    <t>わいせつ</t>
  </si>
  <si>
    <t>年  次  別    罪  種  別</t>
  </si>
  <si>
    <t>20～24歳</t>
  </si>
  <si>
    <t>25～29歳</t>
  </si>
  <si>
    <t>30～39歳</t>
  </si>
  <si>
    <t>40～49歳</t>
  </si>
  <si>
    <t>50～59歳</t>
  </si>
  <si>
    <t>60～64歳</t>
  </si>
  <si>
    <t>65～69歳</t>
  </si>
  <si>
    <t>70歳以上</t>
  </si>
  <si>
    <t>窃　盗　犯</t>
  </si>
  <si>
    <t>４. 刑法犯罪種別犯行時の年齢別検挙件数</t>
  </si>
  <si>
    <t>(注)解決事件を除く。</t>
  </si>
  <si>
    <t xml:space="preserve"> (単位：件)</t>
  </si>
  <si>
    <t>総 数</t>
  </si>
  <si>
    <t>粗　暴　犯</t>
  </si>
  <si>
    <t>その他の   刑 法 犯</t>
  </si>
  <si>
    <t>資料：県警察本部刑事企画課</t>
  </si>
  <si>
    <t>平成 16 年</t>
  </si>
  <si>
    <t>　17</t>
  </si>
  <si>
    <t>　18</t>
  </si>
  <si>
    <t>　19</t>
  </si>
  <si>
    <t>　20</t>
  </si>
  <si>
    <t>侵入窃盗</t>
  </si>
  <si>
    <t>乗り物盗</t>
  </si>
  <si>
    <t>非侵入窃盗</t>
  </si>
  <si>
    <t>背任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</si>
</sst>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#,##0;&quot;△&quot;#,##0"/>
    <numFmt numFmtId="214" formatCode="0.00000"/>
    <numFmt numFmtId="215" formatCode="0.0000000"/>
    <numFmt numFmtId="216" formatCode="#,##0.00000000;;&quot;-&quot;"/>
    <numFmt numFmtId="217" formatCode="0.000000"/>
    <numFmt numFmtId="218" formatCode="0.000"/>
    <numFmt numFmtId="219" formatCode="0.0000"/>
    <numFmt numFmtId="220" formatCode="#,##0.0;&quot;△ &quot;#,##0.0"/>
    <numFmt numFmtId="221" formatCode="#,##0.0;&quot;△&quot;#,##0.0"/>
  </numFmts>
  <fonts count="16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.6"/>
      <name val="ＭＳ 明朝"/>
      <family val="1"/>
    </font>
    <font>
      <sz val="9.6"/>
      <name val="ＭＳ ゴシック"/>
      <family val="3"/>
    </font>
    <font>
      <sz val="9.6"/>
      <name val="System"/>
      <family val="0"/>
    </font>
    <font>
      <sz val="9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9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2" xfId="0" applyNumberFormat="1" applyFont="1" applyBorder="1" applyAlignment="1" applyProtection="1">
      <alignment horizontal="center" vertical="center"/>
      <protection locked="0"/>
    </xf>
    <xf numFmtId="0" fontId="11" fillId="0" borderId="2" xfId="0" applyNumberFormat="1" applyFont="1" applyBorder="1" applyAlignment="1" applyProtection="1">
      <alignment horizontal="center" vertical="center" wrapText="1"/>
      <protection locked="0"/>
    </xf>
    <xf numFmtId="0" fontId="11" fillId="0" borderId="3" xfId="0" applyNumberFormat="1" applyFont="1" applyBorder="1" applyAlignment="1" applyProtection="1">
      <alignment horizontal="center" vertical="center" wrapText="1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177" fontId="11" fillId="0" borderId="0" xfId="0" applyNumberFormat="1" applyFont="1" applyAlignment="1" applyProtection="1">
      <alignment vertical="center"/>
      <protection locked="0"/>
    </xf>
    <xf numFmtId="177" fontId="12" fillId="0" borderId="0" xfId="0" applyNumberFormat="1" applyFont="1" applyBorder="1" applyAlignment="1" applyProtection="1">
      <alignment vertical="center"/>
      <protection locked="0"/>
    </xf>
    <xf numFmtId="177" fontId="12" fillId="0" borderId="0" xfId="0" applyNumberFormat="1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12" fillId="0" borderId="0" xfId="0" applyNumberFormat="1" applyFont="1" applyBorder="1" applyAlignment="1" applyProtection="1" quotePrefix="1">
      <alignment vertical="center"/>
      <protection locked="0"/>
    </xf>
    <xf numFmtId="0" fontId="12" fillId="0" borderId="4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horizontal="right" vertical="center"/>
      <protection locked="0"/>
    </xf>
    <xf numFmtId="0" fontId="11" fillId="0" borderId="4" xfId="0" applyNumberFormat="1" applyFont="1" applyBorder="1" applyAlignment="1" applyProtection="1">
      <alignment horizontal="distributed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1" fillId="0" borderId="5" xfId="0" applyNumberFormat="1" applyFont="1" applyBorder="1" applyAlignment="1" applyProtection="1">
      <alignment/>
      <protection locked="0"/>
    </xf>
    <xf numFmtId="0" fontId="11" fillId="0" borderId="5" xfId="0" applyNumberFormat="1" applyFont="1" applyBorder="1" applyAlignment="1" applyProtection="1">
      <alignment horizontal="right"/>
      <protection locked="0"/>
    </xf>
    <xf numFmtId="0" fontId="12" fillId="0" borderId="5" xfId="0" applyNumberFormat="1" applyFont="1" applyBorder="1" applyAlignment="1" applyProtection="1">
      <alignment horizontal="right"/>
      <protection locked="0"/>
    </xf>
    <xf numFmtId="0" fontId="13" fillId="0" borderId="5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NumberFormat="1" applyFont="1" applyFill="1" applyAlignment="1" applyProtection="1">
      <alignment vertical="center"/>
      <protection locked="0"/>
    </xf>
    <xf numFmtId="0" fontId="11" fillId="0" borderId="2" xfId="0" applyNumberFormat="1" applyFont="1" applyFill="1" applyBorder="1" applyAlignment="1" applyProtection="1">
      <alignment horizontal="center" vertical="center"/>
      <protection locked="0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177" fontId="12" fillId="0" borderId="0" xfId="0" applyNumberFormat="1" applyFont="1" applyFill="1" applyBorder="1" applyAlignment="1" applyProtection="1">
      <alignment vertical="center"/>
      <protection locked="0"/>
    </xf>
    <xf numFmtId="177" fontId="12" fillId="0" borderId="1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177" fontId="12" fillId="0" borderId="1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/>
      <protection locked="0"/>
    </xf>
    <xf numFmtId="177" fontId="11" fillId="0" borderId="0" xfId="0" applyNumberFormat="1" applyFont="1" applyBorder="1" applyAlignment="1" applyProtection="1">
      <alignment horizontal="right" vertical="center"/>
      <protection locked="0"/>
    </xf>
    <xf numFmtId="0" fontId="14" fillId="0" borderId="4" xfId="0" applyNumberFormat="1" applyFont="1" applyBorder="1" applyAlignment="1" applyProtection="1">
      <alignment horizontal="distributed" vertical="center"/>
      <protection locked="0"/>
    </xf>
    <xf numFmtId="0" fontId="9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11" fillId="0" borderId="5" xfId="0" applyNumberFormat="1" applyFont="1" applyBorder="1" applyAlignment="1" applyProtection="1">
      <alignment horizontal="center" vertical="center" wrapText="1"/>
      <protection locked="0"/>
    </xf>
    <xf numFmtId="0" fontId="11" fillId="0" borderId="6" xfId="0" applyNumberFormat="1" applyFont="1" applyBorder="1" applyAlignment="1" applyProtection="1">
      <alignment horizontal="center" vertical="center" wrapText="1"/>
      <protection locked="0"/>
    </xf>
    <xf numFmtId="0" fontId="11" fillId="0" borderId="7" xfId="0" applyNumberFormat="1" applyFont="1" applyBorder="1" applyAlignment="1" applyProtection="1">
      <alignment horizontal="center" vertical="center" wrapText="1"/>
      <protection locked="0"/>
    </xf>
    <xf numFmtId="0" fontId="11" fillId="0" borderId="8" xfId="0" applyNumberFormat="1" applyFont="1" applyBorder="1" applyAlignment="1" applyProtection="1">
      <alignment horizontal="center" vertical="center" wrapText="1"/>
      <protection locked="0"/>
    </xf>
    <xf numFmtId="0" fontId="11" fillId="0" borderId="9" xfId="0" applyNumberFormat="1" applyFont="1" applyBorder="1" applyAlignment="1" applyProtection="1">
      <alignment horizontal="center" vertical="center" wrapText="1"/>
      <protection locked="0"/>
    </xf>
    <xf numFmtId="0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NumberFormat="1" applyFont="1" applyBorder="1" applyAlignment="1" applyProtection="1">
      <alignment horizontal="distributed" vertical="center" wrapText="1"/>
      <protection locked="0"/>
    </xf>
    <xf numFmtId="0" fontId="12" fillId="0" borderId="11" xfId="0" applyNumberFormat="1" applyFont="1" applyBorder="1" applyAlignment="1" applyProtection="1">
      <alignment horizontal="distributed" vertical="center" wrapText="1"/>
      <protection locked="0"/>
    </xf>
    <xf numFmtId="0" fontId="12" fillId="0" borderId="0" xfId="0" applyNumberFormat="1" applyFont="1" applyBorder="1" applyAlignment="1" applyProtection="1">
      <alignment horizontal="distributed" vertical="center"/>
      <protection locked="0"/>
    </xf>
    <xf numFmtId="0" fontId="12" fillId="0" borderId="4" xfId="0" applyNumberFormat="1" applyFont="1" applyBorder="1" applyAlignment="1" applyProtection="1">
      <alignment horizontal="distributed" vertical="center"/>
      <protection locked="0"/>
    </xf>
    <xf numFmtId="0" fontId="15" fillId="0" borderId="4" xfId="0" applyFont="1" applyBorder="1" applyAlignment="1">
      <alignment horizontal="distributed" vertical="center"/>
    </xf>
    <xf numFmtId="177" fontId="12" fillId="0" borderId="0" xfId="0" applyNumberFormat="1" applyFont="1" applyBorder="1" applyAlignment="1" applyProtection="1" quotePrefix="1">
      <alignment horizontal="center" vertical="center"/>
      <protection locked="0"/>
    </xf>
    <xf numFmtId="177" fontId="12" fillId="0" borderId="4" xfId="0" applyNumberFormat="1" applyFont="1" applyBorder="1" applyAlignment="1" applyProtection="1" quotePrefix="1">
      <alignment horizontal="center" vertical="center"/>
      <protection locked="0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13" xfId="0" applyNumberFormat="1" applyFont="1" applyBorder="1" applyAlignment="1" applyProtection="1">
      <alignment horizontal="center" vertical="center"/>
      <protection locked="0"/>
    </xf>
    <xf numFmtId="0" fontId="11" fillId="0" borderId="14" xfId="0" applyNumberFormat="1" applyFont="1" applyBorder="1" applyAlignment="1" applyProtection="1">
      <alignment horizontal="center" vertical="center"/>
      <protection locked="0"/>
    </xf>
    <xf numFmtId="177" fontId="11" fillId="0" borderId="15" xfId="0" applyNumberFormat="1" applyFont="1" applyBorder="1" applyAlignment="1" applyProtection="1" quotePrefix="1">
      <alignment horizontal="center" vertical="center"/>
      <protection locked="0"/>
    </xf>
    <xf numFmtId="177" fontId="11" fillId="0" borderId="16" xfId="0" applyNumberFormat="1" applyFont="1" applyBorder="1" applyAlignment="1" applyProtection="1" quotePrefix="1">
      <alignment horizontal="center" vertical="center"/>
      <protection locked="0"/>
    </xf>
    <xf numFmtId="177" fontId="11" fillId="0" borderId="0" xfId="0" applyNumberFormat="1" applyFont="1" applyBorder="1" applyAlignment="1" applyProtection="1" quotePrefix="1">
      <alignment horizontal="center" vertical="center"/>
      <protection locked="0"/>
    </xf>
    <xf numFmtId="177" fontId="11" fillId="0" borderId="4" xfId="0" applyNumberFormat="1" applyFont="1" applyBorder="1" applyAlignment="1" applyProtection="1" quotePrefix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8"/>
  <dimension ref="A1:V47"/>
  <sheetViews>
    <sheetView tabSelected="1" workbookViewId="0" topLeftCell="A1">
      <selection activeCell="A1" sqref="A1:S1"/>
    </sheetView>
  </sheetViews>
  <sheetFormatPr defaultColWidth="8.796875" defaultRowHeight="15"/>
  <cols>
    <col min="1" max="1" width="1.390625" style="29" customWidth="1"/>
    <col min="2" max="2" width="8.19921875" style="7" customWidth="1"/>
    <col min="3" max="3" width="5.3984375" style="28" customWidth="1"/>
    <col min="4" max="4" width="5.19921875" style="36" customWidth="1"/>
    <col min="5" max="10" width="3.69921875" style="7" customWidth="1"/>
    <col min="11" max="11" width="5.19921875" style="36" customWidth="1"/>
    <col min="12" max="15" width="5.09765625" style="7" customWidth="1"/>
    <col min="16" max="16" width="4.19921875" style="7" customWidth="1"/>
    <col min="17" max="18" width="3.8984375" style="7" customWidth="1"/>
    <col min="19" max="19" width="4.09765625" style="29" customWidth="1"/>
    <col min="20" max="22" width="6" style="7" customWidth="1"/>
    <col min="23" max="16384" width="9" style="7" customWidth="1"/>
  </cols>
  <sheetData>
    <row r="1" spans="1:19" s="1" customFormat="1" ht="20.25" customHeight="1">
      <c r="A1" s="43" t="s">
        <v>35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13.5" customHeight="1" thickBot="1">
      <c r="A2" s="2" t="s">
        <v>37</v>
      </c>
      <c r="B2" s="3"/>
      <c r="C2" s="4"/>
      <c r="D2" s="30"/>
      <c r="E2" s="3"/>
      <c r="F2" s="5"/>
      <c r="G2" s="3"/>
      <c r="H2" s="3"/>
      <c r="I2" s="3"/>
      <c r="J2" s="3"/>
      <c r="K2" s="30"/>
      <c r="L2" s="5"/>
      <c r="M2" s="5"/>
      <c r="N2" s="5"/>
      <c r="O2" s="6"/>
      <c r="P2" s="3"/>
      <c r="Q2" s="3"/>
      <c r="R2" s="3"/>
      <c r="S2" s="2"/>
    </row>
    <row r="3" spans="1:19" s="8" customFormat="1" ht="18" customHeight="1">
      <c r="A3" s="44" t="s">
        <v>25</v>
      </c>
      <c r="B3" s="45"/>
      <c r="C3" s="48" t="s">
        <v>38</v>
      </c>
      <c r="D3" s="57" t="s">
        <v>0</v>
      </c>
      <c r="E3" s="58"/>
      <c r="F3" s="58"/>
      <c r="G3" s="58"/>
      <c r="H3" s="58"/>
      <c r="I3" s="58"/>
      <c r="J3" s="59"/>
      <c r="K3" s="57" t="s">
        <v>1</v>
      </c>
      <c r="L3" s="58"/>
      <c r="M3" s="58"/>
      <c r="N3" s="58"/>
      <c r="O3" s="58"/>
      <c r="P3" s="58"/>
      <c r="Q3" s="58"/>
      <c r="R3" s="58"/>
      <c r="S3" s="58"/>
    </row>
    <row r="4" spans="1:19" s="8" customFormat="1" ht="28.5" customHeight="1">
      <c r="A4" s="46"/>
      <c r="B4" s="47"/>
      <c r="C4" s="49"/>
      <c r="D4" s="31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31" t="s">
        <v>2</v>
      </c>
      <c r="L4" s="10" t="s">
        <v>26</v>
      </c>
      <c r="M4" s="10" t="s">
        <v>27</v>
      </c>
      <c r="N4" s="10" t="s">
        <v>28</v>
      </c>
      <c r="O4" s="10" t="s">
        <v>29</v>
      </c>
      <c r="P4" s="10" t="s">
        <v>30</v>
      </c>
      <c r="Q4" s="10" t="s">
        <v>31</v>
      </c>
      <c r="R4" s="10" t="s">
        <v>32</v>
      </c>
      <c r="S4" s="11" t="s">
        <v>33</v>
      </c>
    </row>
    <row r="5" spans="1:19" s="12" customFormat="1" ht="30" customHeight="1">
      <c r="A5" s="60" t="s">
        <v>42</v>
      </c>
      <c r="B5" s="61"/>
      <c r="C5" s="12">
        <v>7568</v>
      </c>
      <c r="D5" s="32">
        <v>1401</v>
      </c>
      <c r="E5" s="12">
        <v>319</v>
      </c>
      <c r="F5" s="12">
        <v>255</v>
      </c>
      <c r="G5" s="12">
        <v>438</v>
      </c>
      <c r="H5" s="12">
        <v>192</v>
      </c>
      <c r="I5" s="12">
        <v>101</v>
      </c>
      <c r="J5" s="12">
        <v>96</v>
      </c>
      <c r="K5" s="32">
        <v>6167</v>
      </c>
      <c r="L5" s="12">
        <v>603</v>
      </c>
      <c r="M5" s="12">
        <v>1029</v>
      </c>
      <c r="N5" s="12">
        <v>2250</v>
      </c>
      <c r="O5" s="12">
        <v>818</v>
      </c>
      <c r="P5" s="12">
        <v>665</v>
      </c>
      <c r="Q5" s="12">
        <v>264</v>
      </c>
      <c r="R5" s="12">
        <v>226</v>
      </c>
      <c r="S5" s="12">
        <v>312</v>
      </c>
    </row>
    <row r="6" spans="1:19" s="12" customFormat="1" ht="30" customHeight="1">
      <c r="A6" s="62" t="s">
        <v>43</v>
      </c>
      <c r="B6" s="63"/>
      <c r="C6" s="12">
        <v>8779</v>
      </c>
      <c r="D6" s="32">
        <v>1195</v>
      </c>
      <c r="E6" s="12">
        <v>222</v>
      </c>
      <c r="F6" s="12">
        <v>269</v>
      </c>
      <c r="G6" s="12">
        <v>215</v>
      </c>
      <c r="H6" s="12">
        <v>226</v>
      </c>
      <c r="I6" s="12">
        <v>149</v>
      </c>
      <c r="J6" s="12">
        <v>114</v>
      </c>
      <c r="K6" s="32">
        <v>7584</v>
      </c>
      <c r="L6" s="12">
        <v>1293</v>
      </c>
      <c r="M6" s="12">
        <v>1043</v>
      </c>
      <c r="N6" s="12">
        <v>2068</v>
      </c>
      <c r="O6" s="12">
        <v>1317</v>
      </c>
      <c r="P6" s="12">
        <v>979</v>
      </c>
      <c r="Q6" s="12">
        <v>377</v>
      </c>
      <c r="R6" s="12">
        <v>247</v>
      </c>
      <c r="S6" s="12">
        <v>260</v>
      </c>
    </row>
    <row r="7" spans="1:19" s="12" customFormat="1" ht="30" customHeight="1">
      <c r="A7" s="62" t="s">
        <v>44</v>
      </c>
      <c r="B7" s="63"/>
      <c r="C7" s="12">
        <v>8574</v>
      </c>
      <c r="D7" s="32">
        <v>1018</v>
      </c>
      <c r="E7" s="12">
        <v>187</v>
      </c>
      <c r="F7" s="12">
        <v>226</v>
      </c>
      <c r="G7" s="12">
        <v>199</v>
      </c>
      <c r="H7" s="12">
        <v>184</v>
      </c>
      <c r="I7" s="12">
        <v>129</v>
      </c>
      <c r="J7" s="12">
        <v>93</v>
      </c>
      <c r="K7" s="32">
        <v>7556</v>
      </c>
      <c r="L7" s="12">
        <v>794</v>
      </c>
      <c r="M7" s="12">
        <v>875</v>
      </c>
      <c r="N7" s="12">
        <v>2793</v>
      </c>
      <c r="O7" s="12">
        <v>1034</v>
      </c>
      <c r="P7" s="12">
        <v>880</v>
      </c>
      <c r="Q7" s="12">
        <v>348</v>
      </c>
      <c r="R7" s="12">
        <v>416</v>
      </c>
      <c r="S7" s="12">
        <v>416</v>
      </c>
    </row>
    <row r="8" spans="1:20" s="8" customFormat="1" ht="30" customHeight="1">
      <c r="A8" s="62" t="s">
        <v>45</v>
      </c>
      <c r="B8" s="63"/>
      <c r="C8" s="12">
        <v>8341</v>
      </c>
      <c r="D8" s="32">
        <v>1151</v>
      </c>
      <c r="E8" s="12">
        <v>252</v>
      </c>
      <c r="F8" s="12">
        <v>301</v>
      </c>
      <c r="G8" s="12">
        <v>224</v>
      </c>
      <c r="H8" s="12">
        <v>145</v>
      </c>
      <c r="I8" s="12">
        <v>133</v>
      </c>
      <c r="J8" s="12">
        <v>96</v>
      </c>
      <c r="K8" s="32">
        <v>7190</v>
      </c>
      <c r="L8" s="12">
        <v>577</v>
      </c>
      <c r="M8" s="12">
        <v>803</v>
      </c>
      <c r="N8" s="12">
        <v>3056</v>
      </c>
      <c r="O8" s="12">
        <v>872</v>
      </c>
      <c r="P8" s="12">
        <v>984</v>
      </c>
      <c r="Q8" s="12">
        <v>334</v>
      </c>
      <c r="R8" s="12">
        <v>214</v>
      </c>
      <c r="S8" s="12">
        <v>350</v>
      </c>
      <c r="T8" s="13"/>
    </row>
    <row r="9" spans="1:20" s="16" customFormat="1" ht="30" customHeight="1">
      <c r="A9" s="55" t="s">
        <v>46</v>
      </c>
      <c r="B9" s="56"/>
      <c r="C9" s="14">
        <f>D9+K9</f>
        <v>7131</v>
      </c>
      <c r="D9" s="33">
        <f>SUM(E9:J9)</f>
        <v>1001</v>
      </c>
      <c r="E9" s="14">
        <f aca="true" t="shared" si="0" ref="E9:J9">E11+E16+E21+E25+E31+E33</f>
        <v>231</v>
      </c>
      <c r="F9" s="14">
        <f t="shared" si="0"/>
        <v>229</v>
      </c>
      <c r="G9" s="14">
        <f t="shared" si="0"/>
        <v>207</v>
      </c>
      <c r="H9" s="14">
        <f t="shared" si="0"/>
        <v>153</v>
      </c>
      <c r="I9" s="14">
        <f t="shared" si="0"/>
        <v>88</v>
      </c>
      <c r="J9" s="14">
        <f t="shared" si="0"/>
        <v>93</v>
      </c>
      <c r="K9" s="33">
        <f>SUM(L9:S9)</f>
        <v>6130</v>
      </c>
      <c r="L9" s="14">
        <f aca="true" t="shared" si="1" ref="L9:S9">L11+L16+L21+L25+L31+L33</f>
        <v>534</v>
      </c>
      <c r="M9" s="14">
        <f t="shared" si="1"/>
        <v>1080</v>
      </c>
      <c r="N9" s="14">
        <f t="shared" si="1"/>
        <v>1491</v>
      </c>
      <c r="O9" s="14">
        <f t="shared" si="1"/>
        <v>914</v>
      </c>
      <c r="P9" s="14">
        <f t="shared" si="1"/>
        <v>878</v>
      </c>
      <c r="Q9" s="14">
        <f t="shared" si="1"/>
        <v>512</v>
      </c>
      <c r="R9" s="14">
        <f t="shared" si="1"/>
        <v>311</v>
      </c>
      <c r="S9" s="14">
        <f t="shared" si="1"/>
        <v>410</v>
      </c>
      <c r="T9" s="15"/>
    </row>
    <row r="10" spans="1:20" s="16" customFormat="1" ht="7.5" customHeight="1">
      <c r="A10" s="17"/>
      <c r="B10" s="18"/>
      <c r="C10" s="14"/>
      <c r="D10" s="33"/>
      <c r="E10" s="14"/>
      <c r="F10" s="14"/>
      <c r="G10" s="14"/>
      <c r="H10" s="14"/>
      <c r="I10" s="14"/>
      <c r="J10" s="14"/>
      <c r="K10" s="33"/>
      <c r="L10" s="14"/>
      <c r="M10" s="14"/>
      <c r="N10" s="14"/>
      <c r="O10" s="14"/>
      <c r="P10" s="14"/>
      <c r="Q10" s="14"/>
      <c r="R10" s="14"/>
      <c r="S10" s="14"/>
      <c r="T10" s="15"/>
    </row>
    <row r="11" spans="1:19" s="16" customFormat="1" ht="27.75" customHeight="1">
      <c r="A11" s="52" t="s">
        <v>9</v>
      </c>
      <c r="B11" s="53"/>
      <c r="C11" s="14">
        <f>D11+K11</f>
        <v>46</v>
      </c>
      <c r="D11" s="33">
        <f aca="true" t="shared" si="2" ref="D11:D33">SUM(E11:J11)</f>
        <v>6</v>
      </c>
      <c r="E11" s="14">
        <f aca="true" t="shared" si="3" ref="E11:J11">SUM(E12:E15)</f>
        <v>1</v>
      </c>
      <c r="F11" s="14">
        <f t="shared" si="3"/>
        <v>0</v>
      </c>
      <c r="G11" s="14">
        <f t="shared" si="3"/>
        <v>1</v>
      </c>
      <c r="H11" s="14">
        <f t="shared" si="3"/>
        <v>4</v>
      </c>
      <c r="I11" s="14">
        <f t="shared" si="3"/>
        <v>0</v>
      </c>
      <c r="J11" s="14">
        <f t="shared" si="3"/>
        <v>0</v>
      </c>
      <c r="K11" s="33">
        <f>SUM(L11:S11)</f>
        <v>40</v>
      </c>
      <c r="L11" s="14">
        <f>SUM(L12:L15)</f>
        <v>7</v>
      </c>
      <c r="M11" s="14">
        <f aca="true" t="shared" si="4" ref="M11:S11">SUM(M12:M15)</f>
        <v>6</v>
      </c>
      <c r="N11" s="14">
        <f t="shared" si="4"/>
        <v>13</v>
      </c>
      <c r="O11" s="14">
        <f t="shared" si="4"/>
        <v>5</v>
      </c>
      <c r="P11" s="14">
        <f t="shared" si="4"/>
        <v>5</v>
      </c>
      <c r="Q11" s="14">
        <f t="shared" si="4"/>
        <v>0</v>
      </c>
      <c r="R11" s="14">
        <f t="shared" si="4"/>
        <v>2</v>
      </c>
      <c r="S11" s="14">
        <f t="shared" si="4"/>
        <v>2</v>
      </c>
    </row>
    <row r="12" spans="1:22" s="8" customFormat="1" ht="27" customHeight="1">
      <c r="A12" s="19"/>
      <c r="B12" s="20" t="s">
        <v>10</v>
      </c>
      <c r="C12" s="14">
        <f aca="true" t="shared" si="5" ref="C12:C33">D12+K12</f>
        <v>10</v>
      </c>
      <c r="D12" s="33">
        <f t="shared" si="2"/>
        <v>1</v>
      </c>
      <c r="E12" s="12">
        <v>0</v>
      </c>
      <c r="F12" s="12">
        <v>0</v>
      </c>
      <c r="G12" s="12">
        <v>0</v>
      </c>
      <c r="H12" s="12">
        <v>1</v>
      </c>
      <c r="I12" s="12">
        <v>0</v>
      </c>
      <c r="J12" s="12">
        <v>0</v>
      </c>
      <c r="K12" s="33">
        <f aca="true" t="shared" si="6" ref="K12:K33">SUM(L12:S12)</f>
        <v>9</v>
      </c>
      <c r="L12" s="12">
        <v>1</v>
      </c>
      <c r="M12" s="12">
        <v>2</v>
      </c>
      <c r="N12" s="12">
        <v>2</v>
      </c>
      <c r="O12" s="12">
        <v>1</v>
      </c>
      <c r="P12" s="12">
        <v>1</v>
      </c>
      <c r="Q12" s="12">
        <v>0</v>
      </c>
      <c r="R12" s="12">
        <v>1</v>
      </c>
      <c r="S12" s="12">
        <v>1</v>
      </c>
      <c r="V12" s="12"/>
    </row>
    <row r="13" spans="1:19" s="8" customFormat="1" ht="27" customHeight="1">
      <c r="A13" s="19"/>
      <c r="B13" s="20" t="s">
        <v>11</v>
      </c>
      <c r="C13" s="14">
        <f t="shared" si="5"/>
        <v>16</v>
      </c>
      <c r="D13" s="33">
        <f t="shared" si="2"/>
        <v>1</v>
      </c>
      <c r="E13" s="12">
        <v>0</v>
      </c>
      <c r="F13" s="12">
        <v>0</v>
      </c>
      <c r="G13" s="12">
        <v>1</v>
      </c>
      <c r="H13" s="12">
        <v>0</v>
      </c>
      <c r="I13" s="12">
        <v>0</v>
      </c>
      <c r="J13" s="12">
        <v>0</v>
      </c>
      <c r="K13" s="33">
        <f t="shared" si="6"/>
        <v>15</v>
      </c>
      <c r="L13" s="8">
        <v>3</v>
      </c>
      <c r="M13" s="8">
        <v>2</v>
      </c>
      <c r="N13" s="8">
        <v>6</v>
      </c>
      <c r="O13" s="8">
        <v>1</v>
      </c>
      <c r="P13" s="8">
        <v>2</v>
      </c>
      <c r="Q13" s="12">
        <v>0</v>
      </c>
      <c r="R13" s="12">
        <v>0</v>
      </c>
      <c r="S13" s="8">
        <v>1</v>
      </c>
    </row>
    <row r="14" spans="1:19" s="8" customFormat="1" ht="27" customHeight="1">
      <c r="A14" s="19"/>
      <c r="B14" s="20" t="s">
        <v>12</v>
      </c>
      <c r="C14" s="14">
        <f t="shared" si="5"/>
        <v>7</v>
      </c>
      <c r="D14" s="33">
        <f t="shared" si="2"/>
        <v>1</v>
      </c>
      <c r="E14" s="12">
        <v>1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33">
        <f t="shared" si="6"/>
        <v>6</v>
      </c>
      <c r="L14" s="12">
        <v>0</v>
      </c>
      <c r="M14" s="12">
        <v>0</v>
      </c>
      <c r="N14" s="12">
        <v>4</v>
      </c>
      <c r="O14" s="12">
        <v>1</v>
      </c>
      <c r="P14" s="12">
        <v>0</v>
      </c>
      <c r="Q14" s="12">
        <v>0</v>
      </c>
      <c r="R14" s="12">
        <v>1</v>
      </c>
      <c r="S14" s="12">
        <v>0</v>
      </c>
    </row>
    <row r="15" spans="1:19" s="8" customFormat="1" ht="27" customHeight="1">
      <c r="A15" s="19"/>
      <c r="B15" s="20" t="s">
        <v>13</v>
      </c>
      <c r="C15" s="14">
        <f t="shared" si="5"/>
        <v>13</v>
      </c>
      <c r="D15" s="33">
        <f t="shared" si="2"/>
        <v>3</v>
      </c>
      <c r="E15" s="12">
        <v>0</v>
      </c>
      <c r="F15" s="12">
        <v>0</v>
      </c>
      <c r="G15" s="12">
        <v>0</v>
      </c>
      <c r="H15" s="12">
        <v>3</v>
      </c>
      <c r="I15" s="12">
        <v>0</v>
      </c>
      <c r="J15" s="12">
        <v>0</v>
      </c>
      <c r="K15" s="33">
        <f t="shared" si="6"/>
        <v>10</v>
      </c>
      <c r="L15" s="12">
        <v>3</v>
      </c>
      <c r="M15" s="12">
        <v>2</v>
      </c>
      <c r="N15" s="12">
        <v>1</v>
      </c>
      <c r="O15" s="12">
        <v>2</v>
      </c>
      <c r="P15" s="12">
        <v>2</v>
      </c>
      <c r="Q15" s="12">
        <v>0</v>
      </c>
      <c r="R15" s="12">
        <v>0</v>
      </c>
      <c r="S15" s="12">
        <v>0</v>
      </c>
    </row>
    <row r="16" spans="1:19" s="16" customFormat="1" ht="27.75" customHeight="1">
      <c r="A16" s="52" t="s">
        <v>39</v>
      </c>
      <c r="B16" s="54"/>
      <c r="C16" s="14">
        <f t="shared" si="5"/>
        <v>461</v>
      </c>
      <c r="D16" s="33">
        <f t="shared" si="2"/>
        <v>70</v>
      </c>
      <c r="E16" s="14">
        <f aca="true" t="shared" si="7" ref="E16:J16">SUM(E17:E20)</f>
        <v>19</v>
      </c>
      <c r="F16" s="14">
        <f t="shared" si="7"/>
        <v>4</v>
      </c>
      <c r="G16" s="14">
        <f t="shared" si="7"/>
        <v>14</v>
      </c>
      <c r="H16" s="14">
        <f t="shared" si="7"/>
        <v>15</v>
      </c>
      <c r="I16" s="14">
        <f t="shared" si="7"/>
        <v>5</v>
      </c>
      <c r="J16" s="14">
        <f t="shared" si="7"/>
        <v>13</v>
      </c>
      <c r="K16" s="33">
        <f t="shared" si="6"/>
        <v>391</v>
      </c>
      <c r="L16" s="14">
        <f>SUM(L17:L20)</f>
        <v>39</v>
      </c>
      <c r="M16" s="14">
        <f aca="true" t="shared" si="8" ref="M16:S16">SUM(M17:M20)</f>
        <v>36</v>
      </c>
      <c r="N16" s="14">
        <f t="shared" si="8"/>
        <v>96</v>
      </c>
      <c r="O16" s="14">
        <f t="shared" si="8"/>
        <v>93</v>
      </c>
      <c r="P16" s="14">
        <f t="shared" si="8"/>
        <v>72</v>
      </c>
      <c r="Q16" s="14">
        <f t="shared" si="8"/>
        <v>21</v>
      </c>
      <c r="R16" s="14">
        <f t="shared" si="8"/>
        <v>17</v>
      </c>
      <c r="S16" s="14">
        <f t="shared" si="8"/>
        <v>17</v>
      </c>
    </row>
    <row r="17" spans="1:19" s="8" customFormat="1" ht="27" customHeight="1">
      <c r="A17" s="19"/>
      <c r="B17" s="20" t="s">
        <v>14</v>
      </c>
      <c r="C17" s="14">
        <f t="shared" si="5"/>
        <v>172</v>
      </c>
      <c r="D17" s="33">
        <f t="shared" si="2"/>
        <v>15</v>
      </c>
      <c r="E17" s="12">
        <v>2</v>
      </c>
      <c r="F17" s="12">
        <v>0</v>
      </c>
      <c r="G17" s="12">
        <v>3</v>
      </c>
      <c r="H17" s="12">
        <v>4</v>
      </c>
      <c r="I17" s="12">
        <v>2</v>
      </c>
      <c r="J17" s="12">
        <v>4</v>
      </c>
      <c r="K17" s="33">
        <f t="shared" si="6"/>
        <v>157</v>
      </c>
      <c r="L17" s="12">
        <v>14</v>
      </c>
      <c r="M17" s="12">
        <v>12</v>
      </c>
      <c r="N17" s="12">
        <v>32</v>
      </c>
      <c r="O17" s="12">
        <v>36</v>
      </c>
      <c r="P17" s="12">
        <v>37</v>
      </c>
      <c r="Q17" s="12">
        <v>14</v>
      </c>
      <c r="R17" s="8">
        <v>6</v>
      </c>
      <c r="S17" s="12">
        <v>6</v>
      </c>
    </row>
    <row r="18" spans="1:19" s="8" customFormat="1" ht="27" customHeight="1">
      <c r="A18" s="19"/>
      <c r="B18" s="20" t="s">
        <v>15</v>
      </c>
      <c r="C18" s="14">
        <f t="shared" si="5"/>
        <v>231</v>
      </c>
      <c r="D18" s="33">
        <f t="shared" si="2"/>
        <v>49</v>
      </c>
      <c r="E18" s="12">
        <v>15</v>
      </c>
      <c r="F18" s="12">
        <v>4</v>
      </c>
      <c r="G18" s="12">
        <v>11</v>
      </c>
      <c r="H18" s="12">
        <v>9</v>
      </c>
      <c r="I18" s="12">
        <v>3</v>
      </c>
      <c r="J18" s="12">
        <v>7</v>
      </c>
      <c r="K18" s="33">
        <f t="shared" si="6"/>
        <v>182</v>
      </c>
      <c r="L18" s="12">
        <v>23</v>
      </c>
      <c r="M18" s="12">
        <v>19</v>
      </c>
      <c r="N18" s="12">
        <v>53</v>
      </c>
      <c r="O18" s="12">
        <v>39</v>
      </c>
      <c r="P18" s="12">
        <v>26</v>
      </c>
      <c r="Q18" s="12">
        <v>5</v>
      </c>
      <c r="R18" s="12">
        <v>8</v>
      </c>
      <c r="S18" s="12">
        <v>9</v>
      </c>
    </row>
    <row r="19" spans="1:19" s="8" customFormat="1" ht="27" customHeight="1">
      <c r="A19" s="19"/>
      <c r="B19" s="20" t="s">
        <v>16</v>
      </c>
      <c r="C19" s="14">
        <f t="shared" si="5"/>
        <v>32</v>
      </c>
      <c r="D19" s="33">
        <f t="shared" si="2"/>
        <v>2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2</v>
      </c>
      <c r="K19" s="33">
        <f t="shared" si="6"/>
        <v>30</v>
      </c>
      <c r="L19" s="12">
        <v>1</v>
      </c>
      <c r="M19" s="40">
        <v>2</v>
      </c>
      <c r="N19" s="12">
        <v>3</v>
      </c>
      <c r="O19" s="12">
        <v>14</v>
      </c>
      <c r="P19" s="12">
        <v>6</v>
      </c>
      <c r="Q19" s="12">
        <v>1</v>
      </c>
      <c r="R19" s="12">
        <v>2</v>
      </c>
      <c r="S19" s="12">
        <v>1</v>
      </c>
    </row>
    <row r="20" spans="1:19" s="8" customFormat="1" ht="27" customHeight="1">
      <c r="A20" s="19"/>
      <c r="B20" s="20" t="s">
        <v>17</v>
      </c>
      <c r="C20" s="14">
        <f t="shared" si="5"/>
        <v>26</v>
      </c>
      <c r="D20" s="33">
        <f t="shared" si="2"/>
        <v>4</v>
      </c>
      <c r="E20" s="12">
        <v>2</v>
      </c>
      <c r="F20" s="12">
        <v>0</v>
      </c>
      <c r="G20" s="12">
        <v>0</v>
      </c>
      <c r="H20" s="12">
        <v>2</v>
      </c>
      <c r="I20" s="12">
        <v>0</v>
      </c>
      <c r="J20" s="12">
        <v>0</v>
      </c>
      <c r="K20" s="33">
        <f t="shared" si="6"/>
        <v>22</v>
      </c>
      <c r="L20" s="12">
        <v>1</v>
      </c>
      <c r="M20" s="12">
        <v>3</v>
      </c>
      <c r="N20" s="12">
        <v>8</v>
      </c>
      <c r="O20" s="12">
        <v>4</v>
      </c>
      <c r="P20" s="12">
        <v>3</v>
      </c>
      <c r="Q20" s="12">
        <v>1</v>
      </c>
      <c r="R20" s="12">
        <v>1</v>
      </c>
      <c r="S20" s="12">
        <v>1</v>
      </c>
    </row>
    <row r="21" spans="1:19" s="16" customFormat="1" ht="27.75" customHeight="1">
      <c r="A21" s="52" t="s">
        <v>34</v>
      </c>
      <c r="B21" s="53"/>
      <c r="C21" s="14">
        <f t="shared" si="5"/>
        <v>5157</v>
      </c>
      <c r="D21" s="33">
        <f t="shared" si="2"/>
        <v>675</v>
      </c>
      <c r="E21" s="14">
        <f aca="true" t="shared" si="9" ref="E21:J21">SUM(E22:E24)</f>
        <v>169</v>
      </c>
      <c r="F21" s="14">
        <f t="shared" si="9"/>
        <v>179</v>
      </c>
      <c r="G21" s="14">
        <f t="shared" si="9"/>
        <v>141</v>
      </c>
      <c r="H21" s="14">
        <f t="shared" si="9"/>
        <v>68</v>
      </c>
      <c r="I21" s="14">
        <f t="shared" si="9"/>
        <v>56</v>
      </c>
      <c r="J21" s="14">
        <f t="shared" si="9"/>
        <v>62</v>
      </c>
      <c r="K21" s="33">
        <f t="shared" si="6"/>
        <v>4482</v>
      </c>
      <c r="L21" s="14">
        <f>SUM(L22:L24)</f>
        <v>394</v>
      </c>
      <c r="M21" s="14">
        <f aca="true" t="shared" si="10" ref="M21:S21">SUM(M22:M24)</f>
        <v>875</v>
      </c>
      <c r="N21" s="14">
        <f t="shared" si="10"/>
        <v>1123</v>
      </c>
      <c r="O21" s="14">
        <f t="shared" si="10"/>
        <v>544</v>
      </c>
      <c r="P21" s="14">
        <f t="shared" si="10"/>
        <v>614</v>
      </c>
      <c r="Q21" s="14">
        <f t="shared" si="10"/>
        <v>421</v>
      </c>
      <c r="R21" s="14">
        <f t="shared" si="10"/>
        <v>184</v>
      </c>
      <c r="S21" s="14">
        <f t="shared" si="10"/>
        <v>327</v>
      </c>
    </row>
    <row r="22" spans="1:19" s="8" customFormat="1" ht="27" customHeight="1">
      <c r="A22" s="21"/>
      <c r="B22" s="20" t="s">
        <v>47</v>
      </c>
      <c r="C22" s="14">
        <f t="shared" si="5"/>
        <v>1038</v>
      </c>
      <c r="D22" s="33">
        <f t="shared" si="2"/>
        <v>10</v>
      </c>
      <c r="E22" s="12">
        <v>0</v>
      </c>
      <c r="F22" s="12">
        <v>2</v>
      </c>
      <c r="G22" s="12">
        <v>2</v>
      </c>
      <c r="H22" s="12">
        <v>1</v>
      </c>
      <c r="I22" s="12">
        <v>0</v>
      </c>
      <c r="J22" s="12">
        <v>5</v>
      </c>
      <c r="K22" s="33">
        <f t="shared" si="6"/>
        <v>1028</v>
      </c>
      <c r="L22" s="12">
        <v>42</v>
      </c>
      <c r="M22" s="12">
        <v>60</v>
      </c>
      <c r="N22" s="12">
        <v>226</v>
      </c>
      <c r="O22" s="12">
        <v>251</v>
      </c>
      <c r="P22" s="12">
        <v>275</v>
      </c>
      <c r="Q22" s="12">
        <v>159</v>
      </c>
      <c r="R22" s="12">
        <v>5</v>
      </c>
      <c r="S22" s="12">
        <v>10</v>
      </c>
    </row>
    <row r="23" spans="1:19" s="8" customFormat="1" ht="27" customHeight="1">
      <c r="A23" s="21"/>
      <c r="B23" s="20" t="s">
        <v>48</v>
      </c>
      <c r="C23" s="14">
        <f t="shared" si="5"/>
        <v>735</v>
      </c>
      <c r="D23" s="33">
        <f t="shared" si="2"/>
        <v>295</v>
      </c>
      <c r="E23" s="12">
        <v>67</v>
      </c>
      <c r="F23" s="12">
        <v>87</v>
      </c>
      <c r="G23" s="12">
        <v>72</v>
      </c>
      <c r="H23" s="12">
        <v>27</v>
      </c>
      <c r="I23" s="12">
        <v>24</v>
      </c>
      <c r="J23" s="12">
        <v>18</v>
      </c>
      <c r="K23" s="33">
        <f t="shared" si="6"/>
        <v>440</v>
      </c>
      <c r="L23" s="12">
        <v>105</v>
      </c>
      <c r="M23" s="12">
        <v>25</v>
      </c>
      <c r="N23" s="12">
        <v>80</v>
      </c>
      <c r="O23" s="12">
        <v>82</v>
      </c>
      <c r="P23" s="12">
        <v>45</v>
      </c>
      <c r="Q23" s="12">
        <v>35</v>
      </c>
      <c r="R23" s="12">
        <v>57</v>
      </c>
      <c r="S23" s="12">
        <v>11</v>
      </c>
    </row>
    <row r="24" spans="1:19" s="8" customFormat="1" ht="27" customHeight="1">
      <c r="A24" s="21"/>
      <c r="B24" s="41" t="s">
        <v>49</v>
      </c>
      <c r="C24" s="14">
        <f t="shared" si="5"/>
        <v>3384</v>
      </c>
      <c r="D24" s="33">
        <f t="shared" si="2"/>
        <v>370</v>
      </c>
      <c r="E24" s="12">
        <v>102</v>
      </c>
      <c r="F24" s="12">
        <v>90</v>
      </c>
      <c r="G24" s="12">
        <v>67</v>
      </c>
      <c r="H24" s="12">
        <v>40</v>
      </c>
      <c r="I24" s="12">
        <v>32</v>
      </c>
      <c r="J24" s="12">
        <v>39</v>
      </c>
      <c r="K24" s="33">
        <f t="shared" si="6"/>
        <v>3014</v>
      </c>
      <c r="L24" s="12">
        <v>247</v>
      </c>
      <c r="M24" s="12">
        <v>790</v>
      </c>
      <c r="N24" s="12">
        <v>817</v>
      </c>
      <c r="O24" s="12">
        <v>211</v>
      </c>
      <c r="P24" s="12">
        <v>294</v>
      </c>
      <c r="Q24" s="12">
        <v>227</v>
      </c>
      <c r="R24" s="12">
        <v>122</v>
      </c>
      <c r="S24" s="12">
        <v>306</v>
      </c>
    </row>
    <row r="25" spans="1:19" s="16" customFormat="1" ht="27.75" customHeight="1">
      <c r="A25" s="52" t="s">
        <v>18</v>
      </c>
      <c r="B25" s="53"/>
      <c r="C25" s="14">
        <f t="shared" si="5"/>
        <v>814</v>
      </c>
      <c r="D25" s="33">
        <f t="shared" si="2"/>
        <v>77</v>
      </c>
      <c r="E25" s="33">
        <f>SUM(E26:E30)</f>
        <v>5</v>
      </c>
      <c r="F25" s="33">
        <f>SUM(F26:F30)</f>
        <v>0</v>
      </c>
      <c r="G25" s="33">
        <f>SUM(G26:G30)</f>
        <v>14</v>
      </c>
      <c r="H25" s="33">
        <f>SUM(H26:H30)</f>
        <v>40</v>
      </c>
      <c r="I25" s="33">
        <f>SUM(I26:I30)</f>
        <v>11</v>
      </c>
      <c r="J25" s="33">
        <f>SUM(J26:J30)</f>
        <v>7</v>
      </c>
      <c r="K25" s="33">
        <f t="shared" si="6"/>
        <v>737</v>
      </c>
      <c r="L25" s="14">
        <f>SUM(L26:L30)</f>
        <v>34</v>
      </c>
      <c r="M25" s="14">
        <f>SUM(M26:M30)</f>
        <v>116</v>
      </c>
      <c r="N25" s="14">
        <f>SUM(N26:N30)</f>
        <v>186</v>
      </c>
      <c r="O25" s="14">
        <f>SUM(O26:O30)</f>
        <v>149</v>
      </c>
      <c r="P25" s="14">
        <f>SUM(P26:P30)</f>
        <v>88</v>
      </c>
      <c r="Q25" s="14">
        <f>SUM(Q26:Q30)</f>
        <v>46</v>
      </c>
      <c r="R25" s="14">
        <f>SUM(R26:R30)</f>
        <v>95</v>
      </c>
      <c r="S25" s="14">
        <f>SUM(S26:S30)</f>
        <v>23</v>
      </c>
    </row>
    <row r="26" spans="1:19" s="8" customFormat="1" ht="27" customHeight="1">
      <c r="A26" s="19"/>
      <c r="B26" s="20" t="s">
        <v>19</v>
      </c>
      <c r="C26" s="14">
        <f t="shared" si="5"/>
        <v>659</v>
      </c>
      <c r="D26" s="33">
        <f t="shared" si="2"/>
        <v>68</v>
      </c>
      <c r="E26" s="12">
        <v>0</v>
      </c>
      <c r="F26" s="12">
        <v>0</v>
      </c>
      <c r="G26" s="12">
        <v>13</v>
      </c>
      <c r="H26" s="12">
        <v>40</v>
      </c>
      <c r="I26" s="12">
        <v>11</v>
      </c>
      <c r="J26" s="12">
        <v>4</v>
      </c>
      <c r="K26" s="33">
        <f t="shared" si="6"/>
        <v>591</v>
      </c>
      <c r="L26" s="12">
        <v>30</v>
      </c>
      <c r="M26" s="12">
        <v>106</v>
      </c>
      <c r="N26" s="12">
        <v>125</v>
      </c>
      <c r="O26" s="12">
        <v>108</v>
      </c>
      <c r="P26" s="12">
        <v>74</v>
      </c>
      <c r="Q26" s="12">
        <v>40</v>
      </c>
      <c r="R26" s="12">
        <v>94</v>
      </c>
      <c r="S26" s="12">
        <v>14</v>
      </c>
    </row>
    <row r="27" spans="1:19" s="8" customFormat="1" ht="27" customHeight="1">
      <c r="A27" s="19"/>
      <c r="B27" s="20" t="s">
        <v>20</v>
      </c>
      <c r="C27" s="14">
        <f t="shared" si="5"/>
        <v>23</v>
      </c>
      <c r="D27" s="33">
        <f t="shared" si="2"/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33">
        <f t="shared" si="6"/>
        <v>23</v>
      </c>
      <c r="L27" s="12">
        <v>0</v>
      </c>
      <c r="M27" s="12">
        <v>2</v>
      </c>
      <c r="N27" s="12">
        <v>4</v>
      </c>
      <c r="O27" s="12">
        <v>14</v>
      </c>
      <c r="P27" s="12">
        <v>1</v>
      </c>
      <c r="Q27" s="12">
        <v>2</v>
      </c>
      <c r="R27" s="12">
        <v>0</v>
      </c>
      <c r="S27" s="12">
        <v>0</v>
      </c>
    </row>
    <row r="28" spans="1:19" s="8" customFormat="1" ht="27" customHeight="1">
      <c r="A28" s="19"/>
      <c r="B28" s="20" t="s">
        <v>21</v>
      </c>
      <c r="C28" s="14">
        <f t="shared" si="5"/>
        <v>130</v>
      </c>
      <c r="D28" s="33">
        <f t="shared" si="2"/>
        <v>9</v>
      </c>
      <c r="E28" s="12">
        <v>5</v>
      </c>
      <c r="F28" s="12">
        <v>0</v>
      </c>
      <c r="G28" s="12">
        <v>1</v>
      </c>
      <c r="H28" s="12">
        <v>0</v>
      </c>
      <c r="I28" s="12">
        <v>0</v>
      </c>
      <c r="J28" s="12">
        <v>3</v>
      </c>
      <c r="K28" s="33">
        <f t="shared" si="6"/>
        <v>121</v>
      </c>
      <c r="L28" s="12">
        <v>4</v>
      </c>
      <c r="M28" s="12">
        <v>8</v>
      </c>
      <c r="N28" s="12">
        <v>57</v>
      </c>
      <c r="O28" s="12">
        <v>26</v>
      </c>
      <c r="P28" s="12">
        <v>12</v>
      </c>
      <c r="Q28" s="12">
        <v>4</v>
      </c>
      <c r="R28" s="12">
        <v>1</v>
      </c>
      <c r="S28" s="12">
        <v>9</v>
      </c>
    </row>
    <row r="29" spans="1:19" s="8" customFormat="1" ht="27" customHeight="1">
      <c r="A29" s="19"/>
      <c r="B29" s="20" t="s">
        <v>22</v>
      </c>
      <c r="C29" s="14">
        <f t="shared" si="5"/>
        <v>1</v>
      </c>
      <c r="D29" s="33">
        <f t="shared" si="2"/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33">
        <f t="shared" si="6"/>
        <v>1</v>
      </c>
      <c r="L29" s="12">
        <v>0</v>
      </c>
      <c r="M29" s="12">
        <v>0</v>
      </c>
      <c r="N29" s="12">
        <v>0</v>
      </c>
      <c r="O29" s="12">
        <v>0</v>
      </c>
      <c r="P29" s="12">
        <v>1</v>
      </c>
      <c r="Q29" s="12">
        <v>0</v>
      </c>
      <c r="R29" s="12">
        <v>0</v>
      </c>
      <c r="S29" s="12">
        <v>0</v>
      </c>
    </row>
    <row r="30" spans="1:19" s="8" customFormat="1" ht="27" customHeight="1">
      <c r="A30" s="19"/>
      <c r="B30" s="20" t="s">
        <v>50</v>
      </c>
      <c r="C30" s="14">
        <f>D30+K30</f>
        <v>1</v>
      </c>
      <c r="D30" s="33">
        <f>SUM(E30:J30)</f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33">
        <f>SUM(L30:S30)</f>
        <v>1</v>
      </c>
      <c r="L30" s="12">
        <v>0</v>
      </c>
      <c r="M30" s="12">
        <v>0</v>
      </c>
      <c r="N30" s="12">
        <v>0</v>
      </c>
      <c r="O30" s="12">
        <v>1</v>
      </c>
      <c r="P30" s="12">
        <v>0</v>
      </c>
      <c r="Q30" s="12">
        <v>0</v>
      </c>
      <c r="R30" s="12">
        <v>0</v>
      </c>
      <c r="S30" s="12">
        <v>0</v>
      </c>
    </row>
    <row r="31" spans="1:19" s="16" customFormat="1" ht="27.75" customHeight="1">
      <c r="A31" s="52" t="s">
        <v>23</v>
      </c>
      <c r="B31" s="53"/>
      <c r="C31" s="14">
        <f t="shared" si="5"/>
        <v>63</v>
      </c>
      <c r="D31" s="33">
        <f t="shared" si="2"/>
        <v>6</v>
      </c>
      <c r="E31" s="14">
        <f aca="true" t="shared" si="11" ref="E31:J31">SUM(E32)</f>
        <v>0</v>
      </c>
      <c r="F31" s="14">
        <f t="shared" si="11"/>
        <v>1</v>
      </c>
      <c r="G31" s="14">
        <f t="shared" si="11"/>
        <v>1</v>
      </c>
      <c r="H31" s="14">
        <f t="shared" si="11"/>
        <v>4</v>
      </c>
      <c r="I31" s="14">
        <f t="shared" si="11"/>
        <v>0</v>
      </c>
      <c r="J31" s="14">
        <f t="shared" si="11"/>
        <v>0</v>
      </c>
      <c r="K31" s="33">
        <f t="shared" si="6"/>
        <v>57</v>
      </c>
      <c r="L31" s="14">
        <f>SUM(L32)</f>
        <v>13</v>
      </c>
      <c r="M31" s="14">
        <f aca="true" t="shared" si="12" ref="M31:S31">SUM(M32)</f>
        <v>9</v>
      </c>
      <c r="N31" s="14">
        <f t="shared" si="12"/>
        <v>15</v>
      </c>
      <c r="O31" s="14">
        <f t="shared" si="12"/>
        <v>10</v>
      </c>
      <c r="P31" s="14">
        <f t="shared" si="12"/>
        <v>7</v>
      </c>
      <c r="Q31" s="14">
        <f t="shared" si="12"/>
        <v>1</v>
      </c>
      <c r="R31" s="14">
        <f t="shared" si="12"/>
        <v>1</v>
      </c>
      <c r="S31" s="14">
        <f t="shared" si="12"/>
        <v>1</v>
      </c>
    </row>
    <row r="32" spans="1:19" s="8" customFormat="1" ht="27" customHeight="1">
      <c r="A32" s="19"/>
      <c r="B32" s="20" t="s">
        <v>24</v>
      </c>
      <c r="C32" s="14">
        <f t="shared" si="5"/>
        <v>63</v>
      </c>
      <c r="D32" s="33">
        <f t="shared" si="2"/>
        <v>6</v>
      </c>
      <c r="E32" s="12">
        <v>0</v>
      </c>
      <c r="F32" s="12">
        <v>1</v>
      </c>
      <c r="G32" s="12">
        <v>1</v>
      </c>
      <c r="H32" s="12">
        <v>4</v>
      </c>
      <c r="I32" s="12">
        <v>0</v>
      </c>
      <c r="J32" s="12">
        <v>0</v>
      </c>
      <c r="K32" s="33">
        <f t="shared" si="6"/>
        <v>57</v>
      </c>
      <c r="L32" s="12">
        <v>13</v>
      </c>
      <c r="M32" s="12">
        <v>9</v>
      </c>
      <c r="N32" s="12">
        <v>15</v>
      </c>
      <c r="O32" s="12">
        <v>10</v>
      </c>
      <c r="P32" s="12">
        <v>7</v>
      </c>
      <c r="Q32" s="12">
        <v>1</v>
      </c>
      <c r="R32" s="12">
        <v>1</v>
      </c>
      <c r="S32" s="12">
        <v>1</v>
      </c>
    </row>
    <row r="33" spans="1:19" s="16" customFormat="1" ht="28.5" customHeight="1" thickBot="1">
      <c r="A33" s="50" t="s">
        <v>40</v>
      </c>
      <c r="B33" s="51"/>
      <c r="C33" s="14">
        <f t="shared" si="5"/>
        <v>590</v>
      </c>
      <c r="D33" s="34">
        <f t="shared" si="2"/>
        <v>167</v>
      </c>
      <c r="E33" s="14">
        <v>37</v>
      </c>
      <c r="F33" s="14">
        <v>45</v>
      </c>
      <c r="G33" s="14">
        <v>36</v>
      </c>
      <c r="H33" s="14">
        <v>22</v>
      </c>
      <c r="I33" s="38">
        <v>16</v>
      </c>
      <c r="J33" s="14">
        <v>11</v>
      </c>
      <c r="K33" s="34">
        <f t="shared" si="6"/>
        <v>423</v>
      </c>
      <c r="L33" s="14">
        <v>47</v>
      </c>
      <c r="M33" s="14">
        <v>38</v>
      </c>
      <c r="N33" s="14">
        <v>58</v>
      </c>
      <c r="O33" s="14">
        <v>113</v>
      </c>
      <c r="P33" s="14">
        <v>92</v>
      </c>
      <c r="Q33" s="14">
        <v>23</v>
      </c>
      <c r="R33" s="14">
        <v>12</v>
      </c>
      <c r="S33" s="14">
        <v>40</v>
      </c>
    </row>
    <row r="34" spans="1:19" s="26" customFormat="1" ht="15" customHeight="1">
      <c r="A34" s="39" t="s">
        <v>36</v>
      </c>
      <c r="B34" s="39"/>
      <c r="C34" s="24"/>
      <c r="D34" s="37"/>
      <c r="E34" s="23"/>
      <c r="F34" s="22"/>
      <c r="G34" s="25"/>
      <c r="H34" s="23"/>
      <c r="J34" s="25"/>
      <c r="K34" s="35"/>
      <c r="L34" s="23"/>
      <c r="M34" s="23"/>
      <c r="N34" s="23"/>
      <c r="O34" s="23"/>
      <c r="P34" s="23"/>
      <c r="Q34" s="23"/>
      <c r="R34" s="23"/>
      <c r="S34" s="23"/>
    </row>
    <row r="35" spans="1:3" ht="15.75" customHeight="1">
      <c r="A35" s="42" t="s">
        <v>41</v>
      </c>
      <c r="C35" s="39"/>
    </row>
    <row r="36" ht="12">
      <c r="A36" s="7"/>
    </row>
    <row r="37" ht="12">
      <c r="A37" s="27"/>
    </row>
    <row r="38" ht="12">
      <c r="A38" s="27"/>
    </row>
    <row r="39" ht="12">
      <c r="A39" s="27"/>
    </row>
    <row r="40" ht="12">
      <c r="A40" s="27"/>
    </row>
    <row r="41" ht="12">
      <c r="A41" s="27"/>
    </row>
    <row r="42" ht="12">
      <c r="A42" s="27"/>
    </row>
    <row r="43" ht="12">
      <c r="A43" s="27"/>
    </row>
    <row r="44" ht="12">
      <c r="A44" s="27"/>
    </row>
    <row r="45" ht="12">
      <c r="A45" s="27"/>
    </row>
    <row r="46" ht="12">
      <c r="A46" s="27"/>
    </row>
    <row r="47" ht="12">
      <c r="A47" s="27"/>
    </row>
  </sheetData>
  <mergeCells count="16">
    <mergeCell ref="K3:S3"/>
    <mergeCell ref="A11:B11"/>
    <mergeCell ref="A5:B5"/>
    <mergeCell ref="A6:B6"/>
    <mergeCell ref="A7:B7"/>
    <mergeCell ref="A8:B8"/>
    <mergeCell ref="A1:S1"/>
    <mergeCell ref="A3:B4"/>
    <mergeCell ref="C3:C4"/>
    <mergeCell ref="A33:B33"/>
    <mergeCell ref="A21:B21"/>
    <mergeCell ref="A25:B25"/>
    <mergeCell ref="A31:B31"/>
    <mergeCell ref="A16:B16"/>
    <mergeCell ref="A9:B9"/>
    <mergeCell ref="D3:J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2010-02-08T00:20:21Z</cp:lastPrinted>
  <dcterms:created xsi:type="dcterms:W3CDTF">2003-02-18T08:29:22Z</dcterms:created>
  <dcterms:modified xsi:type="dcterms:W3CDTF">2010-02-08T01:11:03Z</dcterms:modified>
  <cp:category/>
  <cp:version/>
  <cp:contentType/>
  <cp:contentStatus/>
</cp:coreProperties>
</file>