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860" windowHeight="7425" activeTab="0"/>
  </bookViews>
  <sheets>
    <sheet name="前年度比較" sheetId="1" r:id="rId1"/>
    <sheet name="主要税目【合計】" sheetId="2" r:id="rId2"/>
    <sheet name="主要税目【現年】" sheetId="3" r:id="rId3"/>
    <sheet name="主要税目【滞繰】" sheetId="4" r:id="rId4"/>
    <sheet name="不納欠損処理状況" sheetId="5" r:id="rId5"/>
  </sheets>
  <externalReferences>
    <externalReference r:id="rId8"/>
  </externalReferences>
  <definedNames>
    <definedName name="_xlnm.Print_Area" localSheetId="2">'主要税目【現年】'!$A$1:$V$48</definedName>
    <definedName name="_xlnm.Print_Area" localSheetId="1">'主要税目【合計】'!$A$1:$Y$48</definedName>
    <definedName name="_xlnm.Print_Area" localSheetId="3">'主要税目【滞繰】'!$A$1:$V$48</definedName>
    <definedName name="_xlnm.Print_Area" localSheetId="0">'前年度比較'!$A$1:$X$53</definedName>
    <definedName name="_xlnm.Print_Area" localSheetId="4">'不納欠損処理状況'!$A$1:$T$53</definedName>
  </definedNames>
  <calcPr fullCalcOnLoad="1"/>
</workbook>
</file>

<file path=xl/sharedStrings.xml><?xml version="1.0" encoding="utf-8"?>
<sst xmlns="http://schemas.openxmlformats.org/spreadsheetml/2006/main" count="742" uniqueCount="218">
  <si>
    <t>■徴収実績の前年度比較</t>
  </si>
  <si>
    <t>市町村名</t>
  </si>
  <si>
    <t>前年度比較</t>
  </si>
  <si>
    <t>繰越額</t>
  </si>
  <si>
    <t>（Ｂ/Ａ）</t>
  </si>
  <si>
    <t>(Ｅ－Ｆ)</t>
  </si>
  <si>
    <t>（Ｉ/Ｈ）</t>
  </si>
  <si>
    <t>(Ｌ－Ｍ)</t>
  </si>
  <si>
    <t>(Ａ)</t>
  </si>
  <si>
    <t>(Ｂ)</t>
  </si>
  <si>
    <t>(Ｃ)</t>
  </si>
  <si>
    <t>（Ｅ）</t>
  </si>
  <si>
    <t>(Ｇ)</t>
  </si>
  <si>
    <t>(Ｈ)</t>
  </si>
  <si>
    <t>(Ｉ)</t>
  </si>
  <si>
    <t>（Ｊ）</t>
  </si>
  <si>
    <t>（Ｋ）</t>
  </si>
  <si>
    <t>（Ｎ）</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</si>
  <si>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</si>
  <si>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</si>
  <si>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</si>
  <si>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</si>
  <si>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</si>
  <si>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</si>
  <si>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</si>
  <si>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</si>
  <si>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</si>
  <si>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</si>
  <si>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</si>
  <si>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</si>
  <si>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</si>
  <si>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</si>
  <si>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</si>
  <si>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</si>
  <si>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</si>
  <si>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</si>
  <si>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</si>
  <si>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</si>
  <si>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</si>
  <si>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</si>
  <si>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</si>
  <si>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</si>
  <si>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</si>
  <si>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</si>
  <si>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</si>
  <si>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</si>
  <si>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</si>
  <si>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</si>
  <si>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</si>
  <si>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</si>
  <si>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</si>
  <si>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</si>
  <si>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</si>
  <si>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</si>
  <si>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</si>
  <si>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</si>
  <si>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</si>
  <si>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年度更新
の方法</t>
  </si>
  <si>
    <t>左年度からコピー</t>
  </si>
  <si>
    <t>（単位：千円、％）</t>
  </si>
  <si>
    <t>前年度
徴収率</t>
  </si>
  <si>
    <r>
      <t xml:space="preserve">徴収率
比　較
</t>
    </r>
    <r>
      <rPr>
        <sz val="11"/>
        <rFont val="ＭＳ ゴシック"/>
        <family val="3"/>
      </rPr>
      <t>（Ｎ－Ｏ）</t>
    </r>
  </si>
  <si>
    <t>類似団体
徴 収 率</t>
  </si>
  <si>
    <r>
      <t xml:space="preserve">類似団体
徴 収 率比　　較
</t>
    </r>
    <r>
      <rPr>
        <sz val="11"/>
        <rFont val="ＭＳ ゴシック"/>
        <family val="3"/>
      </rPr>
      <t>（Ｎ－Ｑ）</t>
    </r>
  </si>
  <si>
    <t>類似団体
区　　分</t>
  </si>
  <si>
    <t>市町村名</t>
  </si>
  <si>
    <t>個人住民税</t>
  </si>
  <si>
    <t>法人住民税</t>
  </si>
  <si>
    <t>固定資産税</t>
  </si>
  <si>
    <t>合　計</t>
  </si>
  <si>
    <t>固定資産税</t>
  </si>
  <si>
    <t>その他</t>
  </si>
  <si>
    <t>(Ｊ/Ｅ)</t>
  </si>
  <si>
    <t>(Ａ)</t>
  </si>
  <si>
    <t>(Ｂ)</t>
  </si>
  <si>
    <t>(Ｄ)</t>
  </si>
  <si>
    <t>(Ｅ)</t>
  </si>
  <si>
    <t>(Ｊ)</t>
  </si>
  <si>
    <t>(Ｋ)</t>
  </si>
  <si>
    <t>(Ｌ)</t>
  </si>
  <si>
    <t>(Ｍ)</t>
  </si>
  <si>
    <t>(Ｎ)</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</si>
  <si>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</si>
  <si>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</si>
  <si>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</si>
  <si>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</si>
  <si>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</si>
  <si>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</si>
  <si>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</si>
  <si>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</si>
  <si>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</si>
  <si>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</si>
  <si>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</si>
  <si>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</si>
  <si>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</si>
  <si>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</si>
  <si>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</si>
  <si>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</si>
  <si>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</si>
  <si>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</si>
  <si>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</si>
  <si>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</si>
  <si>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田原本町</t>
  </si>
  <si>
    <t>曽爾村</t>
  </si>
  <si>
    <t>御杖村</t>
  </si>
  <si>
    <t>高取町</t>
  </si>
  <si>
    <t>明日香村</t>
  </si>
  <si>
    <t>上牧町</t>
  </si>
  <si>
    <t>王寺町</t>
  </si>
  <si>
    <t>広陵町</t>
  </si>
  <si>
    <t>河合町</t>
  </si>
  <si>
    <t>吉野町</t>
  </si>
  <si>
    <t>大淀町</t>
  </si>
  <si>
    <t>下市町</t>
  </si>
  <si>
    <t>天川村</t>
  </si>
  <si>
    <t>野迫川村</t>
  </si>
  <si>
    <t>野迫川村</t>
  </si>
  <si>
    <t>十津川村</t>
  </si>
  <si>
    <t>下北山村</t>
  </si>
  <si>
    <t>下北山村</t>
  </si>
  <si>
    <t>上北山村</t>
  </si>
  <si>
    <t>川上村</t>
  </si>
  <si>
    <t>東吉野村</t>
  </si>
  <si>
    <t>市計</t>
  </si>
  <si>
    <t>町村計</t>
  </si>
  <si>
    <t>県計</t>
  </si>
  <si>
    <t>報道資料</t>
  </si>
  <si>
    <t>(Ｆ)</t>
  </si>
  <si>
    <t>歳入総額</t>
  </si>
  <si>
    <t>歳入総額に占める収入済額の割合</t>
  </si>
  <si>
    <t>不納欠損
処理額が
調定に
占める割合
（Ｈ／Ａ）</t>
  </si>
  <si>
    <t>(Ｋ)</t>
  </si>
  <si>
    <t>(Ｌ)</t>
  </si>
  <si>
    <t>(Ｍ)</t>
  </si>
  <si>
    <t>（Ｏ）</t>
  </si>
  <si>
    <t>【出典：地方財政状況調査、奈良県独自調査】</t>
  </si>
  <si>
    <t>普通会計決算報道資料から転記</t>
  </si>
  <si>
    <t>不納欠損額調から転記</t>
  </si>
  <si>
    <t>非表示→</t>
  </si>
  <si>
    <t>←非表示</t>
  </si>
  <si>
    <t>【出典：地方財政状況調査】</t>
  </si>
  <si>
    <t xml:space="preserve">－ </t>
  </si>
  <si>
    <t>-</t>
  </si>
  <si>
    <t>（単位：千円、件）</t>
  </si>
  <si>
    <t>不納欠損</t>
  </si>
  <si>
    <t>翌年度</t>
  </si>
  <si>
    <t>調定済額</t>
  </si>
  <si>
    <t>収入済額</t>
  </si>
  <si>
    <t>徴収率</t>
  </si>
  <si>
    <t>差押件数</t>
  </si>
  <si>
    <t>未収額</t>
  </si>
  <si>
    <t>不納欠損
処理額</t>
  </si>
  <si>
    <t>翌年度繰越額</t>
  </si>
  <si>
    <t>未収額</t>
  </si>
  <si>
    <t>処理額</t>
  </si>
  <si>
    <t>（Ａ-Ｂ）</t>
  </si>
  <si>
    <t>（Ｈ-Ｉ）</t>
  </si>
  <si>
    <t>（Ｂ－Ｉ）</t>
  </si>
  <si>
    <t>（Ｃ－Ｊ）</t>
  </si>
  <si>
    <t>（Ｄ－Ｋ）</t>
  </si>
  <si>
    <t>（Ｅ－Ｌ）</t>
  </si>
  <si>
    <t>（Ｆ－Ｍ）</t>
  </si>
  <si>
    <t>（Ｇ－Ｎ）</t>
  </si>
  <si>
    <t>（Ｄ）</t>
  </si>
  <si>
    <t>（Ｆ）</t>
  </si>
  <si>
    <t>（Ｌ）</t>
  </si>
  <si>
    <t>（Ｍ）</t>
  </si>
  <si>
    <t>（Ｏ）</t>
  </si>
  <si>
    <t>（Ｐ）</t>
  </si>
  <si>
    <t>（Ｑ）</t>
  </si>
  <si>
    <t>（Ｒ）</t>
  </si>
  <si>
    <t>（Ｓ）</t>
  </si>
  <si>
    <t>（Ｔ）</t>
  </si>
  <si>
    <t>市　計</t>
  </si>
  <si>
    <t>町村計</t>
  </si>
  <si>
    <t>県　計</t>
  </si>
  <si>
    <t>　　　　　　　　　　　　</t>
  </si>
  <si>
    <t>調定済額</t>
  </si>
  <si>
    <t>収入済額</t>
  </si>
  <si>
    <t>徴収率</t>
  </si>
  <si>
    <t>(Ｆ/Ａ)</t>
  </si>
  <si>
    <t>(Ｇ/Ｂ)</t>
  </si>
  <si>
    <t>(Ｈ/Ｃ)</t>
  </si>
  <si>
    <t>(Ｆ)</t>
  </si>
  <si>
    <t>中　 核　 市</t>
  </si>
  <si>
    <t>都市　Ⅱ－３</t>
  </si>
  <si>
    <t>都市　Ⅲ－３</t>
  </si>
  <si>
    <t>都市　Ⅰ－１</t>
  </si>
  <si>
    <t>都市　Ⅰ－２</t>
  </si>
  <si>
    <t>町村　Ⅰ－０</t>
  </si>
  <si>
    <t>町村　Ⅳ－２</t>
  </si>
  <si>
    <t>町村　Ⅴ－２</t>
  </si>
  <si>
    <t>町村　Ⅱ－２</t>
  </si>
  <si>
    <t>町村　Ⅰ－１</t>
  </si>
  <si>
    <t>町村　Ⅰ－２</t>
  </si>
  <si>
    <t>十津川村</t>
  </si>
  <si>
    <t>【出典：地方財政状況調査】</t>
  </si>
  <si>
    <t>↑</t>
  </si>
  <si>
    <t>昨年度分析資料より数値コピー</t>
  </si>
  <si>
    <t xml:space="preserve">
徴収率
（Ｄ/Ａ）</t>
  </si>
  <si>
    <t>不納欠損処理額</t>
  </si>
  <si>
    <t>滞納繰越分調定済額に占める執行停止を経なかった消滅時効の割合
（Ｍ/Ｃ）</t>
  </si>
  <si>
    <t>合計</t>
  </si>
  <si>
    <t>現年課税分</t>
  </si>
  <si>
    <t>滞納繰越分</t>
  </si>
  <si>
    <t>執行停止
（注１）</t>
  </si>
  <si>
    <t>即時消滅
（注２）</t>
  </si>
  <si>
    <t>消滅時効
（注３）</t>
  </si>
  <si>
    <t>うち執行停止中であったもの</t>
  </si>
  <si>
    <t>うち執行停止を経なかったもの</t>
  </si>
  <si>
    <t>（Ｇ）</t>
  </si>
  <si>
    <t>（Ｈ）</t>
  </si>
  <si>
    <t>（注１）執行停止…滞納処分をすることのできる財産がない等の理由により滞納処分の執行停止をし、それが３年間継続して納税義務が消滅したもの【地方税法第15条の7第4項】</t>
  </si>
  <si>
    <t>（注２）即時消滅…滞納処分の執行停止をした場合において、徴収不能なことが明らかであるため、直ちに納税義務を消滅させたもの【地方税法第15条の7第5項】</t>
  </si>
  <si>
    <t>（注３）消滅時効…徴収権を５年間行使しないことによって、時効により消滅したもの【地方税法第18条第1項】</t>
  </si>
  <si>
    <t>　　　　　　　　　　　　</t>
  </si>
  <si>
    <t>(Ａ)</t>
  </si>
  <si>
    <t>（Ｉ）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</si>
</sst>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
    <numFmt numFmtId="178" formatCode="#,##0;&quot;▲&quot;* #,##0"/>
    <numFmt numFmtId="179" formatCode="#,##0.0&quot;%&quot;;&quot;▲&quot;* #,##0.0&quot;%&quot;"/>
    <numFmt numFmtId="180" formatCode="#,##0_ "/>
    <numFmt numFmtId="181" formatCode="#,##0_);[Red]\(#,##0\)"/>
    <numFmt numFmtId="182" formatCode="#,##0.0_);[Red]\(#,##0.0\)"/>
    <numFmt numFmtId="183" formatCode="0.0_ "/>
    <numFmt numFmtId="184" formatCode="0.0;&quot;▲ &quot;0.0"/>
    <numFmt numFmtId="185" formatCode="#,##0.0;&quot;▲ &quot;#,##0.0"/>
  </numFmts>
  <fonts count="54">
    <font>
      <sz val="14"/>
      <name val="明朝"/>
      <family val="1"/>
    </font>
    <font>
      <sz val="11"/>
      <color indexed="8"/>
      <name val="ＭＳ Ｐゴシック"/>
      <family val="3"/>
    </font>
    <font>
      <sz val="16"/>
      <name val="ＭＳ ゴシック"/>
      <family val="3"/>
    </font>
    <font>
      <sz val="6"/>
      <name val="ＭＳ Ｐゴシック"/>
      <family val="3"/>
    </font>
    <font>
      <sz val="7"/>
      <name val="明朝"/>
      <family val="1"/>
    </font>
    <font>
      <sz val="14"/>
      <name val="ＭＳ ゴシック"/>
      <family val="3"/>
    </font>
    <font>
      <sz val="11"/>
      <name val="ＭＳ ゴシック"/>
      <family val="3"/>
    </font>
    <font>
      <sz val="11"/>
      <name val="ＭＳ Ｐゴシック"/>
      <family val="3"/>
    </font>
    <font>
      <sz val="10"/>
      <name val="ＭＳ ゴシック"/>
      <family val="3"/>
    </font>
    <font>
      <sz val="16"/>
      <name val="ＭＳ 明朝"/>
      <family val="1"/>
    </font>
    <font>
      <b/>
      <sz val="11"/>
      <name val="ＭＳ ゴシック"/>
      <family val="3"/>
    </font>
    <font>
      <sz val="10"/>
      <name val="ＭＳ Ｐゴシック"/>
      <family val="3"/>
    </font>
    <font>
      <sz val="9"/>
      <name val="ＭＳ ゴシック"/>
      <family val="3"/>
    </font>
    <font>
      <sz val="10"/>
      <color indexed="10"/>
      <name val="ＭＳ ゴシック"/>
      <family val="3"/>
    </font>
    <font>
      <sz val="12"/>
      <name val="ＭＳ ゴシック"/>
      <family val="3"/>
    </font>
    <font>
      <b/>
      <sz val="14"/>
      <name val="ＭＳ ゴシック"/>
      <family val="3"/>
    </font>
    <font>
      <sz val="11"/>
      <color indexed="8"/>
      <name val="ＭＳ ゴシック"/>
      <family val="3"/>
    </font>
    <font>
      <sz val="14"/>
      <color indexed="8"/>
      <name val="ＭＳ ゴシック"/>
      <family val="3"/>
    </font>
    <font>
      <sz val="9.5"/>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13"/>
        <bgColor indexed="64"/>
      </patternFill>
    </fill>
    <fill>
      <patternFill patternType="solid">
        <fgColor indexed="23"/>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top/>
      <bottom/>
    </border>
    <border>
      <left style="thin"/>
      <right/>
      <top/>
      <bottom/>
    </border>
    <border>
      <left style="thin"/>
      <right style="thin"/>
      <top/>
      <bottom/>
    </border>
    <border>
      <left style="thin"/>
      <right/>
      <top style="thin"/>
      <bottom/>
    </border>
    <border>
      <left style="thin"/>
      <right style="thin"/>
      <top style="thin"/>
      <bottom/>
    </border>
    <border>
      <left style="thin"/>
      <right style="medium"/>
      <top/>
      <botto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style="thin"/>
      <right/>
      <top/>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top style="hair"/>
      <bottom style="hair"/>
    </border>
    <border>
      <left style="thin"/>
      <right style="thin"/>
      <top style="hair"/>
      <bottom/>
    </border>
    <border>
      <left style="thin"/>
      <right style="medium"/>
      <top style="hair"/>
      <bottom/>
    </border>
    <border>
      <left style="medium"/>
      <right style="medium"/>
      <top style="hair"/>
      <bottom/>
    </border>
    <border>
      <left style="medium"/>
      <right style="thin"/>
      <top style="hair"/>
      <bottom/>
    </border>
    <border>
      <left style="thin"/>
      <right/>
      <top style="hair"/>
      <bottom/>
    </border>
    <border>
      <left style="medium"/>
      <right style="medium"/>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top style="double"/>
      <bottom style="thin"/>
    </border>
    <border>
      <left style="medium"/>
      <right style="medium"/>
      <top style="medium"/>
      <bottom style="hair"/>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medium"/>
      <top style="hair"/>
      <bottom style="medium"/>
    </border>
    <border>
      <left style="medium"/>
      <right style="medium"/>
      <top/>
      <bottom/>
    </border>
    <border>
      <left style="medium"/>
      <right/>
      <top style="medium"/>
      <bottom/>
    </border>
    <border>
      <left style="medium"/>
      <right style="thin"/>
      <top style="thin">
        <color indexed="8"/>
      </top>
      <bottom/>
    </border>
    <border>
      <left style="thin"/>
      <right style="thin"/>
      <top style="thin">
        <color indexed="8"/>
      </top>
      <bottom/>
    </border>
    <border>
      <left/>
      <right/>
      <top style="thin">
        <color indexed="8"/>
      </top>
      <bottom/>
    </border>
    <border>
      <left style="thin"/>
      <right/>
      <top style="thin">
        <color indexed="8"/>
      </top>
      <bottom/>
    </border>
    <border>
      <left style="double">
        <color indexed="8"/>
      </left>
      <right style="medium"/>
      <top style="thin">
        <color indexed="8"/>
      </top>
      <bottom/>
    </border>
    <border>
      <left/>
      <right style="thin"/>
      <top style="thin">
        <color indexed="8"/>
      </top>
      <bottom/>
    </border>
    <border>
      <left style="double">
        <color indexed="8"/>
      </left>
      <right style="medium">
        <color indexed="8"/>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medium"/>
      <right style="thin">
        <color indexed="8"/>
      </right>
      <top/>
      <bottom/>
    </border>
    <border>
      <left style="thin">
        <color indexed="8"/>
      </left>
      <right style="thin">
        <color indexed="8"/>
      </right>
      <top/>
      <bottom/>
    </border>
    <border>
      <left style="thin">
        <color indexed="8"/>
      </left>
      <right/>
      <top/>
      <bottom/>
    </border>
    <border>
      <left style="double">
        <color indexed="8"/>
      </left>
      <right style="medium"/>
      <top/>
      <bottom/>
    </border>
    <border>
      <left/>
      <right style="thin">
        <color indexed="8"/>
      </right>
      <top/>
      <bottom/>
    </border>
    <border>
      <left style="double">
        <color indexed="8"/>
      </left>
      <right style="medium">
        <color indexed="8"/>
      </right>
      <top/>
      <bottom/>
    </border>
    <border>
      <left style="medium"/>
      <right/>
      <top/>
      <bottom style="medium"/>
    </border>
    <border>
      <left style="medium"/>
      <right style="thin">
        <color indexed="8"/>
      </right>
      <top/>
      <bottom style="medium"/>
    </border>
    <border>
      <left style="thin">
        <color indexed="8"/>
      </left>
      <right style="thin">
        <color indexed="8"/>
      </right>
      <top/>
      <bottom style="medium"/>
    </border>
    <border>
      <left style="thin">
        <color indexed="8"/>
      </left>
      <right/>
      <top/>
      <bottom style="medium"/>
    </border>
    <border>
      <left style="double">
        <color indexed="8"/>
      </left>
      <right style="medium"/>
      <top/>
      <bottom style="medium"/>
    </border>
    <border>
      <left/>
      <right style="thin">
        <color indexed="8"/>
      </right>
      <top/>
      <bottom style="medium"/>
    </border>
    <border>
      <left style="double">
        <color indexed="8"/>
      </left>
      <right style="medium">
        <color indexed="8"/>
      </right>
      <top/>
      <bottom style="medium"/>
    </border>
    <border>
      <left style="medium"/>
      <right style="double"/>
      <top/>
      <bottom style="medium"/>
    </border>
    <border>
      <left style="double"/>
      <right style="medium"/>
      <top/>
      <bottom style="medium"/>
    </border>
    <border>
      <left style="double"/>
      <right/>
      <top/>
      <bottom style="medium"/>
    </border>
    <border>
      <left style="medium"/>
      <right/>
      <top/>
      <bottom style="thin">
        <color indexed="8"/>
      </bottom>
    </border>
    <border>
      <left style="medium"/>
      <right style="thin"/>
      <top/>
      <bottom style="thin"/>
    </border>
    <border>
      <left/>
      <right style="thin"/>
      <top/>
      <bottom style="thin"/>
    </border>
    <border>
      <left/>
      <right/>
      <top/>
      <bottom style="thin"/>
    </border>
    <border>
      <left style="thin"/>
      <right/>
      <top/>
      <bottom style="thin"/>
    </border>
    <border>
      <left style="double">
        <color indexed="8"/>
      </left>
      <right style="medium"/>
      <top/>
      <bottom style="thin"/>
    </border>
    <border>
      <left style="double">
        <color indexed="8"/>
      </left>
      <right style="medium">
        <color indexed="8"/>
      </right>
      <top/>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double"/>
      <right style="medium"/>
      <top/>
      <bottom style="thin">
        <color indexed="8"/>
      </bottom>
    </border>
    <border>
      <left style="medium"/>
      <right/>
      <top/>
      <bottom style="thin"/>
    </border>
    <border>
      <left style="double"/>
      <right style="medium"/>
      <top/>
      <bottom style="thin"/>
    </border>
    <border>
      <left style="double"/>
      <right/>
      <top/>
      <bottom style="thin"/>
    </border>
    <border>
      <left style="dotted"/>
      <right style="medium"/>
      <top/>
      <bottom style="thin"/>
    </border>
    <border>
      <left style="medium"/>
      <right/>
      <top style="thin">
        <color indexed="8"/>
      </top>
      <bottom style="thin">
        <color indexed="8"/>
      </bottom>
    </border>
    <border>
      <left/>
      <right style="thin"/>
      <top style="thin"/>
      <bottom style="thin"/>
    </border>
    <border>
      <left/>
      <right/>
      <top style="thin"/>
      <bottom style="thin"/>
    </border>
    <border>
      <left style="double">
        <color indexed="8"/>
      </left>
      <right style="medium">
        <color indexed="8"/>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double"/>
      <right style="medium"/>
      <top style="thin">
        <color indexed="8"/>
      </top>
      <bottom style="thin">
        <color indexed="8"/>
      </bottom>
    </border>
    <border>
      <left style="double"/>
      <right style="medium"/>
      <top style="thin"/>
      <bottom style="thin"/>
    </border>
    <border>
      <left style="double"/>
      <right/>
      <top style="thin"/>
      <bottom style="thin"/>
    </border>
    <border>
      <left style="dotted"/>
      <right style="medium"/>
      <top style="thin"/>
      <bottom style="thin"/>
    </border>
    <border>
      <left style="medium"/>
      <right/>
      <top style="thin">
        <color indexed="8"/>
      </top>
      <bottom style="double"/>
    </border>
    <border>
      <left style="medium"/>
      <right style="thin"/>
      <top style="thin"/>
      <bottom style="double"/>
    </border>
    <border>
      <left/>
      <right style="thin"/>
      <top style="thin"/>
      <bottom style="double"/>
    </border>
    <border>
      <left/>
      <right/>
      <top style="thin"/>
      <bottom style="double"/>
    </border>
    <border>
      <left style="thin"/>
      <right/>
      <top style="thin"/>
      <bottom style="double"/>
    </border>
    <border>
      <left style="double">
        <color indexed="8"/>
      </left>
      <right style="medium">
        <color indexed="8"/>
      </right>
      <top style="thin"/>
      <bottom style="double"/>
    </border>
    <border>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top style="thin">
        <color indexed="8"/>
      </top>
      <bottom style="double"/>
    </border>
    <border>
      <left style="double"/>
      <right style="medium"/>
      <top style="thin">
        <color indexed="8"/>
      </top>
      <bottom style="double"/>
    </border>
    <border>
      <left style="double"/>
      <right style="medium"/>
      <top style="thin"/>
      <bottom/>
    </border>
    <border>
      <left style="double"/>
      <right/>
      <top style="thin"/>
      <bottom style="double"/>
    </border>
    <border>
      <left style="dotted"/>
      <right style="medium"/>
      <top style="thin"/>
      <bottom style="double"/>
    </border>
    <border>
      <left style="thin"/>
      <right style="thin"/>
      <top/>
      <bottom style="thin"/>
    </border>
    <border>
      <left style="double">
        <color indexed="8"/>
      </left>
      <right style="medium"/>
      <top style="double">
        <color indexed="8"/>
      </top>
      <bottom style="thin"/>
    </border>
    <border>
      <left style="medium"/>
      <right/>
      <top style="double"/>
      <bottom style="thin"/>
    </border>
    <border>
      <left style="double"/>
      <right style="medium"/>
      <top style="double"/>
      <bottom style="thin"/>
    </border>
    <border>
      <left style="double">
        <color indexed="8"/>
      </left>
      <right style="medium"/>
      <top style="thin"/>
      <bottom style="thin"/>
    </border>
    <border>
      <left style="medium"/>
      <right/>
      <top style="thin"/>
      <bottom style="thin"/>
    </border>
    <border>
      <left style="medium"/>
      <right/>
      <top style="thin">
        <color indexed="8"/>
      </top>
      <bottom style="medium"/>
    </border>
    <border>
      <left style="double">
        <color indexed="8"/>
      </left>
      <right style="medium"/>
      <top style="thin"/>
      <bottom style="medium"/>
    </border>
    <border>
      <left/>
      <right style="thin"/>
      <top style="thin"/>
      <bottom style="medium">
        <color indexed="8"/>
      </bottom>
    </border>
    <border>
      <left style="thin"/>
      <right style="thin"/>
      <top style="thin"/>
      <bottom style="medium">
        <color indexed="8"/>
      </bottom>
    </border>
    <border>
      <left style="thin"/>
      <right/>
      <top style="thin"/>
      <bottom style="medium">
        <color indexed="8"/>
      </bottom>
    </border>
    <border>
      <left style="double">
        <color indexed="8"/>
      </left>
      <right style="medium">
        <color indexed="8"/>
      </right>
      <top style="thin"/>
      <bottom style="medium">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thin">
        <color indexed="8"/>
      </top>
      <bottom style="medium"/>
    </border>
    <border>
      <left style="double"/>
      <right style="medium"/>
      <top style="thin">
        <color indexed="8"/>
      </top>
      <bottom style="medium"/>
    </border>
    <border>
      <left style="double"/>
      <right style="medium"/>
      <top style="thin"/>
      <bottom style="medium"/>
    </border>
    <border>
      <left/>
      <right style="thin"/>
      <top style="thin"/>
      <bottom style="medium"/>
    </border>
    <border>
      <left style="double"/>
      <right/>
      <top style="thin"/>
      <bottom style="medium"/>
    </border>
    <border>
      <left style="medium"/>
      <right/>
      <top style="thin"/>
      <bottom style="medium"/>
    </border>
    <border>
      <left style="dotted"/>
      <right style="medium"/>
      <top style="thin"/>
      <bottom style="medium"/>
    </border>
    <border>
      <left/>
      <right style="medium"/>
      <top style="medium"/>
      <bottom style="thin"/>
    </border>
    <border>
      <left style="medium"/>
      <right style="thin">
        <color indexed="8"/>
      </right>
      <top/>
      <bottom style="thin">
        <color indexed="8"/>
      </bottom>
    </border>
    <border>
      <left style="medium"/>
      <right style="double"/>
      <top style="medium"/>
      <bottom style="thin">
        <color indexed="8"/>
      </bottom>
    </border>
    <border>
      <left style="medium"/>
      <right style="medium"/>
      <top/>
      <bottom style="thin"/>
    </border>
    <border>
      <left style="medium"/>
      <right style="thin">
        <color indexed="8"/>
      </right>
      <top style="thin">
        <color indexed="8"/>
      </top>
      <bottom style="thin">
        <color indexed="8"/>
      </bottom>
    </border>
    <border>
      <left style="medium"/>
      <right style="double"/>
      <top style="thin">
        <color indexed="8"/>
      </top>
      <bottom style="thin">
        <color indexed="8"/>
      </bottom>
    </border>
    <border>
      <left style="medium"/>
      <right style="medium"/>
      <top style="thin"/>
      <bottom style="thin"/>
    </border>
    <border>
      <left style="double">
        <color indexed="8"/>
      </left>
      <right style="medium"/>
      <top style="thin"/>
      <bottom style="double"/>
    </border>
    <border>
      <left style="medium"/>
      <right style="thin">
        <color indexed="8"/>
      </right>
      <top style="thin">
        <color indexed="8"/>
      </top>
      <bottom style="double"/>
    </border>
    <border>
      <left style="medium"/>
      <right style="double"/>
      <top style="thin">
        <color indexed="8"/>
      </top>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medium"/>
      <right style="double"/>
      <top/>
      <bottom style="thin"/>
    </border>
    <border>
      <left style="thin"/>
      <right style="medium"/>
      <top/>
      <bottom style="thin"/>
    </border>
    <border>
      <left style="medium"/>
      <right style="double"/>
      <top style="thin"/>
      <bottom style="thin"/>
    </border>
    <border>
      <left style="medium"/>
      <right style="thin">
        <color indexed="8"/>
      </right>
      <top style="thin">
        <color indexed="8"/>
      </top>
      <bottom style="medium"/>
    </border>
    <border>
      <left style="medium"/>
      <right style="double"/>
      <top style="thin"/>
      <bottom style="medium"/>
    </border>
    <border>
      <left style="medium"/>
      <right style="medium"/>
      <top style="thin"/>
      <bottom style="medium"/>
    </border>
    <border>
      <left style="medium"/>
      <right style="double"/>
      <top style="thin"/>
      <bottom style="double"/>
    </border>
    <border>
      <left/>
      <right/>
      <top style="thin"/>
      <bottom/>
    </border>
    <border>
      <left/>
      <right style="thin"/>
      <top style="thin"/>
      <bottom/>
    </border>
    <border>
      <left/>
      <right style="thin"/>
      <top/>
      <bottom style="hair"/>
    </border>
    <border>
      <left/>
      <right style="thin"/>
      <top style="hair"/>
      <bottom style="hair"/>
    </border>
    <border>
      <left/>
      <right style="thin"/>
      <top style="hair"/>
      <bottom/>
    </border>
    <border>
      <left style="medium"/>
      <right style="medium"/>
      <top style="double"/>
      <bottom style="hair"/>
    </border>
    <border>
      <left style="thin"/>
      <right style="thin"/>
      <top style="double"/>
      <bottom style="hair"/>
    </border>
    <border>
      <left/>
      <right style="thin"/>
      <top style="double"/>
      <bottom style="hair"/>
    </border>
    <border>
      <left style="thin"/>
      <right style="thin"/>
      <top style="hair"/>
      <bottom style="medium"/>
    </border>
    <border>
      <left/>
      <right style="thin"/>
      <top style="hair"/>
      <bottom style="medium"/>
    </border>
    <border>
      <left style="medium"/>
      <right/>
      <top style="thin"/>
      <bottom style="double"/>
    </border>
    <border>
      <left/>
      <right/>
      <top/>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right style="double"/>
      <top style="medium"/>
      <bottom/>
    </border>
    <border>
      <left style="medium"/>
      <right style="double"/>
      <top/>
      <bottom/>
    </border>
    <border>
      <left style="double"/>
      <right style="medium"/>
      <top style="medium"/>
      <bottom/>
    </border>
    <border>
      <left style="double"/>
      <right style="medium"/>
      <top/>
      <bottom/>
    </border>
    <border>
      <left style="double"/>
      <right/>
      <top style="medium"/>
      <bottom/>
    </border>
    <border>
      <left style="double"/>
      <right/>
      <top/>
      <bottom/>
    </border>
    <border>
      <left style="medium"/>
      <right style="dotted"/>
      <top style="medium"/>
      <bottom/>
    </border>
    <border>
      <left style="medium"/>
      <right style="dotted"/>
      <top/>
      <bottom/>
    </border>
    <border>
      <left style="medium"/>
      <right style="dotted"/>
      <top/>
      <bottom style="medium"/>
    </border>
    <border>
      <left style="dotted"/>
      <right style="medium"/>
      <top style="medium"/>
      <bottom/>
    </border>
    <border>
      <left style="dotted"/>
      <right style="medium"/>
      <top/>
      <bottom/>
    </border>
    <border>
      <left style="dotted"/>
      <right style="medium"/>
      <top/>
      <bottom style="medium"/>
    </border>
    <border>
      <left/>
      <right style="thin"/>
      <top/>
      <bottom/>
    </border>
    <border>
      <left/>
      <right style="thin"/>
      <top/>
      <bottom style="medium"/>
    </border>
    <border>
      <left/>
      <right style="medium">
        <color indexed="8"/>
      </right>
      <top style="medium"/>
      <bottom style="thin">
        <color indexed="8"/>
      </bottom>
    </border>
    <border>
      <left style="medium">
        <color indexed="8"/>
      </left>
      <right/>
      <top style="medium">
        <color indexed="8"/>
      </top>
      <bottom style="thin">
        <color indexed="8"/>
      </bottom>
    </border>
    <border>
      <left/>
      <right/>
      <top style="medium"/>
      <bottom/>
    </border>
    <border>
      <left style="thin"/>
      <right/>
      <top style="medium"/>
      <bottom/>
    </border>
    <border>
      <left/>
      <right style="thin"/>
      <top style="medium"/>
      <bottom/>
    </border>
    <border>
      <left style="thin"/>
      <right style="thin"/>
      <top style="medium"/>
      <bottom/>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protection/>
    </xf>
    <xf numFmtId="0" fontId="19" fillId="0" borderId="0">
      <alignment vertical="center"/>
      <protection/>
    </xf>
    <xf numFmtId="0" fontId="0" fillId="0" borderId="0">
      <alignment/>
      <protection/>
    </xf>
    <xf numFmtId="0" fontId="7" fillId="0" borderId="0">
      <alignment/>
      <protection/>
    </xf>
    <xf numFmtId="0" fontId="7" fillId="0" borderId="0">
      <alignment/>
      <protection/>
    </xf>
    <xf numFmtId="0" fontId="53" fillId="32" borderId="0" applyNumberFormat="0" applyBorder="0" applyAlignment="0" applyProtection="0"/>
  </cellStyleXfs>
  <cellXfs count="412">
    <xf numFmtId="0" fontId="0" fillId="0" borderId="0" xfId="0" applyAlignment="1">
      <alignment/>
    </xf>
    <xf numFmtId="38" fontId="2" fillId="0" borderId="0" xfId="49" applyFont="1" applyFill="1" applyAlignment="1" applyProtection="1">
      <alignment horizontal="left" vertical="center"/>
      <protection/>
    </xf>
    <xf numFmtId="38" fontId="2" fillId="0" borderId="0" xfId="49" applyFont="1" applyFill="1" applyAlignment="1" applyProtection="1">
      <alignment horizontal="center" vertical="center"/>
      <protection/>
    </xf>
    <xf numFmtId="176" fontId="2" fillId="0" borderId="0" xfId="49" applyNumberFormat="1" applyFont="1" applyFill="1" applyAlignment="1" applyProtection="1">
      <alignment horizontal="center" vertical="center"/>
      <protection/>
    </xf>
    <xf numFmtId="0" fontId="5" fillId="0" borderId="0" xfId="0" applyFont="1" applyFill="1" applyAlignment="1">
      <alignment vertical="center"/>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0" fontId="6" fillId="33" borderId="10" xfId="65" applyFont="1" applyFill="1" applyBorder="1" applyAlignment="1" applyProtection="1">
      <alignment horizontal="centerContinuous" vertical="center"/>
      <protection/>
    </xf>
    <xf numFmtId="0" fontId="6" fillId="33" borderId="11" xfId="65" applyFont="1" applyFill="1" applyBorder="1" applyAlignment="1" applyProtection="1">
      <alignment horizontal="centerContinuous" vertical="center"/>
      <protection/>
    </xf>
    <xf numFmtId="38" fontId="8" fillId="33" borderId="12" xfId="49" applyFont="1" applyFill="1" applyBorder="1" applyAlignment="1" applyProtection="1">
      <alignment horizontal="centerContinuous" vertical="center" wrapText="1"/>
      <protection/>
    </xf>
    <xf numFmtId="38" fontId="8" fillId="33" borderId="11" xfId="49" applyFont="1" applyFill="1" applyBorder="1" applyAlignment="1" applyProtection="1">
      <alignment horizontal="centerContinuous" vertical="center" wrapText="1"/>
      <protection/>
    </xf>
    <xf numFmtId="38" fontId="8" fillId="33" borderId="13" xfId="49" applyFont="1" applyFill="1" applyBorder="1" applyAlignment="1" applyProtection="1">
      <alignment horizontal="centerContinuous" vertical="center" wrapText="1"/>
      <protection/>
    </xf>
    <xf numFmtId="0" fontId="6" fillId="33" borderId="14" xfId="65" applyFont="1" applyFill="1" applyBorder="1" applyAlignment="1" applyProtection="1">
      <alignment horizontal="centerContinuous" vertical="center"/>
      <protection/>
    </xf>
    <xf numFmtId="38" fontId="8" fillId="33" borderId="15" xfId="49" applyFont="1" applyFill="1" applyBorder="1" applyAlignment="1" applyProtection="1">
      <alignment horizontal="center" vertical="center" wrapText="1"/>
      <protection/>
    </xf>
    <xf numFmtId="38" fontId="8" fillId="33" borderId="16" xfId="49" applyFont="1" applyFill="1" applyBorder="1" applyAlignment="1" applyProtection="1">
      <alignment horizontal="center" vertical="center" wrapText="1"/>
      <protection/>
    </xf>
    <xf numFmtId="38" fontId="8" fillId="33" borderId="17" xfId="49" applyFont="1" applyFill="1" applyBorder="1" applyAlignment="1" applyProtection="1">
      <alignment horizontal="center" vertical="center" wrapText="1"/>
      <protection/>
    </xf>
    <xf numFmtId="38" fontId="8" fillId="33" borderId="18" xfId="49" applyFont="1" applyFill="1" applyBorder="1" applyAlignment="1" applyProtection="1">
      <alignment vertical="center" wrapText="1"/>
      <protection/>
    </xf>
    <xf numFmtId="38" fontId="8" fillId="33" borderId="19" xfId="49" applyFont="1" applyFill="1" applyBorder="1" applyAlignment="1" applyProtection="1">
      <alignment vertical="center" wrapText="1"/>
      <protection/>
    </xf>
    <xf numFmtId="38" fontId="8" fillId="33" borderId="20" xfId="49" applyFont="1" applyFill="1" applyBorder="1" applyAlignment="1" applyProtection="1">
      <alignment horizontal="center" vertical="center" wrapText="1"/>
      <protection/>
    </xf>
    <xf numFmtId="38" fontId="8" fillId="33" borderId="16" xfId="49" applyFont="1" applyFill="1" applyBorder="1" applyAlignment="1" applyProtection="1">
      <alignment horizontal="center" wrapText="1"/>
      <protection/>
    </xf>
    <xf numFmtId="38" fontId="8" fillId="33" borderId="17" xfId="49" applyFont="1" applyFill="1" applyBorder="1" applyAlignment="1" applyProtection="1">
      <alignment horizontal="center" wrapText="1"/>
      <protection/>
    </xf>
    <xf numFmtId="38" fontId="8" fillId="33" borderId="15" xfId="49" applyFont="1" applyFill="1" applyBorder="1" applyAlignment="1" applyProtection="1">
      <alignment horizontal="center" vertical="top" wrapText="1"/>
      <protection/>
    </xf>
    <xf numFmtId="38" fontId="8" fillId="33" borderId="16" xfId="49" applyFont="1" applyFill="1" applyBorder="1" applyAlignment="1" applyProtection="1">
      <alignment horizontal="center" vertical="top" wrapText="1"/>
      <protection/>
    </xf>
    <xf numFmtId="38" fontId="8" fillId="33" borderId="17" xfId="49" applyFont="1" applyFill="1" applyBorder="1" applyAlignment="1" applyProtection="1">
      <alignment horizontal="center" vertical="top" wrapText="1"/>
      <protection/>
    </xf>
    <xf numFmtId="38" fontId="8" fillId="33" borderId="20" xfId="49" applyFont="1" applyFill="1" applyBorder="1" applyAlignment="1" applyProtection="1">
      <alignment horizontal="center" vertical="top" shrinkToFit="1"/>
      <protection/>
    </xf>
    <xf numFmtId="38" fontId="8" fillId="33" borderId="21" xfId="49" applyFont="1" applyFill="1" applyBorder="1" applyAlignment="1" applyProtection="1">
      <alignment horizontal="center" vertical="center" wrapText="1"/>
      <protection/>
    </xf>
    <xf numFmtId="38" fontId="8" fillId="33" borderId="22" xfId="49" applyFont="1" applyFill="1" applyBorder="1" applyAlignment="1" applyProtection="1">
      <alignment horizontal="center" vertical="center" wrapText="1"/>
      <protection/>
    </xf>
    <xf numFmtId="38" fontId="8" fillId="33" borderId="23" xfId="49" applyFont="1" applyFill="1" applyBorder="1" applyAlignment="1" applyProtection="1">
      <alignment horizontal="center" vertical="center" wrapText="1"/>
      <protection/>
    </xf>
    <xf numFmtId="38" fontId="8" fillId="33" borderId="24" xfId="49" applyFont="1" applyFill="1" applyBorder="1" applyAlignment="1" applyProtection="1">
      <alignment horizontal="center" vertical="center" wrapText="1"/>
      <protection/>
    </xf>
    <xf numFmtId="38" fontId="6" fillId="0" borderId="25" xfId="49" applyFont="1" applyFill="1" applyBorder="1" applyAlignment="1">
      <alignment horizontal="distributed" vertical="center"/>
    </xf>
    <xf numFmtId="38" fontId="6" fillId="0" borderId="26" xfId="49" applyFont="1" applyFill="1" applyBorder="1" applyAlignment="1">
      <alignment vertical="center"/>
    </xf>
    <xf numFmtId="38" fontId="6" fillId="0" borderId="27" xfId="49" applyFont="1" applyFill="1" applyBorder="1" applyAlignment="1">
      <alignment vertical="center"/>
    </xf>
    <xf numFmtId="177" fontId="6" fillId="0" borderId="27" xfId="42" applyNumberFormat="1" applyFont="1" applyFill="1" applyBorder="1" applyAlignment="1">
      <alignment vertical="center"/>
    </xf>
    <xf numFmtId="38" fontId="6" fillId="0" borderId="28" xfId="49" applyFont="1" applyFill="1" applyBorder="1" applyAlignment="1">
      <alignment vertical="center"/>
    </xf>
    <xf numFmtId="178" fontId="6" fillId="0" borderId="29" xfId="49" applyNumberFormat="1" applyFont="1" applyFill="1" applyBorder="1" applyAlignment="1">
      <alignment vertical="center"/>
    </xf>
    <xf numFmtId="179" fontId="6" fillId="0" borderId="27" xfId="42" applyNumberFormat="1" applyFont="1" applyFill="1" applyBorder="1" applyAlignment="1">
      <alignment vertical="center"/>
    </xf>
    <xf numFmtId="178" fontId="6" fillId="0" borderId="27" xfId="49" applyNumberFormat="1" applyFont="1" applyFill="1" applyBorder="1" applyAlignment="1">
      <alignment vertical="center"/>
    </xf>
    <xf numFmtId="38" fontId="6" fillId="0" borderId="30" xfId="49" applyFont="1" applyFill="1" applyBorder="1" applyAlignment="1">
      <alignment horizontal="distributed" vertical="center"/>
    </xf>
    <xf numFmtId="38" fontId="6" fillId="0" borderId="31" xfId="49" applyFont="1" applyFill="1" applyBorder="1" applyAlignment="1">
      <alignment vertical="center"/>
    </xf>
    <xf numFmtId="38" fontId="6" fillId="0" borderId="32" xfId="49" applyFont="1" applyFill="1" applyBorder="1" applyAlignment="1">
      <alignment vertical="center"/>
    </xf>
    <xf numFmtId="177" fontId="6" fillId="0" borderId="32" xfId="42" applyNumberFormat="1" applyFont="1" applyFill="1" applyBorder="1" applyAlignment="1">
      <alignment vertical="center"/>
    </xf>
    <xf numFmtId="38" fontId="6" fillId="0" borderId="33" xfId="49" applyFont="1" applyFill="1" applyBorder="1" applyAlignment="1">
      <alignment vertical="center"/>
    </xf>
    <xf numFmtId="178" fontId="6" fillId="0" borderId="34" xfId="49" applyNumberFormat="1" applyFont="1" applyFill="1" applyBorder="1" applyAlignment="1">
      <alignment vertical="center"/>
    </xf>
    <xf numFmtId="179" fontId="6" fillId="0" borderId="32" xfId="49" applyNumberFormat="1" applyFont="1" applyFill="1" applyBorder="1" applyAlignment="1">
      <alignment vertical="center"/>
    </xf>
    <xf numFmtId="178" fontId="6" fillId="0" borderId="32" xfId="49" applyNumberFormat="1" applyFont="1" applyFill="1" applyBorder="1" applyAlignment="1">
      <alignment vertical="center"/>
    </xf>
    <xf numFmtId="177" fontId="6" fillId="0" borderId="35" xfId="42" applyNumberFormat="1" applyFont="1" applyFill="1" applyBorder="1" applyAlignment="1">
      <alignment vertical="center"/>
    </xf>
    <xf numFmtId="38" fontId="6" fillId="0" borderId="36" xfId="49" applyFont="1" applyFill="1" applyBorder="1" applyAlignment="1">
      <alignment vertical="center"/>
    </xf>
    <xf numFmtId="38" fontId="6" fillId="0" borderId="37" xfId="49" applyFont="1" applyFill="1" applyBorder="1" applyAlignment="1">
      <alignment horizontal="distributed" vertical="center"/>
    </xf>
    <xf numFmtId="38" fontId="6" fillId="0" borderId="38" xfId="49" applyFont="1" applyFill="1" applyBorder="1" applyAlignment="1">
      <alignment vertical="center"/>
    </xf>
    <xf numFmtId="38" fontId="6" fillId="0" borderId="35" xfId="49" applyFont="1" applyFill="1" applyBorder="1" applyAlignment="1">
      <alignment vertical="center"/>
    </xf>
    <xf numFmtId="178" fontId="6" fillId="0" borderId="39" xfId="49" applyNumberFormat="1" applyFont="1" applyFill="1" applyBorder="1" applyAlignment="1">
      <alignment vertical="center"/>
    </xf>
    <xf numFmtId="179" fontId="6" fillId="0" borderId="35" xfId="49" applyNumberFormat="1" applyFont="1" applyFill="1" applyBorder="1" applyAlignment="1">
      <alignment vertical="center"/>
    </xf>
    <xf numFmtId="178" fontId="6" fillId="0" borderId="35" xfId="49" applyNumberFormat="1" applyFont="1" applyFill="1" applyBorder="1" applyAlignment="1">
      <alignment vertical="center"/>
    </xf>
    <xf numFmtId="38" fontId="6" fillId="34" borderId="40" xfId="49" applyFont="1" applyFill="1" applyBorder="1" applyAlignment="1">
      <alignment horizontal="distributed" vertical="center"/>
    </xf>
    <xf numFmtId="38" fontId="6" fillId="34" borderId="41" xfId="49" applyFont="1" applyFill="1" applyBorder="1" applyAlignment="1">
      <alignment vertical="center"/>
    </xf>
    <xf numFmtId="38" fontId="6" fillId="34" borderId="42" xfId="49" applyFont="1" applyFill="1" applyBorder="1" applyAlignment="1">
      <alignment vertical="center"/>
    </xf>
    <xf numFmtId="177" fontId="6" fillId="34" borderId="42" xfId="42" applyNumberFormat="1" applyFont="1" applyFill="1" applyBorder="1" applyAlignment="1">
      <alignment vertical="center"/>
    </xf>
    <xf numFmtId="38" fontId="6" fillId="34" borderId="43" xfId="49" applyFont="1" applyFill="1" applyBorder="1" applyAlignment="1">
      <alignment vertical="center"/>
    </xf>
    <xf numFmtId="178" fontId="6" fillId="34" borderId="44" xfId="49" applyNumberFormat="1" applyFont="1" applyFill="1" applyBorder="1" applyAlignment="1">
      <alignment vertical="center"/>
    </xf>
    <xf numFmtId="179" fontId="6" fillId="34" borderId="42" xfId="49" applyNumberFormat="1" applyFont="1" applyFill="1" applyBorder="1" applyAlignment="1">
      <alignment vertical="center"/>
    </xf>
    <xf numFmtId="178" fontId="6" fillId="34" borderId="42" xfId="49" applyNumberFormat="1" applyFont="1" applyFill="1" applyBorder="1" applyAlignment="1">
      <alignment vertical="center"/>
    </xf>
    <xf numFmtId="38" fontId="6" fillId="34" borderId="45" xfId="49" applyFont="1" applyFill="1" applyBorder="1" applyAlignment="1">
      <alignment horizontal="distributed" vertical="center"/>
    </xf>
    <xf numFmtId="38" fontId="6" fillId="34" borderId="46" xfId="49" applyFont="1" applyFill="1" applyBorder="1" applyAlignment="1">
      <alignment horizontal="distributed" vertical="center"/>
    </xf>
    <xf numFmtId="38" fontId="6" fillId="34" borderId="47" xfId="49" applyFont="1" applyFill="1" applyBorder="1" applyAlignment="1">
      <alignment vertical="center"/>
    </xf>
    <xf numFmtId="38" fontId="6" fillId="34" borderId="48" xfId="49" applyFont="1" applyFill="1" applyBorder="1" applyAlignment="1">
      <alignment vertical="center"/>
    </xf>
    <xf numFmtId="177" fontId="6" fillId="34" borderId="48" xfId="42" applyNumberFormat="1" applyFont="1" applyFill="1" applyBorder="1" applyAlignment="1">
      <alignment vertical="center"/>
    </xf>
    <xf numFmtId="38" fontId="6" fillId="34" borderId="49" xfId="49" applyFont="1" applyFill="1" applyBorder="1" applyAlignment="1">
      <alignment vertical="center"/>
    </xf>
    <xf numFmtId="178" fontId="6" fillId="34" borderId="50" xfId="49" applyNumberFormat="1" applyFont="1" applyFill="1" applyBorder="1" applyAlignment="1">
      <alignment vertical="center"/>
    </xf>
    <xf numFmtId="179" fontId="6" fillId="34" borderId="48" xfId="49" applyNumberFormat="1" applyFont="1" applyFill="1" applyBorder="1" applyAlignment="1">
      <alignment vertical="center"/>
    </xf>
    <xf numFmtId="178" fontId="6" fillId="34" borderId="48" xfId="49" applyNumberFormat="1" applyFont="1" applyFill="1" applyBorder="1" applyAlignment="1">
      <alignment vertical="center"/>
    </xf>
    <xf numFmtId="38" fontId="6" fillId="34" borderId="30" xfId="49" applyFont="1" applyFill="1" applyBorder="1" applyAlignment="1">
      <alignment horizontal="distributed" vertical="center"/>
    </xf>
    <xf numFmtId="38" fontId="6" fillId="34" borderId="51" xfId="49" applyFont="1" applyFill="1" applyBorder="1" applyAlignment="1">
      <alignment horizontal="distributed" vertical="center"/>
    </xf>
    <xf numFmtId="38" fontId="6" fillId="34" borderId="52" xfId="49" applyFont="1" applyFill="1" applyBorder="1" applyAlignment="1">
      <alignment vertical="center"/>
    </xf>
    <xf numFmtId="38" fontId="10" fillId="34" borderId="53" xfId="49" applyFont="1" applyFill="1" applyBorder="1" applyAlignment="1">
      <alignment vertical="center"/>
    </xf>
    <xf numFmtId="177" fontId="6" fillId="34" borderId="53" xfId="42" applyNumberFormat="1" applyFont="1" applyFill="1" applyBorder="1" applyAlignment="1">
      <alignment vertical="center"/>
    </xf>
    <xf numFmtId="38" fontId="6" fillId="34" borderId="54" xfId="49" applyFont="1" applyFill="1" applyBorder="1" applyAlignment="1">
      <alignment vertical="center"/>
    </xf>
    <xf numFmtId="38" fontId="6" fillId="34" borderId="53" xfId="49" applyFont="1" applyFill="1" applyBorder="1" applyAlignment="1">
      <alignment vertical="center"/>
    </xf>
    <xf numFmtId="178" fontId="10" fillId="34" borderId="55" xfId="49" applyNumberFormat="1" applyFont="1" applyFill="1" applyBorder="1" applyAlignment="1">
      <alignment vertical="center"/>
    </xf>
    <xf numFmtId="179" fontId="10" fillId="34" borderId="53" xfId="49" applyNumberFormat="1" applyFont="1" applyFill="1" applyBorder="1" applyAlignment="1">
      <alignment vertical="center"/>
    </xf>
    <xf numFmtId="178" fontId="6" fillId="34" borderId="53" xfId="49" applyNumberFormat="1" applyFont="1" applyFill="1" applyBorder="1" applyAlignment="1">
      <alignment vertical="center"/>
    </xf>
    <xf numFmtId="38" fontId="6" fillId="34" borderId="56" xfId="49" applyFont="1" applyFill="1" applyBorder="1" applyAlignment="1">
      <alignment horizontal="distributed" vertical="center"/>
    </xf>
    <xf numFmtId="38" fontId="6" fillId="0" borderId="0" xfId="49" applyFont="1" applyFill="1" applyBorder="1" applyAlignment="1">
      <alignment horizontal="center" vertical="center"/>
    </xf>
    <xf numFmtId="38" fontId="6" fillId="0" borderId="0" xfId="49" applyFont="1" applyFill="1" applyBorder="1" applyAlignment="1">
      <alignment vertical="center"/>
    </xf>
    <xf numFmtId="177" fontId="6"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38" fontId="11" fillId="0" borderId="0" xfId="49" applyFont="1" applyFill="1" applyBorder="1" applyAlignment="1">
      <alignment horizontal="right" vertical="top"/>
    </xf>
    <xf numFmtId="0" fontId="12" fillId="0" borderId="0" xfId="0" applyFont="1" applyFill="1" applyAlignment="1">
      <alignment vertical="center"/>
    </xf>
    <xf numFmtId="0" fontId="13" fillId="0" borderId="0" xfId="0" applyFont="1" applyFill="1" applyAlignment="1">
      <alignment vertical="center"/>
    </xf>
    <xf numFmtId="0" fontId="8" fillId="0" borderId="0" xfId="0" applyFont="1" applyFill="1" applyAlignment="1">
      <alignment vertical="center"/>
    </xf>
    <xf numFmtId="38" fontId="6" fillId="0" borderId="40" xfId="49" applyFont="1" applyFill="1" applyBorder="1" applyAlignment="1">
      <alignment vertical="top" wrapText="1"/>
    </xf>
    <xf numFmtId="38" fontId="6" fillId="0" borderId="57" xfId="49" applyFont="1" applyFill="1" applyBorder="1" applyAlignment="1">
      <alignment vertical="top" wrapText="1"/>
    </xf>
    <xf numFmtId="38" fontId="6" fillId="0" borderId="51" xfId="49" applyFont="1" applyFill="1" applyBorder="1" applyAlignment="1">
      <alignment vertical="top" wrapText="1"/>
    </xf>
    <xf numFmtId="181" fontId="5" fillId="0" borderId="0" xfId="0" applyNumberFormat="1" applyFont="1" applyBorder="1" applyAlignment="1">
      <alignment vertical="center"/>
    </xf>
    <xf numFmtId="181" fontId="5" fillId="0" borderId="0" xfId="0" applyNumberFormat="1" applyFont="1" applyBorder="1" applyAlignment="1">
      <alignment horizontal="center" vertical="center"/>
    </xf>
    <xf numFmtId="182" fontId="5" fillId="0" borderId="0" xfId="0" applyNumberFormat="1" applyFont="1" applyBorder="1" applyAlignment="1">
      <alignment vertical="center"/>
    </xf>
    <xf numFmtId="182" fontId="5" fillId="0" borderId="0" xfId="0" applyNumberFormat="1" applyFont="1" applyBorder="1" applyAlignment="1">
      <alignment horizontal="right" vertical="center"/>
    </xf>
    <xf numFmtId="181" fontId="5" fillId="0" borderId="0" xfId="0" applyNumberFormat="1" applyFont="1" applyAlignment="1">
      <alignment vertical="center"/>
    </xf>
    <xf numFmtId="181" fontId="14" fillId="33" borderId="58" xfId="0" applyNumberFormat="1" applyFont="1" applyFill="1" applyBorder="1" applyAlignment="1">
      <alignment vertical="center"/>
    </xf>
    <xf numFmtId="181" fontId="14" fillId="0" borderId="0" xfId="0" applyNumberFormat="1" applyFont="1" applyAlignment="1">
      <alignment vertical="center"/>
    </xf>
    <xf numFmtId="181" fontId="10" fillId="33" borderId="14" xfId="0" applyNumberFormat="1" applyFont="1" applyFill="1" applyBorder="1" applyAlignment="1">
      <alignment vertical="center" wrapText="1"/>
    </xf>
    <xf numFmtId="181" fontId="6" fillId="33" borderId="15" xfId="0" applyNumberFormat="1" applyFont="1" applyFill="1" applyBorder="1" applyAlignment="1">
      <alignment vertical="center"/>
    </xf>
    <xf numFmtId="181" fontId="6" fillId="33" borderId="59" xfId="0" applyNumberFormat="1" applyFont="1" applyFill="1" applyBorder="1" applyAlignment="1">
      <alignment horizontal="center" vertical="center"/>
    </xf>
    <xf numFmtId="181" fontId="6" fillId="33" borderId="60" xfId="0" applyNumberFormat="1" applyFont="1" applyFill="1" applyBorder="1" applyAlignment="1">
      <alignment horizontal="center" vertical="center"/>
    </xf>
    <xf numFmtId="181" fontId="6" fillId="33" borderId="61" xfId="0" applyNumberFormat="1" applyFont="1" applyFill="1" applyBorder="1" applyAlignment="1">
      <alignment horizontal="center" vertical="center"/>
    </xf>
    <xf numFmtId="181" fontId="6" fillId="33" borderId="62" xfId="0" applyNumberFormat="1" applyFont="1" applyFill="1" applyBorder="1" applyAlignment="1">
      <alignment horizontal="center" vertical="center"/>
    </xf>
    <xf numFmtId="181" fontId="6" fillId="33" borderId="63" xfId="0" applyNumberFormat="1" applyFont="1" applyFill="1" applyBorder="1" applyAlignment="1">
      <alignment horizontal="center" vertical="center"/>
    </xf>
    <xf numFmtId="181" fontId="6" fillId="33" borderId="64" xfId="0" applyNumberFormat="1" applyFont="1" applyFill="1" applyBorder="1" applyAlignment="1">
      <alignment horizontal="center" vertical="center"/>
    </xf>
    <xf numFmtId="181" fontId="6" fillId="33" borderId="65" xfId="0" applyNumberFormat="1" applyFont="1" applyFill="1" applyBorder="1" applyAlignment="1">
      <alignment horizontal="center" vertical="center"/>
    </xf>
    <xf numFmtId="181" fontId="6" fillId="33" borderId="66" xfId="0" applyNumberFormat="1" applyFont="1" applyFill="1" applyBorder="1" applyAlignment="1">
      <alignment horizontal="center"/>
    </xf>
    <xf numFmtId="181" fontId="6" fillId="33" borderId="67" xfId="0" applyNumberFormat="1" applyFont="1" applyFill="1" applyBorder="1" applyAlignment="1">
      <alignment horizontal="center"/>
    </xf>
    <xf numFmtId="181" fontId="6" fillId="33" borderId="68" xfId="0" applyNumberFormat="1" applyFont="1" applyFill="1" applyBorder="1" applyAlignment="1">
      <alignment horizontal="center"/>
    </xf>
    <xf numFmtId="181" fontId="6" fillId="33" borderId="65" xfId="0" applyNumberFormat="1" applyFont="1" applyFill="1" applyBorder="1" applyAlignment="1">
      <alignment horizontal="center"/>
    </xf>
    <xf numFmtId="181" fontId="6" fillId="0" borderId="0" xfId="0" applyNumberFormat="1" applyFont="1" applyAlignment="1">
      <alignment vertical="center"/>
    </xf>
    <xf numFmtId="181" fontId="6" fillId="33" borderId="15" xfId="0" applyNumberFormat="1" applyFont="1" applyFill="1" applyBorder="1" applyAlignment="1">
      <alignment horizontal="center" vertical="center"/>
    </xf>
    <xf numFmtId="181" fontId="6" fillId="33" borderId="69" xfId="0" applyNumberFormat="1" applyFont="1" applyFill="1" applyBorder="1" applyAlignment="1">
      <alignment horizontal="center" vertical="center"/>
    </xf>
    <xf numFmtId="181" fontId="6" fillId="33" borderId="70" xfId="0" applyNumberFormat="1" applyFont="1" applyFill="1" applyBorder="1" applyAlignment="1">
      <alignment horizontal="center" vertical="center"/>
    </xf>
    <xf numFmtId="181" fontId="6" fillId="33" borderId="71" xfId="0" applyNumberFormat="1" applyFont="1" applyFill="1" applyBorder="1" applyAlignment="1">
      <alignment horizontal="center" vertical="center"/>
    </xf>
    <xf numFmtId="181" fontId="6" fillId="33" borderId="16" xfId="0" applyNumberFormat="1" applyFont="1" applyFill="1" applyBorder="1" applyAlignment="1">
      <alignment horizontal="center" vertical="center"/>
    </xf>
    <xf numFmtId="181" fontId="6" fillId="33" borderId="72" xfId="0" applyNumberFormat="1" applyFont="1" applyFill="1" applyBorder="1" applyAlignment="1">
      <alignment horizontal="center" vertical="center"/>
    </xf>
    <xf numFmtId="181" fontId="6" fillId="33" borderId="73" xfId="0" applyNumberFormat="1" applyFont="1" applyFill="1" applyBorder="1" applyAlignment="1">
      <alignment horizontal="center" vertical="center"/>
    </xf>
    <xf numFmtId="181" fontId="6" fillId="33" borderId="74" xfId="0" applyNumberFormat="1" applyFont="1" applyFill="1" applyBorder="1" applyAlignment="1">
      <alignment horizontal="center" vertical="center"/>
    </xf>
    <xf numFmtId="181" fontId="6" fillId="33" borderId="73" xfId="0" applyNumberFormat="1" applyFont="1" applyFill="1" applyBorder="1" applyAlignment="1">
      <alignment horizontal="center" vertical="top"/>
    </xf>
    <xf numFmtId="181" fontId="6" fillId="33" borderId="70" xfId="0" applyNumberFormat="1" applyFont="1" applyFill="1" applyBorder="1" applyAlignment="1">
      <alignment horizontal="center" vertical="top"/>
    </xf>
    <xf numFmtId="181" fontId="6" fillId="33" borderId="71" xfId="0" applyNumberFormat="1" applyFont="1" applyFill="1" applyBorder="1" applyAlignment="1">
      <alignment horizontal="center" vertical="top"/>
    </xf>
    <xf numFmtId="181" fontId="6" fillId="33" borderId="74" xfId="0" applyNumberFormat="1" applyFont="1" applyFill="1" applyBorder="1" applyAlignment="1">
      <alignment horizontal="center" vertical="top"/>
    </xf>
    <xf numFmtId="181" fontId="6" fillId="33" borderId="75" xfId="0" applyNumberFormat="1" applyFont="1" applyFill="1" applyBorder="1" applyAlignment="1">
      <alignment horizontal="center" vertical="center"/>
    </xf>
    <xf numFmtId="181" fontId="6" fillId="33" borderId="76" xfId="0" applyNumberFormat="1" applyFont="1" applyFill="1" applyBorder="1" applyAlignment="1">
      <alignment horizontal="center" vertical="center"/>
    </xf>
    <xf numFmtId="181" fontId="6" fillId="33" borderId="77" xfId="0" applyNumberFormat="1" applyFont="1" applyFill="1" applyBorder="1" applyAlignment="1">
      <alignment horizontal="center" vertical="center"/>
    </xf>
    <xf numFmtId="181" fontId="6" fillId="33" borderId="78" xfId="0" applyNumberFormat="1" applyFont="1" applyFill="1" applyBorder="1" applyAlignment="1">
      <alignment horizontal="center" vertical="center"/>
    </xf>
    <xf numFmtId="181" fontId="6" fillId="33" borderId="23" xfId="0" applyNumberFormat="1" applyFont="1" applyFill="1" applyBorder="1" applyAlignment="1">
      <alignment horizontal="center" vertical="center"/>
    </xf>
    <xf numFmtId="181" fontId="6" fillId="33" borderId="79" xfId="0" applyNumberFormat="1" applyFont="1" applyFill="1" applyBorder="1" applyAlignment="1">
      <alignment horizontal="center" vertical="center"/>
    </xf>
    <xf numFmtId="181" fontId="6" fillId="33" borderId="80" xfId="0" applyNumberFormat="1" applyFont="1" applyFill="1" applyBorder="1" applyAlignment="1">
      <alignment horizontal="center" vertical="center"/>
    </xf>
    <xf numFmtId="181" fontId="6" fillId="33" borderId="81" xfId="0" applyNumberFormat="1" applyFont="1" applyFill="1" applyBorder="1" applyAlignment="1">
      <alignment horizontal="center" vertical="center"/>
    </xf>
    <xf numFmtId="181" fontId="6" fillId="33" borderId="82" xfId="0" applyNumberFormat="1" applyFont="1" applyFill="1" applyBorder="1" applyAlignment="1">
      <alignment horizontal="center" vertical="center" wrapText="1"/>
    </xf>
    <xf numFmtId="181" fontId="6" fillId="33" borderId="83" xfId="0" applyNumberFormat="1" applyFont="1" applyFill="1" applyBorder="1" applyAlignment="1">
      <alignment horizontal="center" vertical="center" wrapText="1"/>
    </xf>
    <xf numFmtId="181" fontId="6" fillId="33" borderId="84" xfId="0" applyNumberFormat="1" applyFont="1" applyFill="1" applyBorder="1" applyAlignment="1">
      <alignment horizontal="center" vertical="center" wrapText="1"/>
    </xf>
    <xf numFmtId="181" fontId="6" fillId="0" borderId="85" xfId="0" applyNumberFormat="1" applyFont="1" applyBorder="1" applyAlignment="1">
      <alignment horizontal="distributed" vertical="center"/>
    </xf>
    <xf numFmtId="38" fontId="5" fillId="0" borderId="86" xfId="49" applyFont="1" applyFill="1" applyBorder="1" applyAlignment="1">
      <alignment horizontal="right" vertical="center"/>
    </xf>
    <xf numFmtId="38" fontId="5" fillId="0" borderId="87" xfId="49" applyFont="1" applyFill="1" applyBorder="1" applyAlignment="1">
      <alignment horizontal="right" vertical="center"/>
    </xf>
    <xf numFmtId="38" fontId="5" fillId="0" borderId="88" xfId="49" applyFont="1" applyFill="1" applyBorder="1" applyAlignment="1">
      <alignment horizontal="right" vertical="center"/>
    </xf>
    <xf numFmtId="38" fontId="5" fillId="0" borderId="89" xfId="49" applyFont="1" applyFill="1" applyBorder="1" applyAlignment="1">
      <alignment horizontal="right" vertical="center"/>
    </xf>
    <xf numFmtId="38" fontId="5" fillId="0" borderId="90" xfId="49" applyFont="1" applyFill="1" applyBorder="1" applyAlignment="1">
      <alignment horizontal="right" vertical="center"/>
    </xf>
    <xf numFmtId="38" fontId="5" fillId="0" borderId="91" xfId="49" applyFont="1" applyFill="1" applyBorder="1" applyAlignment="1">
      <alignment horizontal="right" vertical="center"/>
    </xf>
    <xf numFmtId="182" fontId="5" fillId="0" borderId="92" xfId="0" applyNumberFormat="1" applyFont="1" applyBorder="1" applyAlignment="1">
      <alignment vertical="center"/>
    </xf>
    <xf numFmtId="182" fontId="5" fillId="0" borderId="93" xfId="0" applyNumberFormat="1" applyFont="1" applyBorder="1" applyAlignment="1">
      <alignment vertical="center"/>
    </xf>
    <xf numFmtId="182" fontId="5" fillId="0" borderId="94" xfId="0" applyNumberFormat="1" applyFont="1" applyBorder="1" applyAlignment="1">
      <alignment vertical="center"/>
    </xf>
    <xf numFmtId="182" fontId="5" fillId="0" borderId="95" xfId="0" applyNumberFormat="1" applyFont="1" applyFill="1" applyBorder="1" applyAlignment="1">
      <alignment vertical="center"/>
    </xf>
    <xf numFmtId="183" fontId="5" fillId="0" borderId="96" xfId="0" applyNumberFormat="1" applyFont="1" applyBorder="1" applyAlignment="1">
      <alignment vertical="center"/>
    </xf>
    <xf numFmtId="184" fontId="5" fillId="35" borderId="97" xfId="0" applyNumberFormat="1" applyFont="1" applyFill="1" applyBorder="1" applyAlignment="1">
      <alignment vertical="center"/>
    </xf>
    <xf numFmtId="181" fontId="15" fillId="0" borderId="87" xfId="0" applyNumberFormat="1" applyFont="1" applyBorder="1" applyAlignment="1">
      <alignment vertical="center"/>
    </xf>
    <xf numFmtId="181" fontId="15" fillId="0" borderId="89" xfId="0" applyNumberFormat="1" applyFont="1" applyBorder="1" applyAlignment="1">
      <alignment vertical="center"/>
    </xf>
    <xf numFmtId="182" fontId="5" fillId="0" borderId="98" xfId="0" applyNumberFormat="1" applyFont="1" applyBorder="1" applyAlignment="1">
      <alignment vertical="center"/>
    </xf>
    <xf numFmtId="181" fontId="6" fillId="0" borderId="99" xfId="0" applyNumberFormat="1" applyFont="1" applyBorder="1" applyAlignment="1">
      <alignment horizontal="distributed" vertical="center"/>
    </xf>
    <xf numFmtId="181" fontId="6" fillId="0" borderId="100" xfId="0" applyNumberFormat="1" applyFont="1" applyBorder="1" applyAlignment="1">
      <alignment horizontal="distributed" vertical="center"/>
    </xf>
    <xf numFmtId="38" fontId="5" fillId="0" borderId="47" xfId="49" applyFont="1" applyFill="1" applyBorder="1" applyAlignment="1">
      <alignment horizontal="right" vertical="center"/>
    </xf>
    <xf numFmtId="38" fontId="5" fillId="0" borderId="101" xfId="49" applyFont="1" applyFill="1" applyBorder="1" applyAlignment="1">
      <alignment horizontal="right" vertical="center"/>
    </xf>
    <xf numFmtId="38" fontId="5" fillId="0" borderId="102" xfId="49" applyFont="1" applyFill="1" applyBorder="1" applyAlignment="1">
      <alignment horizontal="right" vertical="center"/>
    </xf>
    <xf numFmtId="38" fontId="5" fillId="0" borderId="50" xfId="49" applyFont="1" applyFill="1" applyBorder="1" applyAlignment="1">
      <alignment horizontal="right" vertical="center"/>
    </xf>
    <xf numFmtId="38" fontId="5" fillId="0" borderId="103" xfId="49" applyFont="1" applyFill="1" applyBorder="1" applyAlignment="1">
      <alignment horizontal="right" vertical="center"/>
    </xf>
    <xf numFmtId="182" fontId="5" fillId="0" borderId="104" xfId="0" applyNumberFormat="1" applyFont="1" applyBorder="1" applyAlignment="1">
      <alignment vertical="center"/>
    </xf>
    <xf numFmtId="182" fontId="5" fillId="0" borderId="105" xfId="0" applyNumberFormat="1" applyFont="1" applyBorder="1" applyAlignment="1">
      <alignment vertical="center"/>
    </xf>
    <xf numFmtId="182" fontId="5" fillId="0" borderId="106" xfId="0" applyNumberFormat="1" applyFont="1" applyBorder="1" applyAlignment="1">
      <alignment vertical="center"/>
    </xf>
    <xf numFmtId="182" fontId="5" fillId="0" borderId="107" xfId="0" applyNumberFormat="1" applyFont="1" applyFill="1" applyBorder="1" applyAlignment="1">
      <alignment vertical="center"/>
    </xf>
    <xf numFmtId="184" fontId="5" fillId="35" borderId="108" xfId="0" applyNumberFormat="1" applyFont="1" applyFill="1" applyBorder="1" applyAlignment="1">
      <alignment vertical="center"/>
    </xf>
    <xf numFmtId="181" fontId="15" fillId="0" borderId="101" xfId="0" applyNumberFormat="1" applyFont="1" applyBorder="1" applyAlignment="1">
      <alignment vertical="center"/>
    </xf>
    <xf numFmtId="181" fontId="15" fillId="0" borderId="50" xfId="0" applyNumberFormat="1" applyFont="1" applyBorder="1" applyAlignment="1">
      <alignment vertical="center"/>
    </xf>
    <xf numFmtId="182" fontId="5" fillId="0" borderId="109" xfId="0" applyNumberFormat="1" applyFont="1" applyBorder="1" applyAlignment="1">
      <alignment vertical="center"/>
    </xf>
    <xf numFmtId="185" fontId="5" fillId="35" borderId="108" xfId="0" applyNumberFormat="1" applyFont="1" applyFill="1" applyBorder="1" applyAlignment="1">
      <alignment horizontal="right" vertical="center"/>
    </xf>
    <xf numFmtId="181" fontId="6" fillId="0" borderId="110" xfId="0" applyNumberFormat="1" applyFont="1" applyBorder="1" applyAlignment="1">
      <alignment horizontal="distributed" vertical="center"/>
    </xf>
    <xf numFmtId="181" fontId="6" fillId="0" borderId="100" xfId="0" applyNumberFormat="1" applyFont="1" applyFill="1" applyBorder="1" applyAlignment="1">
      <alignment horizontal="distributed" vertical="center"/>
    </xf>
    <xf numFmtId="181" fontId="6" fillId="0" borderId="111" xfId="0" applyNumberFormat="1" applyFont="1" applyBorder="1" applyAlignment="1">
      <alignment horizontal="distributed" vertical="center"/>
    </xf>
    <xf numFmtId="38" fontId="5" fillId="0" borderId="112" xfId="49" applyFont="1" applyFill="1" applyBorder="1" applyAlignment="1">
      <alignment horizontal="right" vertical="center"/>
    </xf>
    <xf numFmtId="38" fontId="5" fillId="0" borderId="113" xfId="49" applyFont="1" applyFill="1" applyBorder="1" applyAlignment="1">
      <alignment horizontal="right" vertical="center"/>
    </xf>
    <xf numFmtId="38" fontId="5" fillId="0" borderId="114" xfId="49" applyFont="1" applyFill="1" applyBorder="1" applyAlignment="1">
      <alignment horizontal="right" vertical="center"/>
    </xf>
    <xf numFmtId="38" fontId="5" fillId="0" borderId="115" xfId="49" applyFont="1" applyFill="1" applyBorder="1" applyAlignment="1">
      <alignment horizontal="right" vertical="center"/>
    </xf>
    <xf numFmtId="38" fontId="5" fillId="0" borderId="72" xfId="49" applyFont="1" applyFill="1" applyBorder="1" applyAlignment="1">
      <alignment horizontal="right" vertical="center"/>
    </xf>
    <xf numFmtId="38" fontId="5" fillId="0" borderId="116" xfId="49" applyFont="1" applyFill="1" applyBorder="1" applyAlignment="1">
      <alignment horizontal="right" vertical="center"/>
    </xf>
    <xf numFmtId="182" fontId="5" fillId="0" borderId="117" xfId="0" applyNumberFormat="1" applyFont="1" applyBorder="1" applyAlignment="1">
      <alignment vertical="center"/>
    </xf>
    <xf numFmtId="182" fontId="5" fillId="0" borderId="118" xfId="0" applyNumberFormat="1" applyFont="1" applyBorder="1" applyAlignment="1">
      <alignment vertical="center"/>
    </xf>
    <xf numFmtId="182" fontId="5" fillId="0" borderId="119" xfId="0" applyNumberFormat="1" applyFont="1" applyBorder="1" applyAlignment="1">
      <alignment vertical="center"/>
    </xf>
    <xf numFmtId="182" fontId="5" fillId="0" borderId="120" xfId="0" applyNumberFormat="1" applyFont="1" applyFill="1" applyBorder="1" applyAlignment="1">
      <alignment vertical="center"/>
    </xf>
    <xf numFmtId="183" fontId="5" fillId="0" borderId="15" xfId="0" applyNumberFormat="1" applyFont="1" applyBorder="1" applyAlignment="1">
      <alignment vertical="center"/>
    </xf>
    <xf numFmtId="184" fontId="5" fillId="35" borderId="121" xfId="0" applyNumberFormat="1" applyFont="1" applyFill="1" applyBorder="1" applyAlignment="1">
      <alignment vertical="center"/>
    </xf>
    <xf numFmtId="181" fontId="15" fillId="0" borderId="113" xfId="0" applyNumberFormat="1" applyFont="1" applyBorder="1" applyAlignment="1">
      <alignment vertical="center"/>
    </xf>
    <xf numFmtId="181" fontId="15" fillId="0" borderId="115" xfId="0" applyNumberFormat="1" applyFont="1" applyBorder="1" applyAlignment="1">
      <alignment vertical="center"/>
    </xf>
    <xf numFmtId="182" fontId="5" fillId="0" borderId="122" xfId="0" applyNumberFormat="1" applyFont="1" applyBorder="1" applyAlignment="1">
      <alignment vertical="center"/>
    </xf>
    <xf numFmtId="181" fontId="6" fillId="0" borderId="123" xfId="0" applyNumberFormat="1" applyFont="1" applyBorder="1" applyAlignment="1">
      <alignment horizontal="distributed" vertical="center"/>
    </xf>
    <xf numFmtId="181" fontId="16" fillId="36" borderId="85" xfId="0" applyNumberFormat="1" applyFont="1" applyFill="1" applyBorder="1" applyAlignment="1">
      <alignment horizontal="distributed" vertical="center"/>
    </xf>
    <xf numFmtId="38" fontId="17" fillId="36" borderId="86" xfId="49" applyFont="1" applyFill="1" applyBorder="1" applyAlignment="1">
      <alignment vertical="center"/>
    </xf>
    <xf numFmtId="38" fontId="17" fillId="36" borderId="124" xfId="49" applyFont="1" applyFill="1" applyBorder="1" applyAlignment="1">
      <alignment vertical="center"/>
    </xf>
    <xf numFmtId="38" fontId="17" fillId="36" borderId="89" xfId="49" applyFont="1" applyFill="1" applyBorder="1" applyAlignment="1">
      <alignment vertical="center"/>
    </xf>
    <xf numFmtId="38" fontId="17" fillId="36" borderId="125" xfId="49" applyFont="1" applyFill="1" applyBorder="1" applyAlignment="1">
      <alignment vertical="center"/>
    </xf>
    <xf numFmtId="38" fontId="17" fillId="36" borderId="87" xfId="49" applyFont="1" applyFill="1" applyBorder="1" applyAlignment="1">
      <alignment vertical="center"/>
    </xf>
    <xf numFmtId="38" fontId="17" fillId="36" borderId="91" xfId="49" applyFont="1" applyFill="1" applyBorder="1" applyAlignment="1">
      <alignment vertical="center"/>
    </xf>
    <xf numFmtId="182" fontId="5" fillId="34" borderId="92" xfId="0" applyNumberFormat="1" applyFont="1" applyFill="1" applyBorder="1" applyAlignment="1">
      <alignment vertical="center"/>
    </xf>
    <xf numFmtId="182" fontId="5" fillId="34" borderId="93" xfId="0" applyNumberFormat="1" applyFont="1" applyFill="1" applyBorder="1" applyAlignment="1">
      <alignment vertical="center"/>
    </xf>
    <xf numFmtId="182" fontId="5" fillId="34" borderId="94" xfId="0" applyNumberFormat="1" applyFont="1" applyFill="1" applyBorder="1" applyAlignment="1">
      <alignment vertical="center"/>
    </xf>
    <xf numFmtId="182" fontId="5" fillId="35" borderId="95" xfId="0" applyNumberFormat="1" applyFont="1" applyFill="1" applyBorder="1" applyAlignment="1">
      <alignment vertical="center"/>
    </xf>
    <xf numFmtId="183" fontId="5" fillId="35" borderId="126" xfId="0" applyNumberFormat="1" applyFont="1" applyFill="1" applyBorder="1" applyAlignment="1">
      <alignment vertical="center"/>
    </xf>
    <xf numFmtId="184" fontId="5" fillId="35" borderId="127" xfId="0" applyNumberFormat="1" applyFont="1" applyFill="1" applyBorder="1" applyAlignment="1">
      <alignment vertical="center"/>
    </xf>
    <xf numFmtId="181" fontId="5" fillId="37" borderId="87" xfId="0" applyNumberFormat="1" applyFont="1" applyFill="1" applyBorder="1" applyAlignment="1">
      <alignment vertical="center"/>
    </xf>
    <xf numFmtId="181" fontId="5" fillId="37" borderId="89" xfId="0" applyNumberFormat="1" applyFont="1" applyFill="1" applyBorder="1" applyAlignment="1">
      <alignment vertical="center"/>
    </xf>
    <xf numFmtId="182" fontId="5" fillId="37" borderId="98" xfId="0" applyNumberFormat="1" applyFont="1" applyFill="1" applyBorder="1" applyAlignment="1">
      <alignment vertical="center"/>
    </xf>
    <xf numFmtId="182" fontId="5" fillId="37" borderId="97" xfId="0" applyNumberFormat="1" applyFont="1" applyFill="1" applyBorder="1" applyAlignment="1">
      <alignment vertical="center"/>
    </xf>
    <xf numFmtId="181" fontId="5" fillId="37" borderId="96" xfId="0" applyNumberFormat="1" applyFont="1" applyFill="1" applyBorder="1" applyAlignment="1">
      <alignment horizontal="center" vertical="center"/>
    </xf>
    <xf numFmtId="181" fontId="16" fillId="36" borderId="99" xfId="0" applyNumberFormat="1" applyFont="1" applyFill="1" applyBorder="1" applyAlignment="1">
      <alignment horizontal="distributed" vertical="center"/>
    </xf>
    <xf numFmtId="181" fontId="6" fillId="36" borderId="100" xfId="0" applyNumberFormat="1" applyFont="1" applyFill="1" applyBorder="1" applyAlignment="1">
      <alignment horizontal="distributed" vertical="center"/>
    </xf>
    <xf numFmtId="38" fontId="5" fillId="36" borderId="47" xfId="49" applyFont="1" applyFill="1" applyBorder="1" applyAlignment="1">
      <alignment vertical="center"/>
    </xf>
    <xf numFmtId="38" fontId="5" fillId="36" borderId="48" xfId="49" applyFont="1" applyFill="1" applyBorder="1" applyAlignment="1">
      <alignment vertical="center"/>
    </xf>
    <xf numFmtId="38" fontId="5" fillId="36" borderId="50" xfId="49" applyFont="1" applyFill="1" applyBorder="1" applyAlignment="1">
      <alignment vertical="center"/>
    </xf>
    <xf numFmtId="38" fontId="5" fillId="36" borderId="128" xfId="49" applyFont="1" applyFill="1" applyBorder="1" applyAlignment="1">
      <alignment vertical="center"/>
    </xf>
    <xf numFmtId="38" fontId="5" fillId="36" borderId="101" xfId="49" applyFont="1" applyFill="1" applyBorder="1" applyAlignment="1">
      <alignment vertical="center"/>
    </xf>
    <xf numFmtId="38" fontId="5" fillId="36" borderId="103" xfId="49" applyFont="1" applyFill="1" applyBorder="1" applyAlignment="1">
      <alignment vertical="center"/>
    </xf>
    <xf numFmtId="182" fontId="5" fillId="34" borderId="104" xfId="0" applyNumberFormat="1" applyFont="1" applyFill="1" applyBorder="1" applyAlignment="1">
      <alignment vertical="center"/>
    </xf>
    <xf numFmtId="182" fontId="5" fillId="34" borderId="105" xfId="0" applyNumberFormat="1" applyFont="1" applyFill="1" applyBorder="1" applyAlignment="1">
      <alignment vertical="center"/>
    </xf>
    <xf numFmtId="182" fontId="5" fillId="34" borderId="106" xfId="0" applyNumberFormat="1" applyFont="1" applyFill="1" applyBorder="1" applyAlignment="1">
      <alignment vertical="center"/>
    </xf>
    <xf numFmtId="182" fontId="5" fillId="35" borderId="107" xfId="0" applyNumberFormat="1" applyFont="1" applyFill="1" applyBorder="1" applyAlignment="1">
      <alignment vertical="center"/>
    </xf>
    <xf numFmtId="183" fontId="5" fillId="35" borderId="96" xfId="0" applyNumberFormat="1" applyFont="1" applyFill="1" applyBorder="1" applyAlignment="1">
      <alignment vertical="center"/>
    </xf>
    <xf numFmtId="181" fontId="5" fillId="37" borderId="101" xfId="0" applyNumberFormat="1" applyFont="1" applyFill="1" applyBorder="1" applyAlignment="1">
      <alignment vertical="center"/>
    </xf>
    <xf numFmtId="181" fontId="5" fillId="37" borderId="50" xfId="0" applyNumberFormat="1" applyFont="1" applyFill="1" applyBorder="1" applyAlignment="1">
      <alignment vertical="center"/>
    </xf>
    <xf numFmtId="182" fontId="5" fillId="37" borderId="109" xfId="0" applyNumberFormat="1" applyFont="1" applyFill="1" applyBorder="1" applyAlignment="1">
      <alignment vertical="center"/>
    </xf>
    <xf numFmtId="182" fontId="5" fillId="37" borderId="108" xfId="0" applyNumberFormat="1" applyFont="1" applyFill="1" applyBorder="1" applyAlignment="1">
      <alignment vertical="center"/>
    </xf>
    <xf numFmtId="181" fontId="5" fillId="37" borderId="129" xfId="0" applyNumberFormat="1" applyFont="1" applyFill="1" applyBorder="1" applyAlignment="1">
      <alignment horizontal="center" vertical="center"/>
    </xf>
    <xf numFmtId="181" fontId="6" fillId="36" borderId="110" xfId="0" applyNumberFormat="1" applyFont="1" applyFill="1" applyBorder="1" applyAlignment="1">
      <alignment horizontal="distributed" vertical="center"/>
    </xf>
    <xf numFmtId="181" fontId="6" fillId="36" borderId="130" xfId="0" applyNumberFormat="1" applyFont="1" applyFill="1" applyBorder="1" applyAlignment="1">
      <alignment horizontal="distributed" vertical="center"/>
    </xf>
    <xf numFmtId="38" fontId="5" fillId="36" borderId="52" xfId="49" applyFont="1" applyFill="1" applyBorder="1" applyAlignment="1">
      <alignment vertical="center"/>
    </xf>
    <xf numFmtId="38" fontId="5" fillId="36" borderId="53" xfId="49" applyFont="1" applyFill="1" applyBorder="1" applyAlignment="1">
      <alignment vertical="center"/>
    </xf>
    <xf numFmtId="38" fontId="5" fillId="36" borderId="55" xfId="49" applyFont="1" applyFill="1" applyBorder="1" applyAlignment="1">
      <alignment vertical="center"/>
    </xf>
    <xf numFmtId="38" fontId="5" fillId="36" borderId="131" xfId="49" applyFont="1" applyFill="1" applyBorder="1" applyAlignment="1">
      <alignment vertical="center"/>
    </xf>
    <xf numFmtId="38" fontId="5" fillId="36" borderId="132" xfId="49" applyFont="1" applyFill="1" applyBorder="1" applyAlignment="1">
      <alignment vertical="center"/>
    </xf>
    <xf numFmtId="38" fontId="5" fillId="36" borderId="133" xfId="49" applyFont="1" applyFill="1" applyBorder="1" applyAlignment="1">
      <alignment vertical="center"/>
    </xf>
    <xf numFmtId="38" fontId="5" fillId="36" borderId="134" xfId="49" applyFont="1" applyFill="1" applyBorder="1" applyAlignment="1">
      <alignment vertical="center"/>
    </xf>
    <xf numFmtId="38" fontId="5" fillId="36" borderId="135" xfId="49" applyFont="1" applyFill="1" applyBorder="1" applyAlignment="1">
      <alignment vertical="center"/>
    </xf>
    <xf numFmtId="182" fontId="5" fillId="34" borderId="136" xfId="0" applyNumberFormat="1" applyFont="1" applyFill="1" applyBorder="1" applyAlignment="1">
      <alignment vertical="center"/>
    </xf>
    <xf numFmtId="182" fontId="5" fillId="34" borderId="137" xfId="0" applyNumberFormat="1" applyFont="1" applyFill="1" applyBorder="1" applyAlignment="1">
      <alignment vertical="center"/>
    </xf>
    <xf numFmtId="182" fontId="5" fillId="34" borderId="138" xfId="0" applyNumberFormat="1" applyFont="1" applyFill="1" applyBorder="1" applyAlignment="1">
      <alignment vertical="center"/>
    </xf>
    <xf numFmtId="182" fontId="15" fillId="35" borderId="139" xfId="0" applyNumberFormat="1" applyFont="1" applyFill="1" applyBorder="1" applyAlignment="1">
      <alignment vertical="center"/>
    </xf>
    <xf numFmtId="183" fontId="5" fillId="35" borderId="75" xfId="0" applyNumberFormat="1" applyFont="1" applyFill="1" applyBorder="1" applyAlignment="1">
      <alignment vertical="center"/>
    </xf>
    <xf numFmtId="184" fontId="15" fillId="35" borderId="140" xfId="0" applyNumberFormat="1" applyFont="1" applyFill="1" applyBorder="1" applyAlignment="1">
      <alignment vertical="center"/>
    </xf>
    <xf numFmtId="181" fontId="5" fillId="37" borderId="141" xfId="0" applyNumberFormat="1" applyFont="1" applyFill="1" applyBorder="1" applyAlignment="1">
      <alignment vertical="center"/>
    </xf>
    <xf numFmtId="181" fontId="5" fillId="37" borderId="55" xfId="0" applyNumberFormat="1" applyFont="1" applyFill="1" applyBorder="1" applyAlignment="1">
      <alignment vertical="center"/>
    </xf>
    <xf numFmtId="182" fontId="5" fillId="37" borderId="142" xfId="0" applyNumberFormat="1" applyFont="1" applyFill="1" applyBorder="1" applyAlignment="1">
      <alignment vertical="center"/>
    </xf>
    <xf numFmtId="182" fontId="5" fillId="37" borderId="140" xfId="0" applyNumberFormat="1" applyFont="1" applyFill="1" applyBorder="1" applyAlignment="1">
      <alignment vertical="center"/>
    </xf>
    <xf numFmtId="181" fontId="5" fillId="37" borderId="143" xfId="0" applyNumberFormat="1" applyFont="1" applyFill="1" applyBorder="1" applyAlignment="1">
      <alignment horizontal="center" vertical="center"/>
    </xf>
    <xf numFmtId="181" fontId="6" fillId="36" borderId="144" xfId="0" applyNumberFormat="1" applyFont="1" applyFill="1" applyBorder="1" applyAlignment="1">
      <alignment horizontal="distributed" vertical="center"/>
    </xf>
    <xf numFmtId="181" fontId="6" fillId="0" borderId="0" xfId="0" applyNumberFormat="1" applyFont="1" applyBorder="1" applyAlignment="1">
      <alignment vertical="center"/>
    </xf>
    <xf numFmtId="182" fontId="6" fillId="0" borderId="0" xfId="0" applyNumberFormat="1" applyFont="1" applyBorder="1" applyAlignment="1">
      <alignment vertical="center"/>
    </xf>
    <xf numFmtId="38" fontId="8" fillId="0" borderId="0" xfId="64" applyNumberFormat="1" applyFont="1" applyAlignment="1">
      <alignment horizontal="right" vertical="top"/>
      <protection/>
    </xf>
    <xf numFmtId="38" fontId="6" fillId="0" borderId="46" xfId="49" applyFont="1" applyFill="1" applyBorder="1" applyAlignment="1">
      <alignment horizontal="center" vertical="center"/>
    </xf>
    <xf numFmtId="182" fontId="6" fillId="0" borderId="0" xfId="0" applyNumberFormat="1" applyFont="1" applyAlignment="1">
      <alignment vertical="center"/>
    </xf>
    <xf numFmtId="181" fontId="10" fillId="33" borderId="145" xfId="0" applyNumberFormat="1" applyFont="1" applyFill="1" applyBorder="1" applyAlignment="1">
      <alignment vertical="center" wrapText="1"/>
    </xf>
    <xf numFmtId="181" fontId="14" fillId="33" borderId="40" xfId="0" applyNumberFormat="1" applyFont="1" applyFill="1" applyBorder="1" applyAlignment="1">
      <alignment vertical="center"/>
    </xf>
    <xf numFmtId="181" fontId="6" fillId="33" borderId="57" xfId="0" applyNumberFormat="1" applyFont="1" applyFill="1" applyBorder="1" applyAlignment="1">
      <alignment vertical="center"/>
    </xf>
    <xf numFmtId="181" fontId="6" fillId="33" borderId="57" xfId="0" applyNumberFormat="1" applyFont="1" applyFill="1" applyBorder="1" applyAlignment="1">
      <alignment horizontal="center" vertical="center"/>
    </xf>
    <xf numFmtId="181" fontId="6" fillId="33" borderId="51" xfId="0" applyNumberFormat="1" applyFont="1" applyFill="1" applyBorder="1" applyAlignment="1">
      <alignment horizontal="center" vertical="center"/>
    </xf>
    <xf numFmtId="182" fontId="5" fillId="0" borderId="146" xfId="0" applyNumberFormat="1" applyFont="1" applyBorder="1" applyAlignment="1">
      <alignment vertical="center"/>
    </xf>
    <xf numFmtId="182" fontId="5" fillId="0" borderId="147" xfId="0" applyNumberFormat="1" applyFont="1" applyFill="1" applyBorder="1" applyAlignment="1">
      <alignment vertical="center"/>
    </xf>
    <xf numFmtId="184" fontId="5" fillId="35" borderId="87" xfId="0" applyNumberFormat="1" applyFont="1" applyFill="1" applyBorder="1" applyAlignment="1">
      <alignment vertical="center"/>
    </xf>
    <xf numFmtId="182" fontId="15" fillId="0" borderId="87" xfId="0" applyNumberFormat="1" applyFont="1" applyBorder="1" applyAlignment="1">
      <alignment vertical="center"/>
    </xf>
    <xf numFmtId="181" fontId="6" fillId="0" borderId="148" xfId="0" applyNumberFormat="1" applyFont="1" applyBorder="1" applyAlignment="1">
      <alignment horizontal="distributed" vertical="center"/>
    </xf>
    <xf numFmtId="38" fontId="5" fillId="0" borderId="128" xfId="49" applyFont="1" applyFill="1" applyBorder="1" applyAlignment="1">
      <alignment horizontal="right" vertical="center"/>
    </xf>
    <xf numFmtId="182" fontId="5" fillId="0" borderId="149" xfId="0" applyNumberFormat="1" applyFont="1" applyBorder="1" applyAlignment="1">
      <alignment vertical="center"/>
    </xf>
    <xf numFmtId="182" fontId="5" fillId="0" borderId="150" xfId="0" applyNumberFormat="1" applyFont="1" applyFill="1" applyBorder="1" applyAlignment="1">
      <alignment vertical="center"/>
    </xf>
    <xf numFmtId="184" fontId="5" fillId="35" borderId="101" xfId="0" applyNumberFormat="1" applyFont="1" applyFill="1" applyBorder="1" applyAlignment="1">
      <alignment vertical="center"/>
    </xf>
    <xf numFmtId="181" fontId="15" fillId="0" borderId="48" xfId="0" applyNumberFormat="1" applyFont="1" applyBorder="1" applyAlignment="1">
      <alignment vertical="center"/>
    </xf>
    <xf numFmtId="181" fontId="15" fillId="0" borderId="49" xfId="0" applyNumberFormat="1" applyFont="1" applyBorder="1" applyAlignment="1">
      <alignment vertical="center"/>
    </xf>
    <xf numFmtId="181" fontId="6" fillId="0" borderId="151" xfId="0" applyNumberFormat="1" applyFont="1" applyBorder="1" applyAlignment="1">
      <alignment horizontal="distributed" vertical="center"/>
    </xf>
    <xf numFmtId="38" fontId="5" fillId="0" borderId="152" xfId="49" applyFont="1" applyFill="1" applyBorder="1" applyAlignment="1">
      <alignment horizontal="right" vertical="center"/>
    </xf>
    <xf numFmtId="182" fontId="5" fillId="0" borderId="153" xfId="0" applyNumberFormat="1" applyFont="1" applyBorder="1" applyAlignment="1">
      <alignment vertical="center"/>
    </xf>
    <xf numFmtId="182" fontId="5" fillId="0" borderId="154" xfId="0" applyNumberFormat="1" applyFont="1" applyFill="1" applyBorder="1" applyAlignment="1">
      <alignment vertical="center"/>
    </xf>
    <xf numFmtId="184" fontId="5" fillId="35" borderId="113" xfId="0" applyNumberFormat="1" applyFont="1" applyFill="1" applyBorder="1" applyAlignment="1">
      <alignment vertical="center"/>
    </xf>
    <xf numFmtId="181" fontId="15" fillId="0" borderId="155" xfId="0" applyNumberFormat="1" applyFont="1" applyBorder="1" applyAlignment="1">
      <alignment vertical="center"/>
    </xf>
    <xf numFmtId="181" fontId="15" fillId="0" borderId="156" xfId="0" applyNumberFormat="1" applyFont="1" applyBorder="1" applyAlignment="1">
      <alignment vertical="center"/>
    </xf>
    <xf numFmtId="181" fontId="6" fillId="0" borderId="157" xfId="0" applyNumberFormat="1" applyFont="1" applyBorder="1" applyAlignment="1">
      <alignment horizontal="distributed" vertical="center"/>
    </xf>
    <xf numFmtId="38" fontId="17" fillId="36" borderId="90" xfId="49" applyFont="1" applyFill="1" applyBorder="1" applyAlignment="1">
      <alignment vertical="center"/>
    </xf>
    <xf numFmtId="182" fontId="5" fillId="34" borderId="146" xfId="0" applyNumberFormat="1" applyFont="1" applyFill="1" applyBorder="1" applyAlignment="1">
      <alignment vertical="center"/>
    </xf>
    <xf numFmtId="183" fontId="5" fillId="35" borderId="158" xfId="0" applyNumberFormat="1" applyFont="1" applyFill="1" applyBorder="1" applyAlignment="1">
      <alignment vertical="center"/>
    </xf>
    <xf numFmtId="181" fontId="5" fillId="37" borderId="124" xfId="0" applyNumberFormat="1" applyFont="1" applyFill="1" applyBorder="1" applyAlignment="1">
      <alignment vertical="center"/>
    </xf>
    <xf numFmtId="181" fontId="5" fillId="37" borderId="159" xfId="0" applyNumberFormat="1" applyFont="1" applyFill="1" applyBorder="1" applyAlignment="1">
      <alignment vertical="center"/>
    </xf>
    <xf numFmtId="181" fontId="16" fillId="36" borderId="148" xfId="0" applyNumberFormat="1" applyFont="1" applyFill="1" applyBorder="1" applyAlignment="1">
      <alignment horizontal="distributed" vertical="center"/>
    </xf>
    <xf numFmtId="182" fontId="5" fillId="34" borderId="149" xfId="0" applyNumberFormat="1" applyFont="1" applyFill="1" applyBorder="1" applyAlignment="1">
      <alignment vertical="center"/>
    </xf>
    <xf numFmtId="183" fontId="5" fillId="35" borderId="160" xfId="0" applyNumberFormat="1" applyFont="1" applyFill="1" applyBorder="1" applyAlignment="1">
      <alignment vertical="center"/>
    </xf>
    <xf numFmtId="181" fontId="5" fillId="37" borderId="48" xfId="0" applyNumberFormat="1" applyFont="1" applyFill="1" applyBorder="1" applyAlignment="1">
      <alignment vertical="center"/>
    </xf>
    <xf numFmtId="181" fontId="5" fillId="37" borderId="49" xfId="0" applyNumberFormat="1" applyFont="1" applyFill="1" applyBorder="1" applyAlignment="1">
      <alignment vertical="center"/>
    </xf>
    <xf numFmtId="181" fontId="6" fillId="36" borderId="151" xfId="0" applyNumberFormat="1" applyFont="1" applyFill="1" applyBorder="1" applyAlignment="1">
      <alignment horizontal="distributed" vertical="center"/>
    </xf>
    <xf numFmtId="182" fontId="5" fillId="34" borderId="161" xfId="0" applyNumberFormat="1" applyFont="1" applyFill="1" applyBorder="1" applyAlignment="1">
      <alignment vertical="center"/>
    </xf>
    <xf numFmtId="183" fontId="5" fillId="35" borderId="162" xfId="0" applyNumberFormat="1" applyFont="1" applyFill="1" applyBorder="1" applyAlignment="1">
      <alignment vertical="center"/>
    </xf>
    <xf numFmtId="184" fontId="15" fillId="35" borderId="141" xfId="0" applyNumberFormat="1" applyFont="1" applyFill="1" applyBorder="1" applyAlignment="1">
      <alignment vertical="center"/>
    </xf>
    <xf numFmtId="181" fontId="5" fillId="37" borderId="53" xfId="0" applyNumberFormat="1" applyFont="1" applyFill="1" applyBorder="1" applyAlignment="1">
      <alignment vertical="center"/>
    </xf>
    <xf numFmtId="181" fontId="5" fillId="37" borderId="54" xfId="0" applyNumberFormat="1" applyFont="1" applyFill="1" applyBorder="1" applyAlignment="1">
      <alignment vertical="center"/>
    </xf>
    <xf numFmtId="181" fontId="6" fillId="36" borderId="163" xfId="0" applyNumberFormat="1" applyFont="1" applyFill="1" applyBorder="1" applyAlignment="1">
      <alignment horizontal="distributed" vertical="center"/>
    </xf>
    <xf numFmtId="181" fontId="6" fillId="0" borderId="0" xfId="0" applyNumberFormat="1" applyFont="1" applyBorder="1" applyAlignment="1">
      <alignment horizontal="right" vertical="top"/>
    </xf>
    <xf numFmtId="182" fontId="5" fillId="0" borderId="93" xfId="0" applyNumberFormat="1" applyFont="1" applyBorder="1" applyAlignment="1">
      <alignment horizontal="right" vertical="center"/>
    </xf>
    <xf numFmtId="183" fontId="5" fillId="0" borderId="158" xfId="0" applyNumberFormat="1" applyFont="1" applyBorder="1" applyAlignment="1">
      <alignment vertical="center"/>
    </xf>
    <xf numFmtId="181" fontId="15" fillId="0" borderId="124" xfId="0" applyNumberFormat="1" applyFont="1" applyBorder="1" applyAlignment="1">
      <alignment horizontal="right" vertical="center"/>
    </xf>
    <xf numFmtId="181" fontId="15" fillId="0" borderId="159" xfId="0" applyNumberFormat="1" applyFont="1" applyBorder="1" applyAlignment="1">
      <alignment vertical="center"/>
    </xf>
    <xf numFmtId="182" fontId="5" fillId="0" borderId="105" xfId="0" applyNumberFormat="1" applyFont="1" applyBorder="1" applyAlignment="1">
      <alignment horizontal="right" vertical="center"/>
    </xf>
    <xf numFmtId="183" fontId="5" fillId="0" borderId="160" xfId="0" applyNumberFormat="1" applyFont="1" applyBorder="1" applyAlignment="1">
      <alignment vertical="center"/>
    </xf>
    <xf numFmtId="181" fontId="15" fillId="0" borderId="48" xfId="0" applyNumberFormat="1" applyFont="1" applyBorder="1" applyAlignment="1">
      <alignment horizontal="right" vertical="center"/>
    </xf>
    <xf numFmtId="182" fontId="5" fillId="0" borderId="118" xfId="0" applyNumberFormat="1" applyFont="1" applyBorder="1" applyAlignment="1">
      <alignment horizontal="right" vertical="center"/>
    </xf>
    <xf numFmtId="183" fontId="5" fillId="0" borderId="164" xfId="0" applyNumberFormat="1" applyFont="1" applyBorder="1" applyAlignment="1">
      <alignment vertical="center"/>
    </xf>
    <xf numFmtId="181" fontId="15" fillId="0" borderId="155" xfId="0" applyNumberFormat="1" applyFont="1" applyBorder="1" applyAlignment="1">
      <alignment horizontal="right" vertical="center"/>
    </xf>
    <xf numFmtId="182" fontId="5" fillId="34" borderId="93" xfId="0" applyNumberFormat="1" applyFont="1" applyFill="1" applyBorder="1" applyAlignment="1">
      <alignment horizontal="right" vertical="center"/>
    </xf>
    <xf numFmtId="182" fontId="5" fillId="34" borderId="105" xfId="0" applyNumberFormat="1" applyFont="1" applyFill="1" applyBorder="1" applyAlignment="1">
      <alignment horizontal="right" vertical="center"/>
    </xf>
    <xf numFmtId="182" fontId="5" fillId="34" borderId="137" xfId="0" applyNumberFormat="1" applyFont="1" applyFill="1" applyBorder="1" applyAlignment="1">
      <alignment horizontal="right" vertical="center"/>
    </xf>
    <xf numFmtId="181" fontId="6" fillId="0" borderId="0" xfId="0" applyNumberFormat="1" applyFont="1" applyAlignment="1">
      <alignment horizontal="center" vertical="center"/>
    </xf>
    <xf numFmtId="38" fontId="8" fillId="33" borderId="18" xfId="49" applyFont="1" applyFill="1" applyBorder="1" applyAlignment="1" applyProtection="1">
      <alignment horizontal="center" vertical="center" wrapText="1"/>
      <protection/>
    </xf>
    <xf numFmtId="38" fontId="8" fillId="33" borderId="165" xfId="49" applyFont="1" applyFill="1" applyBorder="1" applyAlignment="1" applyProtection="1">
      <alignment horizontal="center" vertical="center" wrapText="1"/>
      <protection/>
    </xf>
    <xf numFmtId="0" fontId="8" fillId="33" borderId="166" xfId="65" applyFont="1" applyFill="1" applyBorder="1" applyAlignment="1" applyProtection="1">
      <alignment horizontal="center" vertical="center" wrapText="1"/>
      <protection/>
    </xf>
    <xf numFmtId="38" fontId="18" fillId="33" borderId="165" xfId="49" applyFont="1" applyFill="1" applyBorder="1" applyAlignment="1" applyProtection="1">
      <alignment vertical="center" wrapText="1"/>
      <protection/>
    </xf>
    <xf numFmtId="38" fontId="8" fillId="33" borderId="165" xfId="49" applyFont="1" applyFill="1" applyBorder="1" applyAlignment="1" applyProtection="1">
      <alignment vertical="center" wrapText="1"/>
      <protection/>
    </xf>
    <xf numFmtId="38" fontId="8" fillId="33" borderId="166" xfId="49" applyFont="1" applyFill="1" applyBorder="1" applyAlignment="1" applyProtection="1">
      <alignment vertical="center"/>
      <protection/>
    </xf>
    <xf numFmtId="38" fontId="8" fillId="33" borderId="102" xfId="49" applyFont="1" applyFill="1" applyBorder="1" applyAlignment="1" applyProtection="1">
      <alignment vertical="center" wrapText="1"/>
      <protection/>
    </xf>
    <xf numFmtId="38" fontId="8" fillId="33" borderId="101" xfId="49" applyFont="1" applyFill="1" applyBorder="1" applyAlignment="1" applyProtection="1">
      <alignment vertical="center"/>
      <protection/>
    </xf>
    <xf numFmtId="38" fontId="8" fillId="33" borderId="19" xfId="49" applyFont="1" applyFill="1" applyBorder="1" applyAlignment="1" applyProtection="1">
      <alignment horizontal="left" vertical="center" wrapText="1"/>
      <protection/>
    </xf>
    <xf numFmtId="0" fontId="8" fillId="33" borderId="22" xfId="65" applyFont="1" applyFill="1" applyBorder="1" applyAlignment="1" applyProtection="1">
      <alignment horizontal="center" vertical="center" wrapText="1"/>
      <protection/>
    </xf>
    <xf numFmtId="38" fontId="18" fillId="33" borderId="22" xfId="49" applyFont="1" applyFill="1" applyBorder="1" applyAlignment="1" applyProtection="1">
      <alignment horizontal="center" vertical="center" wrapText="1"/>
      <protection/>
    </xf>
    <xf numFmtId="38" fontId="6" fillId="0" borderId="167" xfId="49" applyFont="1" applyFill="1" applyBorder="1" applyAlignment="1">
      <alignment vertical="center"/>
    </xf>
    <xf numFmtId="177" fontId="6" fillId="0" borderId="27" xfId="42" applyNumberFormat="1" applyFont="1" applyFill="1" applyBorder="1" applyAlignment="1">
      <alignment horizontal="right" vertical="center"/>
    </xf>
    <xf numFmtId="38" fontId="6" fillId="0" borderId="168" xfId="49" applyFont="1" applyFill="1" applyBorder="1" applyAlignment="1">
      <alignment vertical="center"/>
    </xf>
    <xf numFmtId="177" fontId="6" fillId="0" borderId="32" xfId="42" applyNumberFormat="1" applyFont="1" applyFill="1" applyBorder="1" applyAlignment="1">
      <alignment horizontal="right" vertical="center"/>
    </xf>
    <xf numFmtId="177" fontId="6" fillId="0" borderId="35" xfId="42" applyNumberFormat="1" applyFont="1" applyFill="1" applyBorder="1" applyAlignment="1">
      <alignment horizontal="right" vertical="center"/>
    </xf>
    <xf numFmtId="38" fontId="6" fillId="0" borderId="169" xfId="49" applyFont="1" applyFill="1" applyBorder="1" applyAlignment="1">
      <alignment vertical="center"/>
    </xf>
    <xf numFmtId="38" fontId="6" fillId="34" borderId="170" xfId="49" applyFont="1" applyFill="1" applyBorder="1" applyAlignment="1">
      <alignment horizontal="distributed" vertical="center"/>
    </xf>
    <xf numFmtId="38" fontId="6" fillId="34" borderId="171" xfId="49" applyFont="1" applyFill="1" applyBorder="1" applyAlignment="1">
      <alignment vertical="center"/>
    </xf>
    <xf numFmtId="38" fontId="6" fillId="35" borderId="172" xfId="49" applyFont="1" applyFill="1" applyBorder="1" applyAlignment="1">
      <alignment vertical="center"/>
    </xf>
    <xf numFmtId="177" fontId="6" fillId="34" borderId="171" xfId="42" applyNumberFormat="1" applyFont="1" applyFill="1" applyBorder="1" applyAlignment="1">
      <alignment horizontal="right" vertical="center"/>
    </xf>
    <xf numFmtId="177" fontId="6" fillId="34" borderId="171" xfId="42" applyNumberFormat="1" applyFont="1" applyFill="1" applyBorder="1" applyAlignment="1">
      <alignment vertical="center"/>
    </xf>
    <xf numFmtId="38" fontId="6" fillId="35" borderId="171" xfId="49" applyFont="1" applyFill="1" applyBorder="1" applyAlignment="1">
      <alignment vertical="center"/>
    </xf>
    <xf numFmtId="177" fontId="6" fillId="35" borderId="171" xfId="42" applyNumberFormat="1" applyFont="1" applyFill="1" applyBorder="1" applyAlignment="1">
      <alignment horizontal="right" vertical="center"/>
    </xf>
    <xf numFmtId="38" fontId="6" fillId="34" borderId="32" xfId="49" applyFont="1" applyFill="1" applyBorder="1" applyAlignment="1">
      <alignment vertical="center"/>
    </xf>
    <xf numFmtId="38" fontId="6" fillId="35" borderId="168" xfId="49" applyFont="1" applyFill="1" applyBorder="1" applyAlignment="1">
      <alignment vertical="center"/>
    </xf>
    <xf numFmtId="177" fontId="6" fillId="34" borderId="32" xfId="42" applyNumberFormat="1" applyFont="1" applyFill="1" applyBorder="1" applyAlignment="1">
      <alignment horizontal="right" vertical="center"/>
    </xf>
    <xf numFmtId="177" fontId="6" fillId="34" borderId="32" xfId="42" applyNumberFormat="1" applyFont="1" applyFill="1" applyBorder="1" applyAlignment="1">
      <alignment vertical="center"/>
    </xf>
    <xf numFmtId="38" fontId="6" fillId="35" borderId="32" xfId="49" applyFont="1" applyFill="1" applyBorder="1" applyAlignment="1">
      <alignment vertical="center"/>
    </xf>
    <xf numFmtId="177" fontId="6" fillId="35" borderId="32" xfId="42" applyNumberFormat="1" applyFont="1" applyFill="1" applyBorder="1" applyAlignment="1">
      <alignment horizontal="right" vertical="center"/>
    </xf>
    <xf numFmtId="38" fontId="6" fillId="34" borderId="173" xfId="49" applyFont="1" applyFill="1" applyBorder="1" applyAlignment="1">
      <alignment vertical="center"/>
    </xf>
    <xf numFmtId="38" fontId="6" fillId="35" borderId="174" xfId="49" applyFont="1" applyFill="1" applyBorder="1" applyAlignment="1">
      <alignment vertical="center"/>
    </xf>
    <xf numFmtId="177" fontId="6" fillId="34" borderId="173" xfId="42" applyNumberFormat="1" applyFont="1" applyFill="1" applyBorder="1" applyAlignment="1">
      <alignment horizontal="right" vertical="center"/>
    </xf>
    <xf numFmtId="177" fontId="6" fillId="34" borderId="173" xfId="42" applyNumberFormat="1" applyFont="1" applyFill="1" applyBorder="1" applyAlignment="1">
      <alignment vertical="center"/>
    </xf>
    <xf numFmtId="38" fontId="10" fillId="35" borderId="173" xfId="49" applyFont="1" applyFill="1" applyBorder="1" applyAlignment="1">
      <alignment vertical="center"/>
    </xf>
    <xf numFmtId="177" fontId="6" fillId="35" borderId="173" xfId="42" applyNumberFormat="1" applyFont="1" applyFill="1" applyBorder="1" applyAlignment="1">
      <alignment horizontal="right" vertical="center"/>
    </xf>
    <xf numFmtId="38" fontId="6" fillId="0" borderId="46" xfId="49" applyFont="1" applyFill="1" applyBorder="1" applyAlignment="1">
      <alignment horizontal="right" vertical="center" wrapText="1"/>
    </xf>
    <xf numFmtId="38" fontId="6" fillId="0" borderId="46" xfId="49" applyFont="1" applyFill="1" applyBorder="1" applyAlignment="1">
      <alignment horizontal="left" vertical="center" wrapText="1"/>
    </xf>
    <xf numFmtId="181" fontId="5" fillId="0" borderId="96" xfId="0" applyNumberFormat="1" applyFont="1" applyBorder="1" applyAlignment="1">
      <alignment horizontal="center" vertical="center" shrinkToFit="1"/>
    </xf>
    <xf numFmtId="181" fontId="5" fillId="0" borderId="129" xfId="0" applyNumberFormat="1" applyFont="1" applyBorder="1" applyAlignment="1">
      <alignment horizontal="center" vertical="center" shrinkToFit="1"/>
    </xf>
    <xf numFmtId="181" fontId="5" fillId="0" borderId="175" xfId="0" applyNumberFormat="1" applyFont="1" applyBorder="1" applyAlignment="1">
      <alignment horizontal="center" vertical="center" shrinkToFit="1"/>
    </xf>
    <xf numFmtId="38" fontId="6" fillId="33" borderId="40" xfId="49" applyFont="1" applyFill="1" applyBorder="1" applyAlignment="1" applyProtection="1">
      <alignment horizontal="center" vertical="center"/>
      <protection/>
    </xf>
    <xf numFmtId="38" fontId="6" fillId="33" borderId="57" xfId="49" applyFont="1" applyFill="1" applyBorder="1" applyAlignment="1" applyProtection="1">
      <alignment horizontal="center" vertical="center"/>
      <protection/>
    </xf>
    <xf numFmtId="38" fontId="6" fillId="33" borderId="51" xfId="49" applyFont="1" applyFill="1" applyBorder="1" applyAlignment="1" applyProtection="1">
      <alignment horizontal="center" vertical="center"/>
      <protection/>
    </xf>
    <xf numFmtId="0" fontId="6" fillId="33" borderId="10" xfId="65" applyFont="1" applyFill="1" applyBorder="1" applyAlignment="1" applyProtection="1">
      <alignment horizontal="center" vertical="center"/>
      <protection/>
    </xf>
    <xf numFmtId="0" fontId="6" fillId="33" borderId="14" xfId="65" applyFont="1" applyFill="1" applyBorder="1" applyAlignment="1" applyProtection="1">
      <alignment horizontal="center" vertical="center"/>
      <protection/>
    </xf>
    <xf numFmtId="0" fontId="6" fillId="33" borderId="145" xfId="65" applyFont="1" applyFill="1" applyBorder="1" applyAlignment="1" applyProtection="1">
      <alignment horizontal="center" vertical="center"/>
      <protection/>
    </xf>
    <xf numFmtId="38" fontId="8" fillId="33" borderId="17" xfId="49" applyFont="1" applyFill="1" applyBorder="1" applyAlignment="1" applyProtection="1">
      <alignment horizontal="center" vertical="top" wrapText="1"/>
      <protection/>
    </xf>
    <xf numFmtId="38" fontId="6" fillId="0" borderId="40" xfId="49" applyFont="1" applyFill="1" applyBorder="1" applyAlignment="1">
      <alignment horizontal="center" vertical="center" wrapText="1"/>
    </xf>
    <xf numFmtId="38" fontId="6" fillId="0" borderId="57" xfId="49" applyFont="1" applyFill="1" applyBorder="1" applyAlignment="1">
      <alignment horizontal="center" vertical="center" wrapText="1"/>
    </xf>
    <xf numFmtId="38" fontId="6" fillId="0" borderId="51" xfId="49" applyFont="1" applyFill="1" applyBorder="1" applyAlignment="1">
      <alignment horizontal="center" vertical="center" wrapText="1"/>
    </xf>
    <xf numFmtId="38" fontId="6" fillId="0" borderId="40" xfId="49" applyFont="1" applyFill="1" applyBorder="1" applyAlignment="1">
      <alignment vertical="top" wrapText="1"/>
    </xf>
    <xf numFmtId="38" fontId="6" fillId="0" borderId="57" xfId="49" applyFont="1" applyFill="1" applyBorder="1" applyAlignment="1">
      <alignment vertical="top" wrapText="1"/>
    </xf>
    <xf numFmtId="38" fontId="6" fillId="0" borderId="51" xfId="49" applyFont="1" applyFill="1" applyBorder="1" applyAlignment="1">
      <alignment vertical="top" wrapText="1"/>
    </xf>
    <xf numFmtId="182" fontId="5" fillId="0" borderId="176" xfId="0" applyNumberFormat="1" applyFont="1" applyBorder="1" applyAlignment="1">
      <alignment horizontal="center" vertical="center"/>
    </xf>
    <xf numFmtId="181" fontId="14" fillId="33" borderId="177" xfId="0" applyNumberFormat="1" applyFont="1" applyFill="1" applyBorder="1" applyAlignment="1">
      <alignment horizontal="center" vertical="center"/>
    </xf>
    <xf numFmtId="181" fontId="14" fillId="33" borderId="178" xfId="0" applyNumberFormat="1" applyFont="1" applyFill="1" applyBorder="1" applyAlignment="1">
      <alignment horizontal="center" vertical="center"/>
    </xf>
    <xf numFmtId="181" fontId="14" fillId="33" borderId="179" xfId="0" applyNumberFormat="1" applyFont="1" applyFill="1" applyBorder="1" applyAlignment="1">
      <alignment horizontal="center" vertical="center"/>
    </xf>
    <xf numFmtId="181" fontId="14" fillId="33" borderId="180" xfId="0" applyNumberFormat="1" applyFont="1" applyFill="1" applyBorder="1" applyAlignment="1">
      <alignment horizontal="center" vertical="center"/>
    </xf>
    <xf numFmtId="181" fontId="14" fillId="33" borderId="181" xfId="0" applyNumberFormat="1" applyFont="1" applyFill="1" applyBorder="1" applyAlignment="1">
      <alignment horizontal="center" vertical="center"/>
    </xf>
    <xf numFmtId="181" fontId="6" fillId="33" borderId="182" xfId="0" applyNumberFormat="1" applyFont="1" applyFill="1" applyBorder="1" applyAlignment="1">
      <alignment horizontal="center" vertical="center" wrapText="1"/>
    </xf>
    <xf numFmtId="181" fontId="6" fillId="33" borderId="183" xfId="0" applyNumberFormat="1" applyFont="1" applyFill="1" applyBorder="1" applyAlignment="1">
      <alignment horizontal="center" vertical="center" wrapText="1"/>
    </xf>
    <xf numFmtId="181" fontId="10" fillId="33" borderId="184" xfId="0" applyNumberFormat="1" applyFont="1" applyFill="1" applyBorder="1" applyAlignment="1">
      <alignment horizontal="center" vertical="center" wrapText="1"/>
    </xf>
    <xf numFmtId="181" fontId="10" fillId="33" borderId="185" xfId="0" applyNumberFormat="1" applyFont="1" applyFill="1" applyBorder="1" applyAlignment="1">
      <alignment horizontal="center" vertical="center" wrapText="1"/>
    </xf>
    <xf numFmtId="181" fontId="6" fillId="33" borderId="186" xfId="0" applyNumberFormat="1" applyFont="1" applyFill="1" applyBorder="1" applyAlignment="1">
      <alignment horizontal="center" vertical="center" wrapText="1"/>
    </xf>
    <xf numFmtId="181" fontId="6" fillId="33" borderId="187" xfId="0" applyNumberFormat="1" applyFont="1" applyFill="1" applyBorder="1" applyAlignment="1">
      <alignment horizontal="center" vertical="center" wrapText="1"/>
    </xf>
    <xf numFmtId="181" fontId="6" fillId="33" borderId="188" xfId="0" applyNumberFormat="1" applyFont="1" applyFill="1" applyBorder="1" applyAlignment="1">
      <alignment horizontal="center" vertical="center" wrapText="1"/>
    </xf>
    <xf numFmtId="181" fontId="6" fillId="33" borderId="189" xfId="0" applyNumberFormat="1" applyFont="1" applyFill="1" applyBorder="1" applyAlignment="1">
      <alignment horizontal="center" vertical="center" wrapText="1"/>
    </xf>
    <xf numFmtId="181" fontId="6" fillId="33" borderId="190" xfId="0" applyNumberFormat="1" applyFont="1" applyFill="1" applyBorder="1" applyAlignment="1">
      <alignment horizontal="center" vertical="center" wrapText="1"/>
    </xf>
    <xf numFmtId="181" fontId="14" fillId="33" borderId="191" xfId="0" applyNumberFormat="1" applyFont="1" applyFill="1" applyBorder="1" applyAlignment="1">
      <alignment horizontal="center" vertical="center"/>
    </xf>
    <xf numFmtId="181" fontId="14" fillId="33" borderId="192" xfId="0" applyNumberFormat="1" applyFont="1" applyFill="1" applyBorder="1" applyAlignment="1">
      <alignment horizontal="center" vertical="center"/>
    </xf>
    <xf numFmtId="181" fontId="14" fillId="33" borderId="193" xfId="0" applyNumberFormat="1" applyFont="1" applyFill="1" applyBorder="1" applyAlignment="1">
      <alignment horizontal="center" vertical="center"/>
    </xf>
    <xf numFmtId="181" fontId="10" fillId="33" borderId="194" xfId="0" applyNumberFormat="1" applyFont="1" applyFill="1" applyBorder="1" applyAlignment="1">
      <alignment horizontal="center" vertical="center" wrapText="1"/>
    </xf>
    <xf numFmtId="181" fontId="10" fillId="33" borderId="195" xfId="0" applyNumberFormat="1" applyFont="1" applyFill="1" applyBorder="1" applyAlignment="1">
      <alignment horizontal="center" vertical="center" wrapText="1"/>
    </xf>
    <xf numFmtId="181" fontId="10" fillId="33" borderId="16" xfId="0" applyNumberFormat="1" applyFont="1" applyFill="1" applyBorder="1" applyAlignment="1">
      <alignment horizontal="center" vertical="center" wrapText="1"/>
    </xf>
    <xf numFmtId="181" fontId="10" fillId="33" borderId="23" xfId="0" applyNumberFormat="1" applyFont="1" applyFill="1" applyBorder="1" applyAlignment="1">
      <alignment horizontal="center" vertical="center" wrapText="1"/>
    </xf>
    <xf numFmtId="181" fontId="10" fillId="33" borderId="20" xfId="0" applyNumberFormat="1" applyFont="1" applyFill="1" applyBorder="1" applyAlignment="1">
      <alignment horizontal="center" vertical="center" wrapText="1"/>
    </xf>
    <xf numFmtId="181" fontId="10" fillId="33" borderId="24" xfId="0" applyNumberFormat="1" applyFont="1" applyFill="1" applyBorder="1" applyAlignment="1">
      <alignment horizontal="center" vertical="center" wrapText="1"/>
    </xf>
    <xf numFmtId="181" fontId="14" fillId="33" borderId="196" xfId="0" applyNumberFormat="1" applyFont="1" applyFill="1" applyBorder="1" applyAlignment="1">
      <alignment horizontal="center" vertical="center"/>
    </xf>
    <xf numFmtId="181" fontId="14" fillId="33" borderId="197" xfId="0" applyNumberFormat="1" applyFont="1" applyFill="1" applyBorder="1" applyAlignment="1">
      <alignment horizontal="center" vertical="center"/>
    </xf>
    <xf numFmtId="181" fontId="10" fillId="33" borderId="17" xfId="0" applyNumberFormat="1" applyFont="1" applyFill="1" applyBorder="1" applyAlignment="1">
      <alignment horizontal="center" vertical="center" wrapText="1"/>
    </xf>
    <xf numFmtId="181" fontId="10" fillId="33" borderId="22" xfId="0" applyNumberFormat="1" applyFont="1" applyFill="1" applyBorder="1" applyAlignment="1">
      <alignment horizontal="center" vertical="center" wrapText="1"/>
    </xf>
    <xf numFmtId="181" fontId="6" fillId="0" borderId="0" xfId="0" applyNumberFormat="1" applyFont="1" applyAlignment="1">
      <alignment horizontal="center" vertical="center" wrapText="1"/>
    </xf>
    <xf numFmtId="38" fontId="11" fillId="0" borderId="198" xfId="49" applyFont="1" applyFill="1" applyBorder="1" applyAlignment="1">
      <alignment horizontal="right" vertical="top"/>
    </xf>
    <xf numFmtId="0" fontId="0" fillId="0" borderId="198" xfId="0" applyBorder="1" applyAlignment="1">
      <alignment/>
    </xf>
    <xf numFmtId="0" fontId="0" fillId="0" borderId="0" xfId="0" applyAlignment="1">
      <alignment/>
    </xf>
    <xf numFmtId="0" fontId="6" fillId="33" borderId="199" xfId="65" applyFont="1" applyFill="1" applyBorder="1" applyAlignment="1" applyProtection="1">
      <alignment horizontal="center" vertical="center"/>
      <protection/>
    </xf>
    <xf numFmtId="0" fontId="6" fillId="33" borderId="198" xfId="65" applyFont="1" applyFill="1" applyBorder="1" applyAlignment="1" applyProtection="1">
      <alignment horizontal="center" vertical="center"/>
      <protection/>
    </xf>
    <xf numFmtId="0" fontId="6" fillId="33" borderId="200" xfId="65" applyFont="1" applyFill="1" applyBorder="1" applyAlignment="1" applyProtection="1">
      <alignment horizontal="center" vertical="center"/>
      <protection/>
    </xf>
    <xf numFmtId="38" fontId="8" fillId="33" borderId="201" xfId="49" applyFont="1" applyFill="1" applyBorder="1" applyAlignment="1" applyProtection="1">
      <alignment vertical="center" wrapText="1"/>
      <protection/>
    </xf>
    <xf numFmtId="38" fontId="8" fillId="33" borderId="17" xfId="49" applyFont="1" applyFill="1" applyBorder="1" applyAlignment="1" applyProtection="1">
      <alignment vertical="center" wrapText="1"/>
      <protection/>
    </xf>
    <xf numFmtId="38" fontId="8" fillId="33" borderId="201" xfId="49" applyFont="1" applyFill="1" applyBorder="1" applyAlignment="1" applyProtection="1">
      <alignment horizontal="center" vertical="center" wrapText="1"/>
      <protection/>
    </xf>
    <xf numFmtId="38" fontId="8" fillId="33" borderId="17" xfId="49" applyFont="1" applyFill="1" applyBorder="1" applyAlignment="1" applyProtection="1">
      <alignment horizontal="center" vertical="center" wrapText="1"/>
      <protection/>
    </xf>
    <xf numFmtId="0" fontId="6" fillId="33" borderId="11" xfId="65" applyFont="1" applyFill="1" applyBorder="1" applyAlignment="1" applyProtection="1">
      <alignment horizontal="center" vertical="center"/>
      <protection/>
    </xf>
    <xf numFmtId="0" fontId="6" fillId="33" borderId="202" xfId="65" applyFont="1" applyFill="1" applyBorder="1" applyAlignment="1" applyProtection="1">
      <alignment horizontal="center" vertical="center"/>
      <protection/>
    </xf>
    <xf numFmtId="38" fontId="18" fillId="33" borderId="19" xfId="49" applyFont="1" applyFill="1" applyBorder="1" applyAlignment="1" applyProtection="1">
      <alignment horizontal="center" vertical="center" wrapText="1"/>
      <protection/>
    </xf>
    <xf numFmtId="38" fontId="18" fillId="33" borderId="17" xfId="49" applyFont="1" applyFill="1" applyBorder="1" applyAlignment="1" applyProtection="1">
      <alignment horizontal="center" vertical="center" wrapText="1"/>
      <protection/>
    </xf>
    <xf numFmtId="38" fontId="18" fillId="33" borderId="18" xfId="49" applyFont="1" applyFill="1" applyBorder="1" applyAlignment="1" applyProtection="1">
      <alignment horizontal="center" vertical="center" wrapText="1"/>
      <protection/>
    </xf>
    <xf numFmtId="38" fontId="18" fillId="33" borderId="16" xfId="49"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38" fontId="8" fillId="33" borderId="16" xfId="49" applyFont="1" applyFill="1" applyBorder="1" applyAlignment="1" applyProtection="1">
      <alignment horizontal="center" vertical="center" wrapText="1"/>
      <protection/>
    </xf>
    <xf numFmtId="38" fontId="8" fillId="33" borderId="19" xfId="49" applyFont="1" applyFill="1" applyBorder="1" applyAlignment="1" applyProtection="1">
      <alignment horizontal="center" vertical="center" wrapText="1"/>
      <protection/>
    </xf>
    <xf numFmtId="38" fontId="6" fillId="0" borderId="203" xfId="49" applyFont="1" applyFill="1" applyBorder="1" applyAlignment="1">
      <alignment horizontal="center" vertical="center"/>
    </xf>
    <xf numFmtId="38" fontId="6" fillId="0" borderId="204" xfId="49" applyFont="1" applyFill="1" applyBorder="1" applyAlignment="1">
      <alignment horizontal="center" vertical="center"/>
    </xf>
    <xf numFmtId="38" fontId="6" fillId="0" borderId="205" xfId="49"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H22徴収率(H230805決算値)"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28575</xdr:rowOff>
    </xdr:from>
    <xdr:to>
      <xdr:col>0</xdr:col>
      <xdr:colOff>457200</xdr:colOff>
      <xdr:row>26</xdr:row>
      <xdr:rowOff>190500</xdr:rowOff>
    </xdr:to>
    <xdr:sp>
      <xdr:nvSpPr>
        <xdr:cNvPr id="1"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190500</xdr:rowOff>
    </xdr:to>
    <xdr:sp>
      <xdr:nvSpPr>
        <xdr:cNvPr id="2"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190500</xdr:rowOff>
    </xdr:to>
    <xdr:sp>
      <xdr:nvSpPr>
        <xdr:cNvPr id="3"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219075</xdr:rowOff>
    </xdr:from>
    <xdr:to>
      <xdr:col>0</xdr:col>
      <xdr:colOff>542925</xdr:colOff>
      <xdr:row>24</xdr:row>
      <xdr:rowOff>76200</xdr:rowOff>
    </xdr:to>
    <xdr:sp>
      <xdr:nvSpPr>
        <xdr:cNvPr id="1"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2"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3"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219075</xdr:rowOff>
    </xdr:from>
    <xdr:to>
      <xdr:col>0</xdr:col>
      <xdr:colOff>514350</xdr:colOff>
      <xdr:row>24</xdr:row>
      <xdr:rowOff>76200</xdr:rowOff>
    </xdr:to>
    <xdr:sp>
      <xdr:nvSpPr>
        <xdr:cNvPr id="1"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2"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3"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190500</xdr:rowOff>
    </xdr:from>
    <xdr:to>
      <xdr:col>0</xdr:col>
      <xdr:colOff>495300</xdr:colOff>
      <xdr:row>24</xdr:row>
      <xdr:rowOff>47625</xdr:rowOff>
    </xdr:to>
    <xdr:sp>
      <xdr:nvSpPr>
        <xdr:cNvPr id="1"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2"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3"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47625</xdr:rowOff>
    </xdr:from>
    <xdr:to>
      <xdr:col>0</xdr:col>
      <xdr:colOff>419100</xdr:colOff>
      <xdr:row>26</xdr:row>
      <xdr:rowOff>209550</xdr:rowOff>
    </xdr:to>
    <xdr:sp>
      <xdr:nvSpPr>
        <xdr:cNvPr id="1"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2"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3"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9733;&#65299;&#31246;&#25919;&#9733;\&#31246;&#25919;\&#65296;&#65296;&#65298;&#24500;&#21454;&#29366;&#27841;\H30&#24180;&#24230;\&#9733;&#22577;&#36947;&#36039;&#26009;\H29&#20998;&#26512;&#36039;&#26009;&#65288;&#24500;&#21454;&#12510;&#12473;&#12479;&#1254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均"/>
      <sheetName val="所得割"/>
      <sheetName val="退職"/>
      <sheetName val="個人住民税"/>
      <sheetName val="法人均"/>
      <sheetName val="法人税割"/>
      <sheetName val="法人住民税"/>
      <sheetName val="住民税"/>
      <sheetName val="固・土地"/>
      <sheetName val="固・家屋"/>
      <sheetName val="固・償却"/>
      <sheetName val="純固定"/>
      <sheetName val="交付金"/>
      <sheetName val="固定税"/>
      <sheetName val="軽自"/>
      <sheetName val="たばこ"/>
      <sheetName val="特・保有"/>
      <sheetName val="特・取得"/>
      <sheetName val="特土地"/>
      <sheetName val="入湯"/>
      <sheetName val="事業所"/>
      <sheetName val="都・土地"/>
      <sheetName val="都・家屋"/>
      <sheetName val="都計税"/>
      <sheetName val="合計"/>
      <sheetName val="国保税"/>
      <sheetName val="国保料"/>
      <sheetName val="国保税・料"/>
      <sheetName val="合計 (順位用コピー)"/>
      <sheetName val="合計 (順位用コピー) 並替作業用"/>
      <sheetName val="×（26から1月財政状況で発表）順位推移"/>
      <sheetName val="順位推移（H28全国順位入り）"/>
      <sheetName val="順位推移 (H27全国順位入り)"/>
      <sheetName val="※未更新（市町村要覧用、全国順位入り）グラフ"/>
      <sheetName val="（市町村要覧用、全国順位無し）"/>
      <sheetName val="市町村税"/>
      <sheetName val="市町村税（差ポイント順）"/>
      <sheetName val="市町村税（調定額前年度比）"/>
      <sheetName val="個"/>
      <sheetName val="法"/>
      <sheetName val="固"/>
      <sheetName val="軽"/>
      <sheetName val="保"/>
      <sheetName val="★徴収実績①"/>
      <sheetName val="徴収実績②"/>
      <sheetName val="前年度比較"/>
      <sheetName val="主要税目【合計】"/>
      <sheetName val="主要税目【現年】"/>
      <sheetName val="主要税目【滞繰】"/>
      <sheetName val="主要税目【現年調定前年度比較】"/>
      <sheetName val="主要税目【滞繰調定前年度比較】 "/>
      <sheetName val="主要税目【現年収入前年度比較】"/>
      <sheetName val="主要税目【滞繰収入前年度比較】"/>
      <sheetName val="Ｐ4_281021用"/>
      <sheetName val="Ｐ5_281021"/>
      <sheetName val="Ｐ6_281021"/>
      <sheetName val="Ｐ7_281021"/>
      <sheetName val="Ｐ8_281021"/>
      <sheetName val="10月発表用"/>
      <sheetName val="財政１"/>
      <sheetName val="統計課用"/>
      <sheetName val="税目別決算額"/>
      <sheetName val="税政概要①"/>
      <sheetName val="税政概要②"/>
      <sheetName val="税政概要③"/>
      <sheetName val="主要税目徴収率①"/>
      <sheetName val="主要税目徴収率②"/>
      <sheetName val="徴収率推移"/>
      <sheetName val="☆徴収実績①→個着目"/>
      <sheetName val="☆未収（現・滞）"/>
      <sheetName val="☆未収（現・税毎）"/>
      <sheetName val="☆未収（滞・税毎）"/>
      <sheetName val="県平均比較（ワースト現年）計算式入"/>
      <sheetName val="同左・個"/>
      <sheetName val="同左・法"/>
      <sheetName val="同左・固"/>
      <sheetName val="メモ"/>
      <sheetName val="固定税 (2)"/>
      <sheetName val="市町村税 (元)"/>
      <sheetName val="市町村税 (加工用１)"/>
      <sheetName val="市町村税 (加工用２)"/>
      <sheetName val="７町確認用"/>
    </sheetNames>
    <sheetDataSet>
      <sheetData sheetId="0">
        <row r="3">
          <cell r="B3" t="str">
            <v>平成29年度</v>
          </cell>
          <cell r="H3" t="str">
            <v>平成28年度</v>
          </cell>
        </row>
      </sheetData>
      <sheetData sheetId="43">
        <row r="50">
          <cell r="S50" t="str">
            <v>【出典：地方財政状況調査、奈良県独自調査】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X57"/>
  <sheetViews>
    <sheetView tabSelected="1" view="pageBreakPreview" zoomScale="75" zoomScaleSheetLayoutView="75" zoomScalePageLayoutView="0" workbookViewId="0" topLeftCell="A1">
      <pane xSplit="2" ySplit="7" topLeftCell="C8" activePane="bottomRight" state="frozen"/>
      <selection pane="topLeft" activeCell="Y1" sqref="Y1"/>
      <selection pane="topRight" activeCell="Y1" sqref="Y1"/>
      <selection pane="bottomLeft" activeCell="Y1" sqref="Y1"/>
      <selection pane="bottomRight" activeCell="G3" sqref="G3"/>
    </sheetView>
  </sheetViews>
  <sheetFormatPr defaultColWidth="8.66015625" defaultRowHeight="18"/>
  <cols>
    <col min="1" max="1" width="4.66015625" style="4" customWidth="1"/>
    <col min="2" max="2" width="8.58203125" style="4" customWidth="1"/>
    <col min="3" max="3" width="10.66015625" style="4" customWidth="1"/>
    <col min="4" max="4" width="12.08203125" style="4" bestFit="1" customWidth="1"/>
    <col min="5" max="5" width="7.16015625" style="4" customWidth="1"/>
    <col min="6" max="6" width="6.91015625" style="4" bestFit="1" customWidth="1"/>
    <col min="7" max="7" width="10.33203125" style="4" customWidth="1"/>
    <col min="8" max="8" width="8.83203125" style="4" customWidth="1"/>
    <col min="9" max="9" width="9.91015625" style="4" bestFit="1" customWidth="1"/>
    <col min="10" max="10" width="10.66015625" style="4" customWidth="1"/>
    <col min="11" max="11" width="12.08203125" style="4" bestFit="1" customWidth="1"/>
    <col min="12" max="12" width="7.16015625" style="4" customWidth="1"/>
    <col min="13" max="13" width="6.91015625" style="4" bestFit="1" customWidth="1"/>
    <col min="14" max="14" width="9.83203125" style="4" customWidth="1"/>
    <col min="15" max="15" width="8.83203125" style="4" customWidth="1"/>
    <col min="16" max="16" width="9.91015625" style="4" bestFit="1" customWidth="1"/>
    <col min="17" max="17" width="9.58203125" style="4" bestFit="1" customWidth="1"/>
    <col min="18" max="18" width="7.16015625" style="4" hidden="1" customWidth="1"/>
    <col min="19" max="19" width="8.5" style="4" customWidth="1"/>
    <col min="20" max="20" width="8" style="4" customWidth="1"/>
    <col min="21" max="21" width="11.08203125" style="4" customWidth="1"/>
    <col min="22" max="22" width="9.5" style="4" customWidth="1"/>
    <col min="23" max="23" width="11.66015625" style="4" customWidth="1"/>
    <col min="24" max="24" width="8.66015625" style="4" customWidth="1"/>
    <col min="25" max="16384" width="8.83203125" style="4" customWidth="1"/>
  </cols>
  <sheetData>
    <row r="1" spans="2:24" ht="18.75">
      <c r="B1" s="1" t="s">
        <v>0</v>
      </c>
      <c r="C1" s="2"/>
      <c r="D1" s="2"/>
      <c r="E1" s="3"/>
      <c r="F1" s="2"/>
      <c r="G1" s="2"/>
      <c r="H1" s="2"/>
      <c r="I1" s="2"/>
      <c r="J1" s="2"/>
      <c r="K1" s="2"/>
      <c r="L1" s="3"/>
      <c r="M1" s="2"/>
      <c r="N1" s="2"/>
      <c r="O1" s="2"/>
      <c r="P1" s="2"/>
      <c r="Q1" s="2"/>
      <c r="R1" s="2"/>
      <c r="S1" s="2"/>
      <c r="T1" s="2"/>
      <c r="U1" s="2"/>
      <c r="V1" s="2"/>
      <c r="W1" s="2"/>
      <c r="X1" s="2"/>
    </row>
    <row r="2" spans="2:24" ht="18" thickBot="1">
      <c r="B2" s="5"/>
      <c r="C2" s="5"/>
      <c r="D2" s="5"/>
      <c r="E2" s="6"/>
      <c r="F2" s="6"/>
      <c r="G2" s="6"/>
      <c r="H2" s="5"/>
      <c r="I2" s="5"/>
      <c r="J2" s="5"/>
      <c r="K2" s="5"/>
      <c r="L2" s="6"/>
      <c r="M2" s="6"/>
      <c r="N2" s="6"/>
      <c r="O2" s="5"/>
      <c r="P2" s="5"/>
      <c r="Q2" s="5"/>
      <c r="R2" s="5"/>
      <c r="S2" s="6"/>
      <c r="T2" s="6"/>
      <c r="U2" s="6"/>
      <c r="V2" s="5"/>
      <c r="W2" s="5"/>
      <c r="X2" s="6" t="s">
        <v>143</v>
      </c>
    </row>
    <row r="3" spans="2:24" ht="19.5" customHeight="1">
      <c r="B3" s="347" t="s">
        <v>1</v>
      </c>
      <c r="C3" s="7" t="str">
        <f>WIDECHAR('[1]個人均'!B3)</f>
        <v>平成２９年度</v>
      </c>
      <c r="D3" s="8"/>
      <c r="E3" s="9"/>
      <c r="F3" s="9"/>
      <c r="G3" s="10"/>
      <c r="H3" s="8"/>
      <c r="I3" s="11"/>
      <c r="J3" s="350" t="str">
        <f>WIDECHAR('[1]個人均'!H3)</f>
        <v>平成２８年度</v>
      </c>
      <c r="K3" s="351"/>
      <c r="L3" s="351"/>
      <c r="M3" s="351"/>
      <c r="N3" s="351"/>
      <c r="O3" s="351"/>
      <c r="P3" s="352"/>
      <c r="Q3" s="12" t="s">
        <v>2</v>
      </c>
      <c r="R3" s="8"/>
      <c r="S3" s="9"/>
      <c r="T3" s="10"/>
      <c r="U3" s="10"/>
      <c r="V3" s="8"/>
      <c r="W3" s="9"/>
      <c r="X3" s="347" t="s">
        <v>1</v>
      </c>
    </row>
    <row r="4" spans="2:24" ht="18.75" customHeight="1">
      <c r="B4" s="348"/>
      <c r="C4" s="13"/>
      <c r="D4" s="14"/>
      <c r="E4" s="15"/>
      <c r="F4" s="15"/>
      <c r="G4" s="16"/>
      <c r="H4" s="17"/>
      <c r="I4" s="18"/>
      <c r="J4" s="13"/>
      <c r="K4" s="14"/>
      <c r="L4" s="15"/>
      <c r="M4" s="15"/>
      <c r="N4" s="16"/>
      <c r="O4" s="17"/>
      <c r="P4" s="18"/>
      <c r="Q4" s="13"/>
      <c r="R4" s="14"/>
      <c r="S4" s="14"/>
      <c r="T4" s="15"/>
      <c r="U4" s="14"/>
      <c r="V4" s="19" t="s">
        <v>144</v>
      </c>
      <c r="W4" s="20" t="s">
        <v>145</v>
      </c>
      <c r="X4" s="348"/>
    </row>
    <row r="5" spans="2:24" ht="13.5" customHeight="1">
      <c r="B5" s="348"/>
      <c r="C5" s="21" t="s">
        <v>146</v>
      </c>
      <c r="D5" s="22" t="s">
        <v>147</v>
      </c>
      <c r="E5" s="23" t="s">
        <v>148</v>
      </c>
      <c r="F5" s="23" t="s">
        <v>149</v>
      </c>
      <c r="G5" s="23" t="s">
        <v>150</v>
      </c>
      <c r="H5" s="353" t="s">
        <v>151</v>
      </c>
      <c r="I5" s="24" t="s">
        <v>152</v>
      </c>
      <c r="J5" s="21" t="s">
        <v>146</v>
      </c>
      <c r="K5" s="22" t="s">
        <v>147</v>
      </c>
      <c r="L5" s="23" t="s">
        <v>148</v>
      </c>
      <c r="M5" s="23" t="s">
        <v>149</v>
      </c>
      <c r="N5" s="23" t="s">
        <v>150</v>
      </c>
      <c r="O5" s="353" t="s">
        <v>151</v>
      </c>
      <c r="P5" s="24" t="s">
        <v>152</v>
      </c>
      <c r="Q5" s="21" t="s">
        <v>147</v>
      </c>
      <c r="R5" s="22" t="s">
        <v>147</v>
      </c>
      <c r="S5" s="23" t="s">
        <v>148</v>
      </c>
      <c r="T5" s="23" t="s">
        <v>149</v>
      </c>
      <c r="U5" s="23" t="s">
        <v>153</v>
      </c>
      <c r="V5" s="15" t="s">
        <v>154</v>
      </c>
      <c r="W5" s="23" t="s">
        <v>3</v>
      </c>
      <c r="X5" s="348"/>
    </row>
    <row r="6" spans="2:24" ht="17.25">
      <c r="B6" s="348"/>
      <c r="C6" s="13"/>
      <c r="D6" s="14"/>
      <c r="E6" s="15" t="s">
        <v>4</v>
      </c>
      <c r="F6" s="15"/>
      <c r="G6" s="15" t="s">
        <v>155</v>
      </c>
      <c r="H6" s="353"/>
      <c r="I6" s="18" t="s">
        <v>5</v>
      </c>
      <c r="J6" s="13"/>
      <c r="K6" s="14"/>
      <c r="L6" s="15" t="s">
        <v>6</v>
      </c>
      <c r="M6" s="15"/>
      <c r="N6" s="15" t="s">
        <v>156</v>
      </c>
      <c r="O6" s="353"/>
      <c r="P6" s="18" t="s">
        <v>7</v>
      </c>
      <c r="Q6" s="13" t="s">
        <v>157</v>
      </c>
      <c r="R6" s="14"/>
      <c r="S6" s="15" t="s">
        <v>158</v>
      </c>
      <c r="T6" s="15" t="s">
        <v>159</v>
      </c>
      <c r="U6" s="15" t="s">
        <v>160</v>
      </c>
      <c r="V6" s="15" t="s">
        <v>161</v>
      </c>
      <c r="W6" s="15" t="s">
        <v>162</v>
      </c>
      <c r="X6" s="348"/>
    </row>
    <row r="7" spans="2:24" ht="18" thickBot="1">
      <c r="B7" s="349"/>
      <c r="C7" s="25" t="s">
        <v>8</v>
      </c>
      <c r="D7" s="26" t="s">
        <v>9</v>
      </c>
      <c r="E7" s="26" t="s">
        <v>10</v>
      </c>
      <c r="F7" s="26" t="s">
        <v>163</v>
      </c>
      <c r="G7" s="27" t="s">
        <v>11</v>
      </c>
      <c r="H7" s="27" t="s">
        <v>164</v>
      </c>
      <c r="I7" s="28" t="s">
        <v>12</v>
      </c>
      <c r="J7" s="25" t="s">
        <v>13</v>
      </c>
      <c r="K7" s="26" t="s">
        <v>14</v>
      </c>
      <c r="L7" s="26" t="s">
        <v>15</v>
      </c>
      <c r="M7" s="26" t="s">
        <v>16</v>
      </c>
      <c r="N7" s="27" t="s">
        <v>165</v>
      </c>
      <c r="O7" s="27" t="s">
        <v>166</v>
      </c>
      <c r="P7" s="28" t="s">
        <v>17</v>
      </c>
      <c r="Q7" s="25" t="s">
        <v>167</v>
      </c>
      <c r="R7" s="26"/>
      <c r="S7" s="27" t="s">
        <v>168</v>
      </c>
      <c r="T7" s="26" t="s">
        <v>169</v>
      </c>
      <c r="U7" s="27" t="s">
        <v>170</v>
      </c>
      <c r="V7" s="27" t="s">
        <v>171</v>
      </c>
      <c r="W7" s="26" t="s">
        <v>172</v>
      </c>
      <c r="X7" s="349"/>
    </row>
    <row r="8" spans="2:24" ht="22.5" customHeight="1">
      <c r="B8" s="29" t="s">
        <v>18</v>
      </c>
      <c r="C8" s="30">
        <v>53281938</v>
      </c>
      <c r="D8" s="31">
        <v>51560206</v>
      </c>
      <c r="E8" s="32">
        <v>0.968</v>
      </c>
      <c r="F8" s="31">
        <v>1738</v>
      </c>
      <c r="G8" s="31">
        <v>1721732</v>
      </c>
      <c r="H8" s="31">
        <v>108710</v>
      </c>
      <c r="I8" s="33">
        <v>1613022</v>
      </c>
      <c r="J8" s="30">
        <v>53479269</v>
      </c>
      <c r="K8" s="31">
        <v>51265244</v>
      </c>
      <c r="L8" s="32">
        <v>0.959</v>
      </c>
      <c r="M8" s="31">
        <v>1744</v>
      </c>
      <c r="N8" s="31">
        <v>2214025</v>
      </c>
      <c r="O8" s="31">
        <v>513572</v>
      </c>
      <c r="P8" s="33">
        <v>1700453</v>
      </c>
      <c r="Q8" s="34">
        <v>294962</v>
      </c>
      <c r="R8" s="35">
        <v>0.6</v>
      </c>
      <c r="S8" s="35">
        <v>0.9000000000000008</v>
      </c>
      <c r="T8" s="34">
        <v>-6</v>
      </c>
      <c r="U8" s="34">
        <v>-492293</v>
      </c>
      <c r="V8" s="36">
        <v>-404862</v>
      </c>
      <c r="W8" s="34">
        <v>-87431</v>
      </c>
      <c r="X8" s="29" t="s">
        <v>18</v>
      </c>
    </row>
    <row r="9" spans="2:24" ht="22.5" customHeight="1">
      <c r="B9" s="37" t="s">
        <v>19</v>
      </c>
      <c r="C9" s="38">
        <v>7049891</v>
      </c>
      <c r="D9" s="39">
        <v>6706426</v>
      </c>
      <c r="E9" s="40">
        <v>0.951</v>
      </c>
      <c r="F9" s="39">
        <v>377</v>
      </c>
      <c r="G9" s="39">
        <v>343465</v>
      </c>
      <c r="H9" s="39">
        <v>23780</v>
      </c>
      <c r="I9" s="41">
        <v>319685</v>
      </c>
      <c r="J9" s="38">
        <v>7061807</v>
      </c>
      <c r="K9" s="39">
        <v>6631016</v>
      </c>
      <c r="L9" s="40">
        <v>0.939</v>
      </c>
      <c r="M9" s="39">
        <v>622</v>
      </c>
      <c r="N9" s="39">
        <v>430791</v>
      </c>
      <c r="O9" s="39">
        <v>28925</v>
      </c>
      <c r="P9" s="41">
        <v>401866</v>
      </c>
      <c r="Q9" s="42">
        <v>75410</v>
      </c>
      <c r="R9" s="43">
        <v>1.1</v>
      </c>
      <c r="S9" s="43">
        <v>1.200000000000001</v>
      </c>
      <c r="T9" s="42">
        <v>-245</v>
      </c>
      <c r="U9" s="42">
        <v>-87326</v>
      </c>
      <c r="V9" s="44">
        <v>-5145</v>
      </c>
      <c r="W9" s="42">
        <v>-82181</v>
      </c>
      <c r="X9" s="37" t="s">
        <v>19</v>
      </c>
    </row>
    <row r="10" spans="2:24" ht="22.5" customHeight="1">
      <c r="B10" s="37" t="s">
        <v>20</v>
      </c>
      <c r="C10" s="38">
        <v>12838672</v>
      </c>
      <c r="D10" s="39">
        <v>12310761</v>
      </c>
      <c r="E10" s="40">
        <v>0.959</v>
      </c>
      <c r="F10" s="39">
        <v>548</v>
      </c>
      <c r="G10" s="39">
        <v>527911</v>
      </c>
      <c r="H10" s="39">
        <v>37656</v>
      </c>
      <c r="I10" s="41">
        <v>490255</v>
      </c>
      <c r="J10" s="38">
        <v>12740162</v>
      </c>
      <c r="K10" s="39">
        <v>11998926</v>
      </c>
      <c r="L10" s="40">
        <v>0.942</v>
      </c>
      <c r="M10" s="39">
        <v>443</v>
      </c>
      <c r="N10" s="39">
        <v>741236</v>
      </c>
      <c r="O10" s="39">
        <v>73171</v>
      </c>
      <c r="P10" s="41">
        <v>668065</v>
      </c>
      <c r="Q10" s="42">
        <v>311835</v>
      </c>
      <c r="R10" s="43">
        <v>2.6</v>
      </c>
      <c r="S10" s="43">
        <v>1.7000000000000015</v>
      </c>
      <c r="T10" s="42">
        <v>105</v>
      </c>
      <c r="U10" s="42">
        <v>-213325</v>
      </c>
      <c r="V10" s="44">
        <v>-35515</v>
      </c>
      <c r="W10" s="42">
        <v>-177810</v>
      </c>
      <c r="X10" s="37" t="s">
        <v>20</v>
      </c>
    </row>
    <row r="11" spans="2:24" ht="22.5" customHeight="1">
      <c r="B11" s="37" t="s">
        <v>21</v>
      </c>
      <c r="C11" s="38">
        <v>8137433</v>
      </c>
      <c r="D11" s="39">
        <v>7690458</v>
      </c>
      <c r="E11" s="40">
        <v>0.945</v>
      </c>
      <c r="F11" s="39">
        <v>74</v>
      </c>
      <c r="G11" s="39">
        <v>446975</v>
      </c>
      <c r="H11" s="39">
        <v>19376</v>
      </c>
      <c r="I11" s="41">
        <v>427599</v>
      </c>
      <c r="J11" s="38">
        <v>8029177</v>
      </c>
      <c r="K11" s="39">
        <v>7575551</v>
      </c>
      <c r="L11" s="40">
        <v>0.944</v>
      </c>
      <c r="M11" s="39">
        <v>69</v>
      </c>
      <c r="N11" s="39">
        <v>453626</v>
      </c>
      <c r="O11" s="39">
        <v>25376</v>
      </c>
      <c r="P11" s="41">
        <v>428250</v>
      </c>
      <c r="Q11" s="42">
        <v>114907</v>
      </c>
      <c r="R11" s="43">
        <v>1.5</v>
      </c>
      <c r="S11" s="43">
        <v>0.10000000000000009</v>
      </c>
      <c r="T11" s="42">
        <v>5</v>
      </c>
      <c r="U11" s="42">
        <v>-6651</v>
      </c>
      <c r="V11" s="44">
        <v>-6000</v>
      </c>
      <c r="W11" s="42">
        <v>-651</v>
      </c>
      <c r="X11" s="37" t="s">
        <v>21</v>
      </c>
    </row>
    <row r="12" spans="2:24" ht="22.5" customHeight="1">
      <c r="B12" s="37" t="s">
        <v>22</v>
      </c>
      <c r="C12" s="38">
        <v>16511662</v>
      </c>
      <c r="D12" s="39">
        <v>15781304</v>
      </c>
      <c r="E12" s="40">
        <v>0.956</v>
      </c>
      <c r="F12" s="39">
        <v>441</v>
      </c>
      <c r="G12" s="39">
        <v>730358</v>
      </c>
      <c r="H12" s="39">
        <v>58138</v>
      </c>
      <c r="I12" s="41">
        <v>672220</v>
      </c>
      <c r="J12" s="38">
        <v>16418294</v>
      </c>
      <c r="K12" s="39">
        <v>15634537</v>
      </c>
      <c r="L12" s="40">
        <v>0.952</v>
      </c>
      <c r="M12" s="39">
        <v>446</v>
      </c>
      <c r="N12" s="39">
        <v>783757</v>
      </c>
      <c r="O12" s="39">
        <v>55117</v>
      </c>
      <c r="P12" s="41">
        <v>728640</v>
      </c>
      <c r="Q12" s="42">
        <v>146767</v>
      </c>
      <c r="R12" s="43">
        <v>0.9</v>
      </c>
      <c r="S12" s="43">
        <v>0.40000000000000036</v>
      </c>
      <c r="T12" s="42">
        <v>-5</v>
      </c>
      <c r="U12" s="42">
        <v>-53399</v>
      </c>
      <c r="V12" s="44">
        <v>3021</v>
      </c>
      <c r="W12" s="42">
        <v>-56420</v>
      </c>
      <c r="X12" s="37" t="s">
        <v>22</v>
      </c>
    </row>
    <row r="13" spans="2:24" ht="22.5" customHeight="1">
      <c r="B13" s="37" t="s">
        <v>23</v>
      </c>
      <c r="C13" s="38">
        <v>6342098</v>
      </c>
      <c r="D13" s="39">
        <v>6282919</v>
      </c>
      <c r="E13" s="40">
        <v>0.991</v>
      </c>
      <c r="F13" s="39">
        <v>497</v>
      </c>
      <c r="G13" s="39">
        <v>59179</v>
      </c>
      <c r="H13" s="39">
        <v>3726</v>
      </c>
      <c r="I13" s="41">
        <v>55453</v>
      </c>
      <c r="J13" s="38">
        <v>6336136</v>
      </c>
      <c r="K13" s="39">
        <v>6263521</v>
      </c>
      <c r="L13" s="40">
        <v>0.989</v>
      </c>
      <c r="M13" s="39">
        <v>457</v>
      </c>
      <c r="N13" s="39">
        <v>72615</v>
      </c>
      <c r="O13" s="39">
        <v>13712</v>
      </c>
      <c r="P13" s="41">
        <v>58903</v>
      </c>
      <c r="Q13" s="42">
        <v>19398</v>
      </c>
      <c r="R13" s="43">
        <v>0.3</v>
      </c>
      <c r="S13" s="43">
        <v>0.20000000000000018</v>
      </c>
      <c r="T13" s="42">
        <v>40</v>
      </c>
      <c r="U13" s="42">
        <v>-13436</v>
      </c>
      <c r="V13" s="44">
        <v>-9986</v>
      </c>
      <c r="W13" s="42">
        <v>-3450</v>
      </c>
      <c r="X13" s="37" t="s">
        <v>23</v>
      </c>
    </row>
    <row r="14" spans="2:24" ht="22.5" customHeight="1">
      <c r="B14" s="37" t="s">
        <v>24</v>
      </c>
      <c r="C14" s="38">
        <v>3600539</v>
      </c>
      <c r="D14" s="39">
        <v>3530398</v>
      </c>
      <c r="E14" s="40">
        <v>0.981</v>
      </c>
      <c r="F14" s="39">
        <v>303</v>
      </c>
      <c r="G14" s="39">
        <v>70141</v>
      </c>
      <c r="H14" s="39">
        <v>7476</v>
      </c>
      <c r="I14" s="41">
        <v>62665</v>
      </c>
      <c r="J14" s="38">
        <v>3460502</v>
      </c>
      <c r="K14" s="39">
        <v>3366936</v>
      </c>
      <c r="L14" s="40">
        <v>0.973</v>
      </c>
      <c r="M14" s="39">
        <v>386</v>
      </c>
      <c r="N14" s="39">
        <v>93566</v>
      </c>
      <c r="O14" s="39">
        <v>8712</v>
      </c>
      <c r="P14" s="41">
        <v>84854</v>
      </c>
      <c r="Q14" s="42">
        <v>163462</v>
      </c>
      <c r="R14" s="43">
        <v>4.9</v>
      </c>
      <c r="S14" s="43">
        <v>0.8000000000000007</v>
      </c>
      <c r="T14" s="42">
        <v>-83</v>
      </c>
      <c r="U14" s="42">
        <v>-23425</v>
      </c>
      <c r="V14" s="44">
        <v>-1236</v>
      </c>
      <c r="W14" s="42">
        <v>-22189</v>
      </c>
      <c r="X14" s="37" t="s">
        <v>24</v>
      </c>
    </row>
    <row r="15" spans="2:24" ht="22.5" customHeight="1">
      <c r="B15" s="37" t="s">
        <v>25</v>
      </c>
      <c r="C15" s="38">
        <v>3072912</v>
      </c>
      <c r="D15" s="39">
        <v>2883636</v>
      </c>
      <c r="E15" s="40">
        <v>0.938</v>
      </c>
      <c r="F15" s="39">
        <v>245</v>
      </c>
      <c r="G15" s="39">
        <v>189276</v>
      </c>
      <c r="H15" s="39">
        <v>21541</v>
      </c>
      <c r="I15" s="41">
        <v>167735</v>
      </c>
      <c r="J15" s="38">
        <v>3051170</v>
      </c>
      <c r="K15" s="39">
        <v>2858747</v>
      </c>
      <c r="L15" s="40">
        <v>0.937</v>
      </c>
      <c r="M15" s="39">
        <v>121</v>
      </c>
      <c r="N15" s="39">
        <v>192423</v>
      </c>
      <c r="O15" s="39">
        <v>23139</v>
      </c>
      <c r="P15" s="41">
        <v>169284</v>
      </c>
      <c r="Q15" s="42">
        <v>24889</v>
      </c>
      <c r="R15" s="43">
        <v>0.9</v>
      </c>
      <c r="S15" s="43">
        <v>0.09999999999998899</v>
      </c>
      <c r="T15" s="42">
        <v>124</v>
      </c>
      <c r="U15" s="42">
        <v>-3147</v>
      </c>
      <c r="V15" s="44">
        <v>-1598</v>
      </c>
      <c r="W15" s="42">
        <v>-1549</v>
      </c>
      <c r="X15" s="37" t="s">
        <v>25</v>
      </c>
    </row>
    <row r="16" spans="2:24" ht="22.5" customHeight="1">
      <c r="B16" s="37" t="s">
        <v>26</v>
      </c>
      <c r="C16" s="38">
        <v>17922266</v>
      </c>
      <c r="D16" s="39">
        <v>16939211</v>
      </c>
      <c r="E16" s="40">
        <v>0.945</v>
      </c>
      <c r="F16" s="39">
        <v>259</v>
      </c>
      <c r="G16" s="39">
        <v>983055</v>
      </c>
      <c r="H16" s="39">
        <v>168355</v>
      </c>
      <c r="I16" s="41">
        <v>814700</v>
      </c>
      <c r="J16" s="38">
        <v>18152211</v>
      </c>
      <c r="K16" s="39">
        <v>17066761</v>
      </c>
      <c r="L16" s="40">
        <v>0.94</v>
      </c>
      <c r="M16" s="39">
        <v>186</v>
      </c>
      <c r="N16" s="39">
        <v>1085450</v>
      </c>
      <c r="O16" s="39">
        <v>59883</v>
      </c>
      <c r="P16" s="41">
        <v>1025567</v>
      </c>
      <c r="Q16" s="42">
        <v>-127550</v>
      </c>
      <c r="R16" s="43">
        <v>-0.7</v>
      </c>
      <c r="S16" s="43">
        <v>0.5000000000000004</v>
      </c>
      <c r="T16" s="42">
        <v>73</v>
      </c>
      <c r="U16" s="42">
        <v>-102395</v>
      </c>
      <c r="V16" s="44">
        <v>108472</v>
      </c>
      <c r="W16" s="42">
        <v>-210867</v>
      </c>
      <c r="X16" s="37" t="s">
        <v>26</v>
      </c>
    </row>
    <row r="17" spans="2:24" ht="22.5" customHeight="1">
      <c r="B17" s="37" t="s">
        <v>27</v>
      </c>
      <c r="C17" s="38">
        <v>9362500</v>
      </c>
      <c r="D17" s="39">
        <v>8969264</v>
      </c>
      <c r="E17" s="40">
        <v>0.958</v>
      </c>
      <c r="F17" s="39">
        <v>175</v>
      </c>
      <c r="G17" s="39">
        <v>393236</v>
      </c>
      <c r="H17" s="39">
        <v>2950</v>
      </c>
      <c r="I17" s="41">
        <v>390286</v>
      </c>
      <c r="J17" s="38">
        <v>9181386</v>
      </c>
      <c r="K17" s="39">
        <v>8775842</v>
      </c>
      <c r="L17" s="40">
        <v>0.956</v>
      </c>
      <c r="M17" s="39">
        <v>311</v>
      </c>
      <c r="N17" s="39">
        <v>405544</v>
      </c>
      <c r="O17" s="39">
        <v>22182</v>
      </c>
      <c r="P17" s="41">
        <v>383362</v>
      </c>
      <c r="Q17" s="42">
        <v>193422</v>
      </c>
      <c r="R17" s="43">
        <v>2.2</v>
      </c>
      <c r="S17" s="43">
        <v>0.20000000000000018</v>
      </c>
      <c r="T17" s="42">
        <v>-136</v>
      </c>
      <c r="U17" s="42">
        <v>-12308</v>
      </c>
      <c r="V17" s="44">
        <v>-19232</v>
      </c>
      <c r="W17" s="42">
        <v>6924</v>
      </c>
      <c r="X17" s="37" t="s">
        <v>27</v>
      </c>
    </row>
    <row r="18" spans="2:24" ht="22.5" customHeight="1">
      <c r="B18" s="37" t="s">
        <v>28</v>
      </c>
      <c r="C18" s="38">
        <v>4326913</v>
      </c>
      <c r="D18" s="39">
        <v>4118803</v>
      </c>
      <c r="E18" s="40">
        <v>0.952</v>
      </c>
      <c r="F18" s="39">
        <v>94</v>
      </c>
      <c r="G18" s="39">
        <v>208110</v>
      </c>
      <c r="H18" s="39">
        <v>13842</v>
      </c>
      <c r="I18" s="41">
        <v>194268</v>
      </c>
      <c r="J18" s="38">
        <v>4259033</v>
      </c>
      <c r="K18" s="39">
        <v>4036387</v>
      </c>
      <c r="L18" s="40">
        <v>0.948</v>
      </c>
      <c r="M18" s="39">
        <v>95</v>
      </c>
      <c r="N18" s="39">
        <v>222646</v>
      </c>
      <c r="O18" s="39">
        <v>16107</v>
      </c>
      <c r="P18" s="41">
        <v>206539</v>
      </c>
      <c r="Q18" s="42">
        <v>82416</v>
      </c>
      <c r="R18" s="43">
        <v>2</v>
      </c>
      <c r="S18" s="43">
        <v>0.40000000000000036</v>
      </c>
      <c r="T18" s="42">
        <v>-1</v>
      </c>
      <c r="U18" s="42">
        <v>-14536</v>
      </c>
      <c r="V18" s="44">
        <v>-2265</v>
      </c>
      <c r="W18" s="42">
        <v>-12271</v>
      </c>
      <c r="X18" s="37" t="s">
        <v>28</v>
      </c>
    </row>
    <row r="19" spans="2:24" ht="22.5" customHeight="1">
      <c r="B19" s="37" t="s">
        <v>29</v>
      </c>
      <c r="C19" s="38">
        <v>2847242</v>
      </c>
      <c r="D19" s="39">
        <v>2723092</v>
      </c>
      <c r="E19" s="40">
        <v>0.956</v>
      </c>
      <c r="F19" s="39">
        <v>74</v>
      </c>
      <c r="G19" s="39">
        <v>124150</v>
      </c>
      <c r="H19" s="39">
        <v>4892</v>
      </c>
      <c r="I19" s="41">
        <v>119258</v>
      </c>
      <c r="J19" s="38">
        <v>2879102</v>
      </c>
      <c r="K19" s="39">
        <v>2737345</v>
      </c>
      <c r="L19" s="40">
        <v>0.951</v>
      </c>
      <c r="M19" s="39">
        <v>211</v>
      </c>
      <c r="N19" s="39">
        <v>141757</v>
      </c>
      <c r="O19" s="39">
        <v>7359</v>
      </c>
      <c r="P19" s="41">
        <v>134398</v>
      </c>
      <c r="Q19" s="42">
        <v>-14253</v>
      </c>
      <c r="R19" s="43">
        <v>-0.5</v>
      </c>
      <c r="S19" s="43">
        <v>0.5000000000000004</v>
      </c>
      <c r="T19" s="42">
        <v>-137</v>
      </c>
      <c r="U19" s="42">
        <v>-17607</v>
      </c>
      <c r="V19" s="44">
        <v>-2467</v>
      </c>
      <c r="W19" s="42">
        <v>-15140</v>
      </c>
      <c r="X19" s="37" t="s">
        <v>29</v>
      </c>
    </row>
    <row r="20" spans="2:24" ht="22.5" customHeight="1">
      <c r="B20" s="37" t="s">
        <v>30</v>
      </c>
      <c r="C20" s="38">
        <v>481492</v>
      </c>
      <c r="D20" s="39">
        <v>470238</v>
      </c>
      <c r="E20" s="40">
        <v>0.977</v>
      </c>
      <c r="F20" s="39">
        <v>0</v>
      </c>
      <c r="G20" s="39">
        <v>11254</v>
      </c>
      <c r="H20" s="39">
        <v>510</v>
      </c>
      <c r="I20" s="41">
        <v>10744</v>
      </c>
      <c r="J20" s="38">
        <v>475228</v>
      </c>
      <c r="K20" s="39">
        <v>461294</v>
      </c>
      <c r="L20" s="40">
        <v>0.971</v>
      </c>
      <c r="M20" s="39">
        <v>0</v>
      </c>
      <c r="N20" s="39">
        <v>13934</v>
      </c>
      <c r="O20" s="39">
        <v>428</v>
      </c>
      <c r="P20" s="41">
        <v>13506</v>
      </c>
      <c r="Q20" s="42">
        <v>8944</v>
      </c>
      <c r="R20" s="43">
        <v>1.9</v>
      </c>
      <c r="S20" s="43">
        <v>0.6000000000000005</v>
      </c>
      <c r="T20" s="42">
        <v>0</v>
      </c>
      <c r="U20" s="42">
        <v>-2680</v>
      </c>
      <c r="V20" s="44">
        <v>82</v>
      </c>
      <c r="W20" s="42">
        <v>-2762</v>
      </c>
      <c r="X20" s="37" t="s">
        <v>30</v>
      </c>
    </row>
    <row r="21" spans="2:24" ht="22.5" customHeight="1">
      <c r="B21" s="37" t="s">
        <v>31</v>
      </c>
      <c r="C21" s="38">
        <v>2039750</v>
      </c>
      <c r="D21" s="39">
        <v>2011874</v>
      </c>
      <c r="E21" s="40">
        <v>0.986</v>
      </c>
      <c r="F21" s="39">
        <v>85</v>
      </c>
      <c r="G21" s="39">
        <v>27876</v>
      </c>
      <c r="H21" s="39">
        <v>1082</v>
      </c>
      <c r="I21" s="41">
        <v>26794</v>
      </c>
      <c r="J21" s="38">
        <v>2026445</v>
      </c>
      <c r="K21" s="39">
        <v>1992092</v>
      </c>
      <c r="L21" s="40">
        <v>0.983</v>
      </c>
      <c r="M21" s="39">
        <v>94</v>
      </c>
      <c r="N21" s="39">
        <v>34353</v>
      </c>
      <c r="O21" s="39">
        <v>4339</v>
      </c>
      <c r="P21" s="41">
        <v>30014</v>
      </c>
      <c r="Q21" s="42">
        <v>19782</v>
      </c>
      <c r="R21" s="43">
        <v>1</v>
      </c>
      <c r="S21" s="43">
        <v>0.30000000000000027</v>
      </c>
      <c r="T21" s="42">
        <v>-9</v>
      </c>
      <c r="U21" s="42">
        <v>-6477</v>
      </c>
      <c r="V21" s="44">
        <v>-3257</v>
      </c>
      <c r="W21" s="42">
        <v>-3220</v>
      </c>
      <c r="X21" s="37" t="s">
        <v>31</v>
      </c>
    </row>
    <row r="22" spans="2:24" ht="22.5" customHeight="1">
      <c r="B22" s="37" t="s">
        <v>32</v>
      </c>
      <c r="C22" s="38">
        <v>2359313</v>
      </c>
      <c r="D22" s="39">
        <v>2175812</v>
      </c>
      <c r="E22" s="40">
        <v>0.922</v>
      </c>
      <c r="F22" s="39">
        <v>208</v>
      </c>
      <c r="G22" s="39">
        <v>183501</v>
      </c>
      <c r="H22" s="39">
        <v>75127</v>
      </c>
      <c r="I22" s="41">
        <v>108374</v>
      </c>
      <c r="J22" s="38">
        <v>2356074</v>
      </c>
      <c r="K22" s="39">
        <v>2152250</v>
      </c>
      <c r="L22" s="40">
        <v>0.913</v>
      </c>
      <c r="M22" s="39">
        <v>235</v>
      </c>
      <c r="N22" s="39">
        <v>203824</v>
      </c>
      <c r="O22" s="39">
        <v>3210</v>
      </c>
      <c r="P22" s="41">
        <v>200614</v>
      </c>
      <c r="Q22" s="42">
        <v>23562</v>
      </c>
      <c r="R22" s="43">
        <v>1.1</v>
      </c>
      <c r="S22" s="43">
        <v>0.9000000000000008</v>
      </c>
      <c r="T22" s="42">
        <v>-27</v>
      </c>
      <c r="U22" s="42">
        <v>-20323</v>
      </c>
      <c r="V22" s="44">
        <v>71917</v>
      </c>
      <c r="W22" s="42">
        <v>-92240</v>
      </c>
      <c r="X22" s="37" t="s">
        <v>32</v>
      </c>
    </row>
    <row r="23" spans="2:24" ht="22.5" customHeight="1">
      <c r="B23" s="37" t="s">
        <v>33</v>
      </c>
      <c r="C23" s="38">
        <v>3007698</v>
      </c>
      <c r="D23" s="39">
        <v>2928791</v>
      </c>
      <c r="E23" s="40">
        <v>0.974</v>
      </c>
      <c r="F23" s="39">
        <v>40</v>
      </c>
      <c r="G23" s="39">
        <v>78907</v>
      </c>
      <c r="H23" s="39">
        <v>2857</v>
      </c>
      <c r="I23" s="41">
        <v>76050</v>
      </c>
      <c r="J23" s="38">
        <v>2986297</v>
      </c>
      <c r="K23" s="39">
        <v>2899452</v>
      </c>
      <c r="L23" s="40">
        <v>0.971</v>
      </c>
      <c r="M23" s="39">
        <v>39</v>
      </c>
      <c r="N23" s="39">
        <v>86845</v>
      </c>
      <c r="O23" s="39">
        <v>6256</v>
      </c>
      <c r="P23" s="41">
        <v>80589</v>
      </c>
      <c r="Q23" s="42">
        <v>29339</v>
      </c>
      <c r="R23" s="43">
        <v>1</v>
      </c>
      <c r="S23" s="43">
        <v>0.30000000000000027</v>
      </c>
      <c r="T23" s="42">
        <v>1</v>
      </c>
      <c r="U23" s="42">
        <v>-7938</v>
      </c>
      <c r="V23" s="44">
        <v>-3399</v>
      </c>
      <c r="W23" s="42">
        <v>-4539</v>
      </c>
      <c r="X23" s="37" t="s">
        <v>33</v>
      </c>
    </row>
    <row r="24" spans="2:24" ht="22.5" customHeight="1">
      <c r="B24" s="37" t="s">
        <v>34</v>
      </c>
      <c r="C24" s="38">
        <v>747166</v>
      </c>
      <c r="D24" s="39">
        <v>721562</v>
      </c>
      <c r="E24" s="40">
        <v>0.966</v>
      </c>
      <c r="F24" s="39">
        <v>18</v>
      </c>
      <c r="G24" s="39">
        <v>25604</v>
      </c>
      <c r="H24" s="39">
        <v>1119</v>
      </c>
      <c r="I24" s="41">
        <v>24485</v>
      </c>
      <c r="J24" s="38">
        <v>788577</v>
      </c>
      <c r="K24" s="39">
        <v>752008</v>
      </c>
      <c r="L24" s="40">
        <v>0.954</v>
      </c>
      <c r="M24" s="39">
        <v>70</v>
      </c>
      <c r="N24" s="39">
        <v>36569</v>
      </c>
      <c r="O24" s="39">
        <v>10709</v>
      </c>
      <c r="P24" s="41">
        <v>25860</v>
      </c>
      <c r="Q24" s="42">
        <v>-30446</v>
      </c>
      <c r="R24" s="43">
        <v>-4</v>
      </c>
      <c r="S24" s="43">
        <v>1.200000000000001</v>
      </c>
      <c r="T24" s="42">
        <v>-52</v>
      </c>
      <c r="U24" s="42">
        <v>-10965</v>
      </c>
      <c r="V24" s="44">
        <v>-9590</v>
      </c>
      <c r="W24" s="42">
        <v>-1375</v>
      </c>
      <c r="X24" s="37" t="s">
        <v>34</v>
      </c>
    </row>
    <row r="25" spans="2:24" ht="22.5" customHeight="1">
      <c r="B25" s="37" t="s">
        <v>35</v>
      </c>
      <c r="C25" s="38">
        <v>1150296</v>
      </c>
      <c r="D25" s="39">
        <v>1131640</v>
      </c>
      <c r="E25" s="40">
        <v>0.984</v>
      </c>
      <c r="F25" s="39">
        <v>62</v>
      </c>
      <c r="G25" s="39">
        <v>18656</v>
      </c>
      <c r="H25" s="39">
        <v>774</v>
      </c>
      <c r="I25" s="41">
        <v>17882</v>
      </c>
      <c r="J25" s="38">
        <v>1153595</v>
      </c>
      <c r="K25" s="39">
        <v>1126872</v>
      </c>
      <c r="L25" s="40">
        <v>0.977</v>
      </c>
      <c r="M25" s="39">
        <v>61</v>
      </c>
      <c r="N25" s="39">
        <v>26723</v>
      </c>
      <c r="O25" s="39">
        <v>836</v>
      </c>
      <c r="P25" s="41">
        <v>25887</v>
      </c>
      <c r="Q25" s="42">
        <v>4768</v>
      </c>
      <c r="R25" s="43">
        <v>0.4</v>
      </c>
      <c r="S25" s="43">
        <v>0.7000000000000006</v>
      </c>
      <c r="T25" s="42">
        <v>1</v>
      </c>
      <c r="U25" s="42">
        <v>-8067</v>
      </c>
      <c r="V25" s="44">
        <v>-62</v>
      </c>
      <c r="W25" s="42">
        <v>-8005</v>
      </c>
      <c r="X25" s="37" t="s">
        <v>35</v>
      </c>
    </row>
    <row r="26" spans="2:24" ht="22.5" customHeight="1">
      <c r="B26" s="37" t="s">
        <v>36</v>
      </c>
      <c r="C26" s="38">
        <v>653408</v>
      </c>
      <c r="D26" s="39">
        <v>649724</v>
      </c>
      <c r="E26" s="40">
        <v>0.994</v>
      </c>
      <c r="F26" s="39">
        <v>37</v>
      </c>
      <c r="G26" s="39">
        <v>3684</v>
      </c>
      <c r="H26" s="39">
        <v>2979</v>
      </c>
      <c r="I26" s="41">
        <v>705</v>
      </c>
      <c r="J26" s="38">
        <v>627881</v>
      </c>
      <c r="K26" s="39">
        <v>623106</v>
      </c>
      <c r="L26" s="40">
        <v>0.992</v>
      </c>
      <c r="M26" s="39">
        <v>36</v>
      </c>
      <c r="N26" s="39">
        <v>4775</v>
      </c>
      <c r="O26" s="39">
        <v>754</v>
      </c>
      <c r="P26" s="41">
        <v>4021</v>
      </c>
      <c r="Q26" s="42">
        <v>26618</v>
      </c>
      <c r="R26" s="43">
        <v>4.3</v>
      </c>
      <c r="S26" s="43">
        <v>0.20000000000000018</v>
      </c>
      <c r="T26" s="42">
        <v>1</v>
      </c>
      <c r="U26" s="42">
        <v>-1091</v>
      </c>
      <c r="V26" s="44">
        <v>2225</v>
      </c>
      <c r="W26" s="42">
        <v>-3316</v>
      </c>
      <c r="X26" s="37" t="s">
        <v>36</v>
      </c>
    </row>
    <row r="27" spans="2:24" ht="22.5" customHeight="1">
      <c r="B27" s="37" t="s">
        <v>37</v>
      </c>
      <c r="C27" s="38">
        <v>3842491</v>
      </c>
      <c r="D27" s="39">
        <v>3683129</v>
      </c>
      <c r="E27" s="40">
        <v>0.959</v>
      </c>
      <c r="F27" s="39">
        <v>28</v>
      </c>
      <c r="G27" s="39">
        <v>159362</v>
      </c>
      <c r="H27" s="39">
        <v>13113</v>
      </c>
      <c r="I27" s="41">
        <v>146249</v>
      </c>
      <c r="J27" s="38">
        <v>3809817</v>
      </c>
      <c r="K27" s="39">
        <v>3646688</v>
      </c>
      <c r="L27" s="40">
        <v>0.957</v>
      </c>
      <c r="M27" s="39">
        <v>58</v>
      </c>
      <c r="N27" s="39">
        <v>163129</v>
      </c>
      <c r="O27" s="39">
        <v>17355</v>
      </c>
      <c r="P27" s="41">
        <v>145774</v>
      </c>
      <c r="Q27" s="42">
        <v>36441</v>
      </c>
      <c r="R27" s="43">
        <v>1</v>
      </c>
      <c r="S27" s="43">
        <v>0.20000000000000018</v>
      </c>
      <c r="T27" s="42">
        <v>-30</v>
      </c>
      <c r="U27" s="42">
        <v>-3767</v>
      </c>
      <c r="V27" s="44">
        <v>-4242</v>
      </c>
      <c r="W27" s="42">
        <v>475</v>
      </c>
      <c r="X27" s="37" t="s">
        <v>37</v>
      </c>
    </row>
    <row r="28" spans="2:24" ht="22.5" customHeight="1">
      <c r="B28" s="37" t="s">
        <v>38</v>
      </c>
      <c r="C28" s="38">
        <v>123264</v>
      </c>
      <c r="D28" s="39">
        <v>116903</v>
      </c>
      <c r="E28" s="40">
        <v>0.948</v>
      </c>
      <c r="F28" s="39">
        <v>0</v>
      </c>
      <c r="G28" s="39">
        <v>6361</v>
      </c>
      <c r="H28" s="39">
        <v>563</v>
      </c>
      <c r="I28" s="41">
        <v>5798</v>
      </c>
      <c r="J28" s="38">
        <v>129700</v>
      </c>
      <c r="K28" s="39">
        <v>123379</v>
      </c>
      <c r="L28" s="40">
        <v>0.951</v>
      </c>
      <c r="M28" s="39">
        <v>0</v>
      </c>
      <c r="N28" s="39">
        <v>6321</v>
      </c>
      <c r="O28" s="39">
        <v>411</v>
      </c>
      <c r="P28" s="41">
        <v>5910</v>
      </c>
      <c r="Q28" s="42">
        <v>-6476</v>
      </c>
      <c r="R28" s="43">
        <v>-5.2</v>
      </c>
      <c r="S28" s="43">
        <v>-0.30000000000000027</v>
      </c>
      <c r="T28" s="42">
        <v>0</v>
      </c>
      <c r="U28" s="42">
        <v>40</v>
      </c>
      <c r="V28" s="44">
        <v>152</v>
      </c>
      <c r="W28" s="42">
        <v>-112</v>
      </c>
      <c r="X28" s="37" t="s">
        <v>38</v>
      </c>
    </row>
    <row r="29" spans="2:24" ht="22.5" customHeight="1">
      <c r="B29" s="37" t="s">
        <v>39</v>
      </c>
      <c r="C29" s="38">
        <v>108769</v>
      </c>
      <c r="D29" s="39">
        <v>103243</v>
      </c>
      <c r="E29" s="40">
        <v>0.949</v>
      </c>
      <c r="F29" s="39">
        <v>1</v>
      </c>
      <c r="G29" s="39">
        <v>5526</v>
      </c>
      <c r="H29" s="39">
        <v>601</v>
      </c>
      <c r="I29" s="41">
        <v>4925</v>
      </c>
      <c r="J29" s="38">
        <v>110187</v>
      </c>
      <c r="K29" s="39">
        <v>104430</v>
      </c>
      <c r="L29" s="40">
        <v>0.948</v>
      </c>
      <c r="M29" s="39">
        <v>1</v>
      </c>
      <c r="N29" s="39">
        <v>5757</v>
      </c>
      <c r="O29" s="39">
        <v>1516</v>
      </c>
      <c r="P29" s="41">
        <v>4241</v>
      </c>
      <c r="Q29" s="42">
        <v>-1187</v>
      </c>
      <c r="R29" s="43">
        <v>-1.1</v>
      </c>
      <c r="S29" s="43">
        <v>0.10000000000000009</v>
      </c>
      <c r="T29" s="42">
        <v>0</v>
      </c>
      <c r="U29" s="42">
        <v>-231</v>
      </c>
      <c r="V29" s="44">
        <v>-915</v>
      </c>
      <c r="W29" s="42">
        <v>684</v>
      </c>
      <c r="X29" s="37" t="s">
        <v>39</v>
      </c>
    </row>
    <row r="30" spans="2:24" ht="22.5" customHeight="1">
      <c r="B30" s="37" t="s">
        <v>40</v>
      </c>
      <c r="C30" s="38">
        <v>714120</v>
      </c>
      <c r="D30" s="39">
        <v>668071</v>
      </c>
      <c r="E30" s="40">
        <v>0.936</v>
      </c>
      <c r="F30" s="39">
        <v>71</v>
      </c>
      <c r="G30" s="39">
        <v>46049</v>
      </c>
      <c r="H30" s="39">
        <v>1044</v>
      </c>
      <c r="I30" s="41">
        <v>45005</v>
      </c>
      <c r="J30" s="38">
        <v>717204</v>
      </c>
      <c r="K30" s="39">
        <v>667641</v>
      </c>
      <c r="L30" s="40">
        <v>0.931</v>
      </c>
      <c r="M30" s="39">
        <v>30</v>
      </c>
      <c r="N30" s="39">
        <v>49563</v>
      </c>
      <c r="O30" s="39">
        <v>1346</v>
      </c>
      <c r="P30" s="41">
        <v>48217</v>
      </c>
      <c r="Q30" s="42">
        <v>430</v>
      </c>
      <c r="R30" s="43">
        <v>0.1</v>
      </c>
      <c r="S30" s="43">
        <v>0.5000000000000004</v>
      </c>
      <c r="T30" s="42">
        <v>41</v>
      </c>
      <c r="U30" s="42">
        <v>-3514</v>
      </c>
      <c r="V30" s="44">
        <v>-302</v>
      </c>
      <c r="W30" s="42">
        <v>-3212</v>
      </c>
      <c r="X30" s="37" t="s">
        <v>40</v>
      </c>
    </row>
    <row r="31" spans="2:24" ht="22.5" customHeight="1">
      <c r="B31" s="37" t="s">
        <v>41</v>
      </c>
      <c r="C31" s="38">
        <v>441810</v>
      </c>
      <c r="D31" s="39">
        <v>436807</v>
      </c>
      <c r="E31" s="40">
        <v>0.989</v>
      </c>
      <c r="F31" s="39">
        <v>4</v>
      </c>
      <c r="G31" s="39">
        <v>5003</v>
      </c>
      <c r="H31" s="39">
        <v>37</v>
      </c>
      <c r="I31" s="41">
        <v>4966</v>
      </c>
      <c r="J31" s="38">
        <v>439680</v>
      </c>
      <c r="K31" s="39">
        <v>434455</v>
      </c>
      <c r="L31" s="40">
        <v>0.988</v>
      </c>
      <c r="M31" s="39">
        <v>3</v>
      </c>
      <c r="N31" s="39">
        <v>5225</v>
      </c>
      <c r="O31" s="39">
        <v>14</v>
      </c>
      <c r="P31" s="41">
        <v>5211</v>
      </c>
      <c r="Q31" s="42">
        <v>2352</v>
      </c>
      <c r="R31" s="43">
        <v>0.5</v>
      </c>
      <c r="S31" s="43">
        <v>0.10000000000000009</v>
      </c>
      <c r="T31" s="42">
        <v>1</v>
      </c>
      <c r="U31" s="42">
        <v>-222</v>
      </c>
      <c r="V31" s="44">
        <v>23</v>
      </c>
      <c r="W31" s="42">
        <v>-245</v>
      </c>
      <c r="X31" s="37" t="s">
        <v>41</v>
      </c>
    </row>
    <row r="32" spans="2:24" ht="22.5" customHeight="1">
      <c r="B32" s="37" t="s">
        <v>42</v>
      </c>
      <c r="C32" s="38">
        <v>2332084</v>
      </c>
      <c r="D32" s="39">
        <v>2099791</v>
      </c>
      <c r="E32" s="40">
        <v>0.9</v>
      </c>
      <c r="F32" s="39">
        <v>24</v>
      </c>
      <c r="G32" s="39">
        <v>232293</v>
      </c>
      <c r="H32" s="39">
        <v>19374</v>
      </c>
      <c r="I32" s="41">
        <v>212919</v>
      </c>
      <c r="J32" s="38">
        <v>2318139</v>
      </c>
      <c r="K32" s="39">
        <v>2100246</v>
      </c>
      <c r="L32" s="40">
        <v>0.906</v>
      </c>
      <c r="M32" s="39">
        <v>24</v>
      </c>
      <c r="N32" s="39">
        <v>217893</v>
      </c>
      <c r="O32" s="39">
        <v>22584</v>
      </c>
      <c r="P32" s="41">
        <v>195309</v>
      </c>
      <c r="Q32" s="42">
        <v>-455</v>
      </c>
      <c r="R32" s="43">
        <v>0</v>
      </c>
      <c r="S32" s="43">
        <v>-0.6000000000000005</v>
      </c>
      <c r="T32" s="42">
        <v>0</v>
      </c>
      <c r="U32" s="42">
        <v>14400</v>
      </c>
      <c r="V32" s="44">
        <v>-3210</v>
      </c>
      <c r="W32" s="42">
        <v>17610</v>
      </c>
      <c r="X32" s="37" t="s">
        <v>42</v>
      </c>
    </row>
    <row r="33" spans="2:24" ht="22.5" customHeight="1">
      <c r="B33" s="37" t="s">
        <v>43</v>
      </c>
      <c r="C33" s="38">
        <v>3057758</v>
      </c>
      <c r="D33" s="39">
        <v>3036706</v>
      </c>
      <c r="E33" s="40">
        <v>0.993</v>
      </c>
      <c r="F33" s="39">
        <v>261</v>
      </c>
      <c r="G33" s="39">
        <v>21052</v>
      </c>
      <c r="H33" s="39">
        <v>1493</v>
      </c>
      <c r="I33" s="41">
        <v>19559</v>
      </c>
      <c r="J33" s="38">
        <v>3041212</v>
      </c>
      <c r="K33" s="39">
        <v>3019119</v>
      </c>
      <c r="L33" s="40">
        <v>0.993</v>
      </c>
      <c r="M33" s="39">
        <v>228</v>
      </c>
      <c r="N33" s="39">
        <v>22093</v>
      </c>
      <c r="O33" s="39">
        <v>1192</v>
      </c>
      <c r="P33" s="41">
        <v>20901</v>
      </c>
      <c r="Q33" s="42">
        <v>17587</v>
      </c>
      <c r="R33" s="43">
        <v>0.6</v>
      </c>
      <c r="S33" s="43">
        <v>0</v>
      </c>
      <c r="T33" s="42">
        <v>33</v>
      </c>
      <c r="U33" s="42">
        <v>-1041</v>
      </c>
      <c r="V33" s="44">
        <v>301</v>
      </c>
      <c r="W33" s="42">
        <v>-1342</v>
      </c>
      <c r="X33" s="37" t="s">
        <v>43</v>
      </c>
    </row>
    <row r="34" spans="2:24" ht="22.5" customHeight="1">
      <c r="B34" s="37" t="s">
        <v>44</v>
      </c>
      <c r="C34" s="38">
        <v>4144764</v>
      </c>
      <c r="D34" s="39">
        <v>4056703</v>
      </c>
      <c r="E34" s="40">
        <v>0.979</v>
      </c>
      <c r="F34" s="39">
        <v>282</v>
      </c>
      <c r="G34" s="39">
        <v>88061</v>
      </c>
      <c r="H34" s="39">
        <v>3709</v>
      </c>
      <c r="I34" s="41">
        <v>84352</v>
      </c>
      <c r="J34" s="38">
        <v>4106939</v>
      </c>
      <c r="K34" s="39">
        <v>4002334</v>
      </c>
      <c r="L34" s="40">
        <v>0.975</v>
      </c>
      <c r="M34" s="39">
        <v>230</v>
      </c>
      <c r="N34" s="39">
        <v>104605</v>
      </c>
      <c r="O34" s="39">
        <v>3318</v>
      </c>
      <c r="P34" s="41">
        <v>101287</v>
      </c>
      <c r="Q34" s="42">
        <v>54369</v>
      </c>
      <c r="R34" s="43">
        <v>1.4</v>
      </c>
      <c r="S34" s="43">
        <v>0.40000000000000036</v>
      </c>
      <c r="T34" s="42">
        <v>52</v>
      </c>
      <c r="U34" s="42">
        <v>-16544</v>
      </c>
      <c r="V34" s="44">
        <v>391</v>
      </c>
      <c r="W34" s="42">
        <v>-16935</v>
      </c>
      <c r="X34" s="37" t="s">
        <v>44</v>
      </c>
    </row>
    <row r="35" spans="2:24" ht="22.5" customHeight="1">
      <c r="B35" s="37" t="s">
        <v>45</v>
      </c>
      <c r="C35" s="38">
        <v>2192168</v>
      </c>
      <c r="D35" s="39">
        <v>2101127</v>
      </c>
      <c r="E35" s="40">
        <v>0.958</v>
      </c>
      <c r="F35" s="39">
        <v>22</v>
      </c>
      <c r="G35" s="39">
        <v>91041</v>
      </c>
      <c r="H35" s="39">
        <v>6445</v>
      </c>
      <c r="I35" s="41">
        <v>84596</v>
      </c>
      <c r="J35" s="38">
        <v>2167756</v>
      </c>
      <c r="K35" s="39">
        <v>2071483</v>
      </c>
      <c r="L35" s="40">
        <v>0.956</v>
      </c>
      <c r="M35" s="39">
        <v>42</v>
      </c>
      <c r="N35" s="39">
        <v>96273</v>
      </c>
      <c r="O35" s="39">
        <v>6314</v>
      </c>
      <c r="P35" s="41">
        <v>89959</v>
      </c>
      <c r="Q35" s="42">
        <v>29644</v>
      </c>
      <c r="R35" s="43">
        <v>1.4</v>
      </c>
      <c r="S35" s="43">
        <v>0.20000000000000018</v>
      </c>
      <c r="T35" s="42">
        <v>-20</v>
      </c>
      <c r="U35" s="42">
        <v>-5232</v>
      </c>
      <c r="V35" s="44">
        <v>131</v>
      </c>
      <c r="W35" s="42">
        <v>-5363</v>
      </c>
      <c r="X35" s="37" t="s">
        <v>45</v>
      </c>
    </row>
    <row r="36" spans="2:24" ht="22.5" customHeight="1">
      <c r="B36" s="37" t="s">
        <v>46</v>
      </c>
      <c r="C36" s="38">
        <v>767811</v>
      </c>
      <c r="D36" s="39">
        <v>742914</v>
      </c>
      <c r="E36" s="40">
        <v>0.968</v>
      </c>
      <c r="F36" s="39">
        <v>2</v>
      </c>
      <c r="G36" s="39">
        <v>24897</v>
      </c>
      <c r="H36" s="39">
        <v>1586</v>
      </c>
      <c r="I36" s="41">
        <v>23311</v>
      </c>
      <c r="J36" s="38">
        <v>749246</v>
      </c>
      <c r="K36" s="39">
        <v>718702</v>
      </c>
      <c r="L36" s="40">
        <v>0.959</v>
      </c>
      <c r="M36" s="39">
        <v>3</v>
      </c>
      <c r="N36" s="39">
        <v>30544</v>
      </c>
      <c r="O36" s="39">
        <v>1164</v>
      </c>
      <c r="P36" s="41">
        <v>29380</v>
      </c>
      <c r="Q36" s="42">
        <v>24212</v>
      </c>
      <c r="R36" s="43">
        <v>3.4</v>
      </c>
      <c r="S36" s="43">
        <v>0.9000000000000008</v>
      </c>
      <c r="T36" s="42">
        <v>-1</v>
      </c>
      <c r="U36" s="42">
        <v>-5647</v>
      </c>
      <c r="V36" s="44">
        <v>422</v>
      </c>
      <c r="W36" s="42">
        <v>-6069</v>
      </c>
      <c r="X36" s="37" t="s">
        <v>46</v>
      </c>
    </row>
    <row r="37" spans="2:24" ht="22.5" customHeight="1">
      <c r="B37" s="37" t="s">
        <v>47</v>
      </c>
      <c r="C37" s="38">
        <v>2010401</v>
      </c>
      <c r="D37" s="39">
        <v>1901455</v>
      </c>
      <c r="E37" s="40">
        <v>0.946</v>
      </c>
      <c r="F37" s="39">
        <v>37</v>
      </c>
      <c r="G37" s="39">
        <v>108946</v>
      </c>
      <c r="H37" s="39">
        <v>2894</v>
      </c>
      <c r="I37" s="41">
        <v>106052</v>
      </c>
      <c r="J37" s="38">
        <v>1985124</v>
      </c>
      <c r="K37" s="39">
        <v>1878430</v>
      </c>
      <c r="L37" s="40">
        <v>0.946</v>
      </c>
      <c r="M37" s="39">
        <v>10</v>
      </c>
      <c r="N37" s="39">
        <v>106694</v>
      </c>
      <c r="O37" s="39">
        <v>1224</v>
      </c>
      <c r="P37" s="41">
        <v>105470</v>
      </c>
      <c r="Q37" s="42">
        <v>23025</v>
      </c>
      <c r="R37" s="43">
        <v>1.2</v>
      </c>
      <c r="S37" s="43">
        <v>0</v>
      </c>
      <c r="T37" s="42">
        <v>27</v>
      </c>
      <c r="U37" s="42">
        <v>2252</v>
      </c>
      <c r="V37" s="44">
        <v>1670</v>
      </c>
      <c r="W37" s="42">
        <v>582</v>
      </c>
      <c r="X37" s="37" t="s">
        <v>47</v>
      </c>
    </row>
    <row r="38" spans="2:24" ht="22.5" customHeight="1">
      <c r="B38" s="37" t="s">
        <v>48</v>
      </c>
      <c r="C38" s="38">
        <v>516630</v>
      </c>
      <c r="D38" s="39">
        <v>498505</v>
      </c>
      <c r="E38" s="40">
        <v>0.965</v>
      </c>
      <c r="F38" s="39">
        <v>7</v>
      </c>
      <c r="G38" s="39">
        <v>18125</v>
      </c>
      <c r="H38" s="39">
        <v>2311</v>
      </c>
      <c r="I38" s="41">
        <v>15814</v>
      </c>
      <c r="J38" s="38">
        <v>521359</v>
      </c>
      <c r="K38" s="39">
        <v>500972</v>
      </c>
      <c r="L38" s="40">
        <v>0.961</v>
      </c>
      <c r="M38" s="39">
        <v>11</v>
      </c>
      <c r="N38" s="39">
        <v>20387</v>
      </c>
      <c r="O38" s="39">
        <v>2816</v>
      </c>
      <c r="P38" s="41">
        <v>17571</v>
      </c>
      <c r="Q38" s="42">
        <v>-2467</v>
      </c>
      <c r="R38" s="43">
        <v>-0.5</v>
      </c>
      <c r="S38" s="43">
        <v>0.40000000000000036</v>
      </c>
      <c r="T38" s="42">
        <v>-4</v>
      </c>
      <c r="U38" s="42">
        <v>-2262</v>
      </c>
      <c r="V38" s="44">
        <v>-505</v>
      </c>
      <c r="W38" s="42">
        <v>-1757</v>
      </c>
      <c r="X38" s="37" t="s">
        <v>48</v>
      </c>
    </row>
    <row r="39" spans="2:24" ht="22.5" customHeight="1">
      <c r="B39" s="37" t="s">
        <v>49</v>
      </c>
      <c r="C39" s="38">
        <v>69526</v>
      </c>
      <c r="D39" s="39">
        <v>67384</v>
      </c>
      <c r="E39" s="40">
        <v>0.969</v>
      </c>
      <c r="F39" s="39">
        <v>0</v>
      </c>
      <c r="G39" s="39">
        <v>2142</v>
      </c>
      <c r="H39" s="39">
        <v>12</v>
      </c>
      <c r="I39" s="41">
        <v>2130</v>
      </c>
      <c r="J39" s="38">
        <v>66870</v>
      </c>
      <c r="K39" s="39">
        <v>65237</v>
      </c>
      <c r="L39" s="40">
        <v>0.976</v>
      </c>
      <c r="M39" s="39">
        <v>0</v>
      </c>
      <c r="N39" s="39">
        <v>1633</v>
      </c>
      <c r="O39" s="39">
        <v>67</v>
      </c>
      <c r="P39" s="41">
        <v>1566</v>
      </c>
      <c r="Q39" s="42">
        <v>2147</v>
      </c>
      <c r="R39" s="43">
        <v>3.3</v>
      </c>
      <c r="S39" s="43">
        <v>-0.7000000000000006</v>
      </c>
      <c r="T39" s="42">
        <v>0</v>
      </c>
      <c r="U39" s="42">
        <v>509</v>
      </c>
      <c r="V39" s="44">
        <v>-55</v>
      </c>
      <c r="W39" s="42">
        <v>564</v>
      </c>
      <c r="X39" s="37" t="s">
        <v>49</v>
      </c>
    </row>
    <row r="40" spans="2:24" ht="22.5" customHeight="1">
      <c r="B40" s="37" t="s">
        <v>50</v>
      </c>
      <c r="C40" s="38">
        <v>193939</v>
      </c>
      <c r="D40" s="39">
        <v>171474</v>
      </c>
      <c r="E40" s="40">
        <v>0.884</v>
      </c>
      <c r="F40" s="39">
        <v>0</v>
      </c>
      <c r="G40" s="39">
        <v>22465</v>
      </c>
      <c r="H40" s="39">
        <v>25</v>
      </c>
      <c r="I40" s="41">
        <v>22440</v>
      </c>
      <c r="J40" s="38">
        <v>196502</v>
      </c>
      <c r="K40" s="39">
        <v>175900</v>
      </c>
      <c r="L40" s="40">
        <v>0.895</v>
      </c>
      <c r="M40" s="39">
        <v>0</v>
      </c>
      <c r="N40" s="39">
        <v>20602</v>
      </c>
      <c r="O40" s="39">
        <v>43</v>
      </c>
      <c r="P40" s="41">
        <v>20559</v>
      </c>
      <c r="Q40" s="42">
        <v>-4426</v>
      </c>
      <c r="R40" s="43">
        <v>-2.5</v>
      </c>
      <c r="S40" s="43">
        <v>-1.100000000000001</v>
      </c>
      <c r="T40" s="42">
        <v>0</v>
      </c>
      <c r="U40" s="42">
        <v>1863</v>
      </c>
      <c r="V40" s="44">
        <v>-18</v>
      </c>
      <c r="W40" s="42">
        <v>1881</v>
      </c>
      <c r="X40" s="37" t="s">
        <v>50</v>
      </c>
    </row>
    <row r="41" spans="2:24" ht="22.5" customHeight="1">
      <c r="B41" s="37" t="s">
        <v>51</v>
      </c>
      <c r="C41" s="38">
        <v>76986</v>
      </c>
      <c r="D41" s="39">
        <v>72437</v>
      </c>
      <c r="E41" s="40">
        <v>0.941</v>
      </c>
      <c r="F41" s="39">
        <v>1</v>
      </c>
      <c r="G41" s="39">
        <v>4549</v>
      </c>
      <c r="H41" s="39">
        <v>1353</v>
      </c>
      <c r="I41" s="41">
        <v>3196</v>
      </c>
      <c r="J41" s="38">
        <v>79613</v>
      </c>
      <c r="K41" s="39">
        <v>72605</v>
      </c>
      <c r="L41" s="40">
        <v>0.912</v>
      </c>
      <c r="M41" s="39">
        <v>1</v>
      </c>
      <c r="N41" s="39">
        <v>7008</v>
      </c>
      <c r="O41" s="39">
        <v>3436</v>
      </c>
      <c r="P41" s="41">
        <v>3572</v>
      </c>
      <c r="Q41" s="42">
        <v>-168</v>
      </c>
      <c r="R41" s="43">
        <v>-0.2</v>
      </c>
      <c r="S41" s="43">
        <v>2.8999999999999915</v>
      </c>
      <c r="T41" s="42">
        <v>0</v>
      </c>
      <c r="U41" s="42">
        <v>-2459</v>
      </c>
      <c r="V41" s="44">
        <v>-2083</v>
      </c>
      <c r="W41" s="42">
        <v>-376</v>
      </c>
      <c r="X41" s="37" t="s">
        <v>51</v>
      </c>
    </row>
    <row r="42" spans="2:24" ht="22.5" customHeight="1">
      <c r="B42" s="37" t="s">
        <v>52</v>
      </c>
      <c r="C42" s="38">
        <v>781166</v>
      </c>
      <c r="D42" s="39">
        <v>739628</v>
      </c>
      <c r="E42" s="40">
        <v>0.947</v>
      </c>
      <c r="F42" s="39">
        <v>9</v>
      </c>
      <c r="G42" s="39">
        <v>41538</v>
      </c>
      <c r="H42" s="39">
        <v>301</v>
      </c>
      <c r="I42" s="41">
        <v>41237</v>
      </c>
      <c r="J42" s="38">
        <v>756964</v>
      </c>
      <c r="K42" s="39">
        <v>717452</v>
      </c>
      <c r="L42" s="40">
        <v>0.948</v>
      </c>
      <c r="M42" s="39">
        <v>10</v>
      </c>
      <c r="N42" s="39">
        <v>39512</v>
      </c>
      <c r="O42" s="39">
        <v>196</v>
      </c>
      <c r="P42" s="41">
        <v>39316</v>
      </c>
      <c r="Q42" s="42">
        <v>22176</v>
      </c>
      <c r="R42" s="43">
        <v>3.1</v>
      </c>
      <c r="S42" s="43">
        <v>-0.10000000000000009</v>
      </c>
      <c r="T42" s="42">
        <v>-1</v>
      </c>
      <c r="U42" s="42">
        <v>2026</v>
      </c>
      <c r="V42" s="44">
        <v>105</v>
      </c>
      <c r="W42" s="42">
        <v>1921</v>
      </c>
      <c r="X42" s="37" t="s">
        <v>52</v>
      </c>
    </row>
    <row r="43" spans="2:24" ht="22.5" customHeight="1">
      <c r="B43" s="37" t="s">
        <v>53</v>
      </c>
      <c r="C43" s="38">
        <v>262546</v>
      </c>
      <c r="D43" s="39">
        <v>257793</v>
      </c>
      <c r="E43" s="40">
        <v>0.982</v>
      </c>
      <c r="F43" s="39">
        <v>0</v>
      </c>
      <c r="G43" s="39">
        <v>4753</v>
      </c>
      <c r="H43" s="39">
        <v>44</v>
      </c>
      <c r="I43" s="41">
        <v>4709</v>
      </c>
      <c r="J43" s="38">
        <v>260717</v>
      </c>
      <c r="K43" s="39">
        <v>256283</v>
      </c>
      <c r="L43" s="40">
        <v>0.983</v>
      </c>
      <c r="M43" s="39">
        <v>0</v>
      </c>
      <c r="N43" s="39">
        <v>4434</v>
      </c>
      <c r="O43" s="39">
        <v>149</v>
      </c>
      <c r="P43" s="41">
        <v>4285</v>
      </c>
      <c r="Q43" s="42">
        <v>1510</v>
      </c>
      <c r="R43" s="43">
        <v>0.6</v>
      </c>
      <c r="S43" s="43">
        <v>-0.10000000000000009</v>
      </c>
      <c r="T43" s="42">
        <v>0</v>
      </c>
      <c r="U43" s="42">
        <v>319</v>
      </c>
      <c r="V43" s="44">
        <v>-105</v>
      </c>
      <c r="W43" s="42">
        <v>424</v>
      </c>
      <c r="X43" s="37" t="s">
        <v>53</v>
      </c>
    </row>
    <row r="44" spans="2:24" ht="22.5" customHeight="1">
      <c r="B44" s="37" t="s">
        <v>54</v>
      </c>
      <c r="C44" s="38">
        <v>98594</v>
      </c>
      <c r="D44" s="39">
        <v>96464</v>
      </c>
      <c r="E44" s="40">
        <v>0.978</v>
      </c>
      <c r="F44" s="39">
        <v>1</v>
      </c>
      <c r="G44" s="39">
        <v>2130</v>
      </c>
      <c r="H44" s="39">
        <v>0</v>
      </c>
      <c r="I44" s="41">
        <v>2130</v>
      </c>
      <c r="J44" s="38">
        <v>101564</v>
      </c>
      <c r="K44" s="39">
        <v>98791</v>
      </c>
      <c r="L44" s="40">
        <v>0.973</v>
      </c>
      <c r="M44" s="39">
        <v>0</v>
      </c>
      <c r="N44" s="39">
        <v>2773</v>
      </c>
      <c r="O44" s="39">
        <v>179</v>
      </c>
      <c r="P44" s="41">
        <v>2594</v>
      </c>
      <c r="Q44" s="42">
        <v>-2327</v>
      </c>
      <c r="R44" s="43">
        <v>-2.4</v>
      </c>
      <c r="S44" s="43">
        <v>0.5000000000000004</v>
      </c>
      <c r="T44" s="42">
        <v>1</v>
      </c>
      <c r="U44" s="42">
        <v>-643</v>
      </c>
      <c r="V44" s="44">
        <v>-179</v>
      </c>
      <c r="W44" s="42">
        <v>-464</v>
      </c>
      <c r="X44" s="37" t="s">
        <v>54</v>
      </c>
    </row>
    <row r="45" spans="2:24" ht="22.5" customHeight="1">
      <c r="B45" s="37" t="s">
        <v>55</v>
      </c>
      <c r="C45" s="38">
        <v>405728</v>
      </c>
      <c r="D45" s="39">
        <v>396306</v>
      </c>
      <c r="E45" s="45">
        <v>0.977</v>
      </c>
      <c r="F45" s="39">
        <v>0</v>
      </c>
      <c r="G45" s="39">
        <v>9422</v>
      </c>
      <c r="H45" s="39">
        <v>243</v>
      </c>
      <c r="I45" s="46">
        <v>9179</v>
      </c>
      <c r="J45" s="38">
        <v>414676</v>
      </c>
      <c r="K45" s="39">
        <v>405071</v>
      </c>
      <c r="L45" s="45">
        <v>0.977</v>
      </c>
      <c r="M45" s="39">
        <v>0</v>
      </c>
      <c r="N45" s="39">
        <v>9605</v>
      </c>
      <c r="O45" s="39">
        <v>307</v>
      </c>
      <c r="P45" s="46">
        <v>9298</v>
      </c>
      <c r="Q45" s="42">
        <v>-8765</v>
      </c>
      <c r="R45" s="43">
        <v>-2.2</v>
      </c>
      <c r="S45" s="43">
        <v>0</v>
      </c>
      <c r="T45" s="42">
        <v>0</v>
      </c>
      <c r="U45" s="42">
        <v>-183</v>
      </c>
      <c r="V45" s="44">
        <v>-64</v>
      </c>
      <c r="W45" s="42">
        <v>-119</v>
      </c>
      <c r="X45" s="37" t="s">
        <v>55</v>
      </c>
    </row>
    <row r="46" spans="2:24" ht="22.5" customHeight="1" thickBot="1">
      <c r="B46" s="47" t="s">
        <v>56</v>
      </c>
      <c r="C46" s="48">
        <v>133834</v>
      </c>
      <c r="D46" s="49">
        <v>131455</v>
      </c>
      <c r="E46" s="45">
        <v>0.982</v>
      </c>
      <c r="F46" s="49">
        <v>0</v>
      </c>
      <c r="G46" s="49">
        <v>2379</v>
      </c>
      <c r="H46" s="49">
        <v>365</v>
      </c>
      <c r="I46" s="46">
        <v>2014</v>
      </c>
      <c r="J46" s="48">
        <v>133532</v>
      </c>
      <c r="K46" s="49">
        <v>130782</v>
      </c>
      <c r="L46" s="45">
        <v>0.979</v>
      </c>
      <c r="M46" s="49">
        <v>4</v>
      </c>
      <c r="N46" s="49">
        <v>2750</v>
      </c>
      <c r="O46" s="49">
        <v>97</v>
      </c>
      <c r="P46" s="46">
        <v>2653</v>
      </c>
      <c r="Q46" s="50">
        <v>673</v>
      </c>
      <c r="R46" s="51">
        <v>0.5</v>
      </c>
      <c r="S46" s="51">
        <v>0.30000000000000027</v>
      </c>
      <c r="T46" s="50">
        <v>-4</v>
      </c>
      <c r="U46" s="50">
        <v>-371</v>
      </c>
      <c r="V46" s="52">
        <v>268</v>
      </c>
      <c r="W46" s="50">
        <v>-639</v>
      </c>
      <c r="X46" s="47" t="s">
        <v>56</v>
      </c>
    </row>
    <row r="47" spans="2:24" ht="22.5" customHeight="1" thickBot="1" thickTop="1">
      <c r="B47" s="53" t="s">
        <v>173</v>
      </c>
      <c r="C47" s="54">
        <v>145294066</v>
      </c>
      <c r="D47" s="55">
        <v>139496478</v>
      </c>
      <c r="E47" s="56">
        <v>0.96</v>
      </c>
      <c r="F47" s="55">
        <v>4825</v>
      </c>
      <c r="G47" s="55">
        <v>5797588</v>
      </c>
      <c r="H47" s="55">
        <v>470442</v>
      </c>
      <c r="I47" s="57">
        <v>5327146</v>
      </c>
      <c r="J47" s="54">
        <v>145048249</v>
      </c>
      <c r="K47" s="55">
        <v>138210813</v>
      </c>
      <c r="L47" s="56">
        <v>0.953</v>
      </c>
      <c r="M47" s="55">
        <v>5091</v>
      </c>
      <c r="N47" s="55">
        <v>6837436</v>
      </c>
      <c r="O47" s="55">
        <v>847255</v>
      </c>
      <c r="P47" s="57">
        <v>5990181</v>
      </c>
      <c r="Q47" s="58">
        <v>1285665</v>
      </c>
      <c r="R47" s="59">
        <v>0.9</v>
      </c>
      <c r="S47" s="59">
        <v>0.7000000000000006</v>
      </c>
      <c r="T47" s="58">
        <v>-266</v>
      </c>
      <c r="U47" s="58">
        <v>-1039848</v>
      </c>
      <c r="V47" s="60">
        <v>-376813</v>
      </c>
      <c r="W47" s="58">
        <v>-663035</v>
      </c>
      <c r="X47" s="61" t="s">
        <v>173</v>
      </c>
    </row>
    <row r="48" spans="2:24" ht="22.5" customHeight="1" thickBot="1">
      <c r="B48" s="62" t="s">
        <v>174</v>
      </c>
      <c r="C48" s="63">
        <v>32713512</v>
      </c>
      <c r="D48" s="64">
        <v>31467936</v>
      </c>
      <c r="E48" s="65">
        <v>0.962</v>
      </c>
      <c r="F48" s="64">
        <v>1200</v>
      </c>
      <c r="G48" s="64">
        <v>1245576</v>
      </c>
      <c r="H48" s="64">
        <v>139961</v>
      </c>
      <c r="I48" s="66">
        <v>1105615</v>
      </c>
      <c r="J48" s="63">
        <v>32520898</v>
      </c>
      <c r="K48" s="64">
        <v>31197074</v>
      </c>
      <c r="L48" s="65">
        <v>0.959</v>
      </c>
      <c r="M48" s="64">
        <v>1190</v>
      </c>
      <c r="N48" s="64">
        <v>1323824</v>
      </c>
      <c r="O48" s="64">
        <v>90260</v>
      </c>
      <c r="P48" s="66">
        <v>1233564</v>
      </c>
      <c r="Q48" s="67">
        <v>270862</v>
      </c>
      <c r="R48" s="68">
        <v>0.9</v>
      </c>
      <c r="S48" s="68">
        <v>0.30000000000000027</v>
      </c>
      <c r="T48" s="67">
        <v>10</v>
      </c>
      <c r="U48" s="67">
        <v>-78248</v>
      </c>
      <c r="V48" s="69">
        <v>49701</v>
      </c>
      <c r="W48" s="67">
        <v>-127949</v>
      </c>
      <c r="X48" s="70" t="s">
        <v>174</v>
      </c>
    </row>
    <row r="49" spans="2:24" ht="22.5" customHeight="1" thickBot="1">
      <c r="B49" s="71" t="s">
        <v>175</v>
      </c>
      <c r="C49" s="72">
        <v>178007578</v>
      </c>
      <c r="D49" s="73">
        <v>170964414</v>
      </c>
      <c r="E49" s="74">
        <v>0.96</v>
      </c>
      <c r="F49" s="73">
        <v>6025</v>
      </c>
      <c r="G49" s="73">
        <v>7043164</v>
      </c>
      <c r="H49" s="73">
        <v>610403</v>
      </c>
      <c r="I49" s="75">
        <v>6432761</v>
      </c>
      <c r="J49" s="72">
        <v>177569147</v>
      </c>
      <c r="K49" s="76">
        <v>169407887</v>
      </c>
      <c r="L49" s="74">
        <v>0.954</v>
      </c>
      <c r="M49" s="76">
        <v>6281</v>
      </c>
      <c r="N49" s="76">
        <v>8161260</v>
      </c>
      <c r="O49" s="76">
        <v>937515</v>
      </c>
      <c r="P49" s="75">
        <v>7223745</v>
      </c>
      <c r="Q49" s="77">
        <v>1556527</v>
      </c>
      <c r="R49" s="78">
        <v>0.9</v>
      </c>
      <c r="S49" s="78">
        <v>0.6000000000000005</v>
      </c>
      <c r="T49" s="77">
        <v>-256</v>
      </c>
      <c r="U49" s="77">
        <v>-1118096</v>
      </c>
      <c r="V49" s="79">
        <v>-327112</v>
      </c>
      <c r="W49" s="77">
        <v>-790984</v>
      </c>
      <c r="X49" s="80" t="s">
        <v>175</v>
      </c>
    </row>
    <row r="50" spans="2:24" ht="17.25">
      <c r="B50" s="81"/>
      <c r="C50" s="82"/>
      <c r="D50" s="82"/>
      <c r="E50" s="83"/>
      <c r="F50" s="82"/>
      <c r="G50" s="82"/>
      <c r="H50" s="82"/>
      <c r="I50" s="84"/>
      <c r="J50" s="82"/>
      <c r="K50" s="82"/>
      <c r="L50" s="83"/>
      <c r="M50" s="82"/>
      <c r="N50" s="82"/>
      <c r="O50" s="82"/>
      <c r="P50" s="84"/>
      <c r="Q50" s="82"/>
      <c r="R50" s="82"/>
      <c r="S50" s="83"/>
      <c r="T50" s="82"/>
      <c r="U50" s="82"/>
      <c r="V50" s="82"/>
      <c r="W50" s="84"/>
      <c r="X50" s="85" t="str">
        <f>'[1]★徴収実績①'!S50</f>
        <v>【出典：地方財政状況調査、奈良県独自調査】</v>
      </c>
    </row>
    <row r="51" spans="2:24" ht="17.25">
      <c r="B51" s="81"/>
      <c r="C51" s="82"/>
      <c r="D51" s="82"/>
      <c r="E51" s="83"/>
      <c r="F51" s="82"/>
      <c r="G51" s="82"/>
      <c r="H51" s="82"/>
      <c r="I51" s="84"/>
      <c r="J51" s="82"/>
      <c r="K51" s="82"/>
      <c r="L51" s="83"/>
      <c r="M51" s="82"/>
      <c r="N51" s="82"/>
      <c r="O51" s="82"/>
      <c r="P51" s="84"/>
      <c r="Q51" s="82"/>
      <c r="R51" s="82"/>
      <c r="S51" s="83"/>
      <c r="T51" s="82"/>
      <c r="U51" s="82"/>
      <c r="V51" s="82"/>
      <c r="W51" s="84"/>
      <c r="X51" s="85"/>
    </row>
    <row r="52" spans="2:24" ht="17.25">
      <c r="B52" s="81"/>
      <c r="C52" s="82"/>
      <c r="D52" s="82"/>
      <c r="E52" s="83"/>
      <c r="F52" s="82"/>
      <c r="G52" s="82"/>
      <c r="H52" s="82"/>
      <c r="I52" s="84"/>
      <c r="J52" s="82"/>
      <c r="K52" s="82"/>
      <c r="L52" s="83"/>
      <c r="M52" s="82"/>
      <c r="N52" s="82"/>
      <c r="O52" s="82"/>
      <c r="P52" s="84"/>
      <c r="Q52" s="82"/>
      <c r="R52" s="82"/>
      <c r="S52" s="83"/>
      <c r="T52" s="82"/>
      <c r="U52" s="82"/>
      <c r="V52" s="82"/>
      <c r="W52" s="84"/>
      <c r="X52" s="85"/>
    </row>
    <row r="53" spans="2:24" ht="17.25">
      <c r="B53" s="81"/>
      <c r="C53" s="82"/>
      <c r="D53" s="82"/>
      <c r="E53" s="83"/>
      <c r="F53" s="82"/>
      <c r="G53" s="82"/>
      <c r="H53" s="82"/>
      <c r="I53" s="84"/>
      <c r="J53" s="82"/>
      <c r="K53" s="82"/>
      <c r="L53" s="83"/>
      <c r="M53" s="82"/>
      <c r="N53" s="82"/>
      <c r="O53" s="82"/>
      <c r="P53" s="84"/>
      <c r="Q53" s="82"/>
      <c r="R53" s="82"/>
      <c r="S53" s="83"/>
      <c r="T53" s="82"/>
      <c r="U53" s="82"/>
      <c r="V53" s="82"/>
      <c r="W53" s="84"/>
      <c r="X53" s="85"/>
    </row>
    <row r="54" spans="2:24" s="88" customFormat="1" ht="16.5" customHeight="1" thickBot="1">
      <c r="B54" s="86" t="s">
        <v>215</v>
      </c>
      <c r="C54" s="87"/>
      <c r="J54" s="87"/>
      <c r="Q54" s="87"/>
      <c r="X54" s="86" t="s">
        <v>176</v>
      </c>
    </row>
    <row r="55" spans="2:24" ht="17.25" customHeight="1">
      <c r="B55" s="354" t="s">
        <v>57</v>
      </c>
      <c r="C55" s="82"/>
      <c r="D55" s="82"/>
      <c r="E55" s="82"/>
      <c r="F55" s="82"/>
      <c r="G55" s="82"/>
      <c r="H55" s="82"/>
      <c r="I55" s="82"/>
      <c r="J55" s="82"/>
      <c r="K55" s="82"/>
      <c r="L55" s="82"/>
      <c r="M55" s="357" t="s">
        <v>58</v>
      </c>
      <c r="N55" s="89"/>
      <c r="O55" s="357" t="s">
        <v>58</v>
      </c>
      <c r="P55" s="82"/>
      <c r="Q55" s="82"/>
      <c r="R55" s="82"/>
      <c r="S55" s="82"/>
      <c r="T55" s="82"/>
      <c r="U55" s="82"/>
      <c r="V55" s="82"/>
      <c r="W55" s="82"/>
      <c r="X55" s="82"/>
    </row>
    <row r="56" spans="2:15" ht="17.25">
      <c r="B56" s="355"/>
      <c r="M56" s="358"/>
      <c r="N56" s="90"/>
      <c r="O56" s="358"/>
    </row>
    <row r="57" spans="2:15" ht="18" thickBot="1">
      <c r="B57" s="356"/>
      <c r="M57" s="359"/>
      <c r="N57" s="91"/>
      <c r="O57" s="359"/>
    </row>
  </sheetData>
  <sheetProtection/>
  <mergeCells count="8">
    <mergeCell ref="B3:B7"/>
    <mergeCell ref="J3:P3"/>
    <mergeCell ref="X3:X7"/>
    <mergeCell ref="H5:H6"/>
    <mergeCell ref="O5:O6"/>
    <mergeCell ref="B55:B57"/>
    <mergeCell ref="M55:M57"/>
    <mergeCell ref="O55:O57"/>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Y50"/>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F12" sqref="F12"/>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8.41015625" style="112" customWidth="1"/>
    <col min="23" max="23" width="8.66015625" style="112" customWidth="1"/>
    <col min="24" max="24" width="8" style="112" bestFit="1" customWidth="1"/>
    <col min="25" max="25" width="10.66015625" style="112" customWidth="1"/>
    <col min="26" max="16384" width="16.66015625" style="112" customWidth="1"/>
  </cols>
  <sheetData>
    <row r="1" spans="2:25" s="96" customFormat="1" ht="25.5" customHeight="1" thickBot="1">
      <c r="B1" s="92" t="str">
        <f>CONCATENATE("■",WIDECHAR('[1]個人均'!B3)," 市町村税主要税目の徴収実績【合計（現年課税分＋滞納繰越分）】")</f>
        <v>■平成２９年度 市町村税主要税目の徴収実績【合計（現年課税分＋滞納繰越分）】</v>
      </c>
      <c r="C1" s="93"/>
      <c r="D1" s="93"/>
      <c r="E1" s="92"/>
      <c r="F1" s="92"/>
      <c r="G1" s="92"/>
      <c r="H1" s="93"/>
      <c r="I1" s="93"/>
      <c r="J1" s="92"/>
      <c r="K1" s="92"/>
      <c r="L1" s="92"/>
      <c r="M1" s="94"/>
      <c r="N1" s="94"/>
      <c r="O1" s="95"/>
      <c r="P1" s="95"/>
      <c r="X1" s="360" t="s">
        <v>59</v>
      </c>
      <c r="Y1" s="360"/>
    </row>
    <row r="2" spans="2:25" s="98" customFormat="1" ht="24.75" customHeight="1">
      <c r="B2" s="97"/>
      <c r="C2" s="361" t="s">
        <v>177</v>
      </c>
      <c r="D2" s="362"/>
      <c r="E2" s="362"/>
      <c r="F2" s="362"/>
      <c r="G2" s="363"/>
      <c r="H2" s="364" t="s">
        <v>178</v>
      </c>
      <c r="I2" s="364"/>
      <c r="J2" s="364"/>
      <c r="K2" s="364"/>
      <c r="L2" s="365"/>
      <c r="M2" s="362" t="s">
        <v>179</v>
      </c>
      <c r="N2" s="362"/>
      <c r="O2" s="362"/>
      <c r="P2" s="363"/>
      <c r="R2" s="366" t="s">
        <v>60</v>
      </c>
      <c r="S2" s="368" t="s">
        <v>61</v>
      </c>
      <c r="T2" s="99"/>
      <c r="U2" s="99"/>
      <c r="V2" s="370" t="s">
        <v>62</v>
      </c>
      <c r="W2" s="368" t="s">
        <v>63</v>
      </c>
      <c r="X2" s="372" t="s">
        <v>64</v>
      </c>
      <c r="Y2" s="375" t="s">
        <v>65</v>
      </c>
    </row>
    <row r="3" spans="2:25" ht="20.25" customHeight="1">
      <c r="B3" s="100"/>
      <c r="C3" s="101"/>
      <c r="D3" s="102"/>
      <c r="E3" s="103"/>
      <c r="F3" s="104"/>
      <c r="G3" s="105"/>
      <c r="H3" s="106"/>
      <c r="I3" s="102"/>
      <c r="J3" s="103"/>
      <c r="K3" s="104"/>
      <c r="L3" s="107"/>
      <c r="M3" s="108" t="s">
        <v>66</v>
      </c>
      <c r="N3" s="109" t="s">
        <v>67</v>
      </c>
      <c r="O3" s="110" t="s">
        <v>68</v>
      </c>
      <c r="P3" s="111" t="s">
        <v>69</v>
      </c>
      <c r="R3" s="367"/>
      <c r="S3" s="369"/>
      <c r="T3" s="378" t="s">
        <v>67</v>
      </c>
      <c r="U3" s="380" t="s">
        <v>70</v>
      </c>
      <c r="V3" s="371"/>
      <c r="W3" s="369"/>
      <c r="X3" s="373"/>
      <c r="Y3" s="376"/>
    </row>
    <row r="4" spans="2:25" ht="20.25" customHeight="1">
      <c r="B4" s="113" t="s">
        <v>65</v>
      </c>
      <c r="C4" s="114" t="s">
        <v>66</v>
      </c>
      <c r="D4" s="115" t="s">
        <v>67</v>
      </c>
      <c r="E4" s="116" t="s">
        <v>68</v>
      </c>
      <c r="F4" s="117" t="s">
        <v>71</v>
      </c>
      <c r="G4" s="118" t="s">
        <v>69</v>
      </c>
      <c r="H4" s="119" t="s">
        <v>66</v>
      </c>
      <c r="I4" s="115" t="s">
        <v>67</v>
      </c>
      <c r="J4" s="116" t="s">
        <v>68</v>
      </c>
      <c r="K4" s="117" t="s">
        <v>71</v>
      </c>
      <c r="L4" s="120" t="s">
        <v>69</v>
      </c>
      <c r="M4" s="121" t="s">
        <v>180</v>
      </c>
      <c r="N4" s="122" t="s">
        <v>181</v>
      </c>
      <c r="O4" s="123" t="s">
        <v>182</v>
      </c>
      <c r="P4" s="124" t="s">
        <v>72</v>
      </c>
      <c r="R4" s="367"/>
      <c r="S4" s="369"/>
      <c r="T4" s="378"/>
      <c r="U4" s="380"/>
      <c r="V4" s="371"/>
      <c r="W4" s="369"/>
      <c r="X4" s="373"/>
      <c r="Y4" s="376"/>
    </row>
    <row r="5" spans="2:25" ht="20.25" customHeight="1" thickBot="1">
      <c r="B5" s="125"/>
      <c r="C5" s="126" t="s">
        <v>73</v>
      </c>
      <c r="D5" s="127" t="s">
        <v>74</v>
      </c>
      <c r="E5" s="128" t="s">
        <v>10</v>
      </c>
      <c r="F5" s="129" t="s">
        <v>75</v>
      </c>
      <c r="G5" s="130" t="s">
        <v>76</v>
      </c>
      <c r="H5" s="131" t="s">
        <v>183</v>
      </c>
      <c r="I5" s="127" t="s">
        <v>12</v>
      </c>
      <c r="J5" s="128" t="s">
        <v>13</v>
      </c>
      <c r="K5" s="129" t="s">
        <v>14</v>
      </c>
      <c r="L5" s="132" t="s">
        <v>77</v>
      </c>
      <c r="M5" s="131" t="s">
        <v>78</v>
      </c>
      <c r="N5" s="127" t="s">
        <v>79</v>
      </c>
      <c r="O5" s="128" t="s">
        <v>80</v>
      </c>
      <c r="P5" s="132" t="s">
        <v>81</v>
      </c>
      <c r="R5" s="133" t="s">
        <v>167</v>
      </c>
      <c r="S5" s="134" t="s">
        <v>168</v>
      </c>
      <c r="T5" s="379"/>
      <c r="U5" s="381"/>
      <c r="V5" s="135" t="s">
        <v>169</v>
      </c>
      <c r="W5" s="134" t="s">
        <v>170</v>
      </c>
      <c r="X5" s="374"/>
      <c r="Y5" s="377"/>
    </row>
    <row r="6" spans="2:25" ht="24.75" customHeight="1">
      <c r="B6" s="136" t="s">
        <v>82</v>
      </c>
      <c r="C6" s="137">
        <v>22946171</v>
      </c>
      <c r="D6" s="138">
        <v>3576519</v>
      </c>
      <c r="E6" s="139">
        <v>20012012</v>
      </c>
      <c r="F6" s="140">
        <v>6747236</v>
      </c>
      <c r="G6" s="141">
        <v>53281938</v>
      </c>
      <c r="H6" s="138">
        <v>22218799</v>
      </c>
      <c r="I6" s="138">
        <v>3531693</v>
      </c>
      <c r="J6" s="139">
        <v>19278121</v>
      </c>
      <c r="K6" s="140">
        <v>6531593</v>
      </c>
      <c r="L6" s="142">
        <v>51560206</v>
      </c>
      <c r="M6" s="143">
        <v>96.8</v>
      </c>
      <c r="N6" s="144">
        <v>98.7</v>
      </c>
      <c r="O6" s="145">
        <v>96.3</v>
      </c>
      <c r="P6" s="146">
        <v>96.8</v>
      </c>
      <c r="R6" s="147">
        <v>95.9</v>
      </c>
      <c r="S6" s="148">
        <v>0.8999999999999915</v>
      </c>
      <c r="T6" s="149">
        <v>29</v>
      </c>
      <c r="U6" s="150">
        <v>16</v>
      </c>
      <c r="V6" s="151">
        <v>96.4</v>
      </c>
      <c r="W6" s="148">
        <v>0.3999999999999915</v>
      </c>
      <c r="X6" s="344" t="s">
        <v>184</v>
      </c>
      <c r="Y6" s="152" t="s">
        <v>82</v>
      </c>
    </row>
    <row r="7" spans="2:25" ht="24.75" customHeight="1">
      <c r="B7" s="153" t="s">
        <v>83</v>
      </c>
      <c r="C7" s="154">
        <v>2892004</v>
      </c>
      <c r="D7" s="155">
        <v>361936</v>
      </c>
      <c r="E7" s="156">
        <v>2871569</v>
      </c>
      <c r="F7" s="157">
        <v>924382</v>
      </c>
      <c r="G7" s="141">
        <v>7049891</v>
      </c>
      <c r="H7" s="155">
        <v>2773362</v>
      </c>
      <c r="I7" s="155">
        <v>351920</v>
      </c>
      <c r="J7" s="156">
        <v>2696717</v>
      </c>
      <c r="K7" s="157">
        <v>884427</v>
      </c>
      <c r="L7" s="158">
        <v>6706426</v>
      </c>
      <c r="M7" s="159">
        <v>95.9</v>
      </c>
      <c r="N7" s="160">
        <v>97.2</v>
      </c>
      <c r="O7" s="161">
        <v>93.9</v>
      </c>
      <c r="P7" s="162">
        <v>95.1</v>
      </c>
      <c r="R7" s="147">
        <v>93.9</v>
      </c>
      <c r="S7" s="163">
        <v>1.1999999999999886</v>
      </c>
      <c r="T7" s="164">
        <v>34</v>
      </c>
      <c r="U7" s="165">
        <v>26</v>
      </c>
      <c r="V7" s="166">
        <v>95.9</v>
      </c>
      <c r="W7" s="167">
        <v>-0.8000000000000114</v>
      </c>
      <c r="X7" s="345" t="s">
        <v>185</v>
      </c>
      <c r="Y7" s="168" t="s">
        <v>83</v>
      </c>
    </row>
    <row r="8" spans="2:25" ht="24.75" customHeight="1">
      <c r="B8" s="153" t="s">
        <v>84</v>
      </c>
      <c r="C8" s="154">
        <v>4180600</v>
      </c>
      <c r="D8" s="155">
        <v>1177872</v>
      </c>
      <c r="E8" s="156">
        <v>5845671</v>
      </c>
      <c r="F8" s="157">
        <v>1634529</v>
      </c>
      <c r="G8" s="141">
        <v>12838672</v>
      </c>
      <c r="H8" s="155">
        <v>4011422</v>
      </c>
      <c r="I8" s="155">
        <v>1159822</v>
      </c>
      <c r="J8" s="156">
        <v>5564987</v>
      </c>
      <c r="K8" s="157">
        <v>1574530</v>
      </c>
      <c r="L8" s="158">
        <v>12310761</v>
      </c>
      <c r="M8" s="159">
        <v>96</v>
      </c>
      <c r="N8" s="160">
        <v>98.5</v>
      </c>
      <c r="O8" s="161">
        <v>95.2</v>
      </c>
      <c r="P8" s="162">
        <v>95.9</v>
      </c>
      <c r="R8" s="147">
        <v>94.2</v>
      </c>
      <c r="S8" s="163">
        <v>1.7000000000000028</v>
      </c>
      <c r="T8" s="164">
        <v>32</v>
      </c>
      <c r="U8" s="165">
        <v>19</v>
      </c>
      <c r="V8" s="166">
        <v>95.9</v>
      </c>
      <c r="W8" s="167">
        <v>0</v>
      </c>
      <c r="X8" s="345" t="s">
        <v>185</v>
      </c>
      <c r="Y8" s="168" t="s">
        <v>84</v>
      </c>
    </row>
    <row r="9" spans="2:25" ht="24.75" customHeight="1">
      <c r="B9" s="153" t="s">
        <v>85</v>
      </c>
      <c r="C9" s="154">
        <v>2819830</v>
      </c>
      <c r="D9" s="155">
        <v>452204</v>
      </c>
      <c r="E9" s="156">
        <v>3694696</v>
      </c>
      <c r="F9" s="157">
        <v>1170703</v>
      </c>
      <c r="G9" s="141">
        <v>8137433</v>
      </c>
      <c r="H9" s="155">
        <v>2650866</v>
      </c>
      <c r="I9" s="155">
        <v>445940</v>
      </c>
      <c r="J9" s="156">
        <v>3473260</v>
      </c>
      <c r="K9" s="157">
        <v>1120392</v>
      </c>
      <c r="L9" s="158">
        <v>7690458</v>
      </c>
      <c r="M9" s="159">
        <v>94</v>
      </c>
      <c r="N9" s="160">
        <v>98.6</v>
      </c>
      <c r="O9" s="161">
        <v>94</v>
      </c>
      <c r="P9" s="162">
        <v>94.5</v>
      </c>
      <c r="R9" s="147">
        <v>94.4</v>
      </c>
      <c r="S9" s="163">
        <v>0.09999999999999432</v>
      </c>
      <c r="T9" s="164">
        <v>30</v>
      </c>
      <c r="U9" s="165">
        <v>24</v>
      </c>
      <c r="V9" s="166">
        <v>95.9</v>
      </c>
      <c r="W9" s="167">
        <v>-1.4000000000000057</v>
      </c>
      <c r="X9" s="345" t="s">
        <v>185</v>
      </c>
      <c r="Y9" s="168" t="s">
        <v>85</v>
      </c>
    </row>
    <row r="10" spans="2:25" ht="24.75" customHeight="1">
      <c r="B10" s="153" t="s">
        <v>86</v>
      </c>
      <c r="C10" s="154">
        <v>6450533</v>
      </c>
      <c r="D10" s="155">
        <v>1043016</v>
      </c>
      <c r="E10" s="156">
        <v>6644301</v>
      </c>
      <c r="F10" s="157">
        <v>2373812</v>
      </c>
      <c r="G10" s="141">
        <v>16511662</v>
      </c>
      <c r="H10" s="155">
        <v>6152828</v>
      </c>
      <c r="I10" s="155">
        <v>1036019</v>
      </c>
      <c r="J10" s="156">
        <v>6308250</v>
      </c>
      <c r="K10" s="157">
        <v>2284207</v>
      </c>
      <c r="L10" s="158">
        <v>15781304</v>
      </c>
      <c r="M10" s="159">
        <v>95.4</v>
      </c>
      <c r="N10" s="160">
        <v>99.3</v>
      </c>
      <c r="O10" s="161">
        <v>94.9</v>
      </c>
      <c r="P10" s="162">
        <v>95.6</v>
      </c>
      <c r="R10" s="147">
        <v>95.2</v>
      </c>
      <c r="S10" s="163">
        <v>0.3999999999999915</v>
      </c>
      <c r="T10" s="164">
        <v>23</v>
      </c>
      <c r="U10" s="165">
        <v>20</v>
      </c>
      <c r="V10" s="166">
        <v>95.5</v>
      </c>
      <c r="W10" s="167">
        <v>0.09999999999999432</v>
      </c>
      <c r="X10" s="345" t="s">
        <v>186</v>
      </c>
      <c r="Y10" s="168" t="s">
        <v>86</v>
      </c>
    </row>
    <row r="11" spans="2:25" ht="24.75" customHeight="1">
      <c r="B11" s="153" t="s">
        <v>87</v>
      </c>
      <c r="C11" s="154">
        <v>2504079</v>
      </c>
      <c r="D11" s="155">
        <v>291988</v>
      </c>
      <c r="E11" s="156">
        <v>2579802</v>
      </c>
      <c r="F11" s="157">
        <v>966229</v>
      </c>
      <c r="G11" s="141">
        <v>6342098</v>
      </c>
      <c r="H11" s="155">
        <v>2483249</v>
      </c>
      <c r="I11" s="155">
        <v>291802</v>
      </c>
      <c r="J11" s="156">
        <v>2551848</v>
      </c>
      <c r="K11" s="157">
        <v>956020</v>
      </c>
      <c r="L11" s="158">
        <v>6282919</v>
      </c>
      <c r="M11" s="159">
        <v>99.2</v>
      </c>
      <c r="N11" s="160">
        <v>99.9</v>
      </c>
      <c r="O11" s="161">
        <v>98.9</v>
      </c>
      <c r="P11" s="162">
        <v>99.1</v>
      </c>
      <c r="R11" s="147">
        <v>98.9</v>
      </c>
      <c r="S11" s="163">
        <v>0.19999999999998863</v>
      </c>
      <c r="T11" s="164">
        <v>11</v>
      </c>
      <c r="U11" s="165">
        <v>2</v>
      </c>
      <c r="V11" s="166">
        <v>95.9</v>
      </c>
      <c r="W11" s="167">
        <v>3.1999999999999886</v>
      </c>
      <c r="X11" s="345" t="s">
        <v>185</v>
      </c>
      <c r="Y11" s="168" t="s">
        <v>87</v>
      </c>
    </row>
    <row r="12" spans="2:25" ht="24.75" customHeight="1">
      <c r="B12" s="153" t="s">
        <v>88</v>
      </c>
      <c r="C12" s="154">
        <v>1230315</v>
      </c>
      <c r="D12" s="155">
        <v>297908</v>
      </c>
      <c r="E12" s="156">
        <v>1642158</v>
      </c>
      <c r="F12" s="157">
        <v>430158</v>
      </c>
      <c r="G12" s="141">
        <v>3600539</v>
      </c>
      <c r="H12" s="155">
        <v>1215370</v>
      </c>
      <c r="I12" s="155">
        <v>297435</v>
      </c>
      <c r="J12" s="156">
        <v>1595093</v>
      </c>
      <c r="K12" s="157">
        <v>422500</v>
      </c>
      <c r="L12" s="158">
        <v>3530398</v>
      </c>
      <c r="M12" s="159">
        <v>98.8</v>
      </c>
      <c r="N12" s="160">
        <v>99.8</v>
      </c>
      <c r="O12" s="161">
        <v>97.1</v>
      </c>
      <c r="P12" s="162">
        <v>98.1</v>
      </c>
      <c r="R12" s="147">
        <v>97.3</v>
      </c>
      <c r="S12" s="163">
        <v>0.7999999999999972</v>
      </c>
      <c r="T12" s="164">
        <v>14</v>
      </c>
      <c r="U12" s="165">
        <v>14</v>
      </c>
      <c r="V12" s="166">
        <v>94.1</v>
      </c>
      <c r="W12" s="167">
        <v>4</v>
      </c>
      <c r="X12" s="345" t="s">
        <v>187</v>
      </c>
      <c r="Y12" s="168" t="s">
        <v>88</v>
      </c>
    </row>
    <row r="13" spans="2:25" ht="24.75" customHeight="1">
      <c r="B13" s="169" t="s">
        <v>89</v>
      </c>
      <c r="C13" s="154">
        <v>1034370</v>
      </c>
      <c r="D13" s="155">
        <v>208145</v>
      </c>
      <c r="E13" s="156">
        <v>1435878</v>
      </c>
      <c r="F13" s="157">
        <v>394519</v>
      </c>
      <c r="G13" s="141">
        <v>3072912</v>
      </c>
      <c r="H13" s="155">
        <v>988280</v>
      </c>
      <c r="I13" s="155">
        <v>202275</v>
      </c>
      <c r="J13" s="156">
        <v>1316257</v>
      </c>
      <c r="K13" s="157">
        <v>376824</v>
      </c>
      <c r="L13" s="158">
        <v>2883636</v>
      </c>
      <c r="M13" s="159">
        <v>95.5</v>
      </c>
      <c r="N13" s="160">
        <v>97.2</v>
      </c>
      <c r="O13" s="161">
        <v>91.7</v>
      </c>
      <c r="P13" s="162">
        <v>93.8</v>
      </c>
      <c r="R13" s="147">
        <v>93.7</v>
      </c>
      <c r="S13" s="163">
        <v>0.09999999999999432</v>
      </c>
      <c r="T13" s="164">
        <v>34</v>
      </c>
      <c r="U13" s="165">
        <v>36</v>
      </c>
      <c r="V13" s="166">
        <v>93.8</v>
      </c>
      <c r="W13" s="167">
        <v>0</v>
      </c>
      <c r="X13" s="345" t="s">
        <v>188</v>
      </c>
      <c r="Y13" s="168" t="s">
        <v>89</v>
      </c>
    </row>
    <row r="14" spans="2:25" ht="24.75" customHeight="1">
      <c r="B14" s="153" t="s">
        <v>90</v>
      </c>
      <c r="C14" s="154">
        <v>8680840</v>
      </c>
      <c r="D14" s="155">
        <v>620024</v>
      </c>
      <c r="E14" s="156">
        <v>6615998</v>
      </c>
      <c r="F14" s="157">
        <v>2005404</v>
      </c>
      <c r="G14" s="141">
        <v>17922266</v>
      </c>
      <c r="H14" s="155">
        <v>8362867</v>
      </c>
      <c r="I14" s="155">
        <v>611185</v>
      </c>
      <c r="J14" s="156">
        <v>6118154</v>
      </c>
      <c r="K14" s="157">
        <v>1847005</v>
      </c>
      <c r="L14" s="158">
        <v>16939211</v>
      </c>
      <c r="M14" s="159">
        <v>96.3</v>
      </c>
      <c r="N14" s="160">
        <v>98.6</v>
      </c>
      <c r="O14" s="161">
        <v>92.5</v>
      </c>
      <c r="P14" s="162">
        <v>94.5</v>
      </c>
      <c r="R14" s="147">
        <v>94</v>
      </c>
      <c r="S14" s="163">
        <v>0.5</v>
      </c>
      <c r="T14" s="164">
        <v>30</v>
      </c>
      <c r="U14" s="165">
        <v>33</v>
      </c>
      <c r="V14" s="166">
        <v>95.5</v>
      </c>
      <c r="W14" s="167">
        <v>-1</v>
      </c>
      <c r="X14" s="345" t="s">
        <v>186</v>
      </c>
      <c r="Y14" s="168" t="s">
        <v>90</v>
      </c>
    </row>
    <row r="15" spans="2:25" ht="24.75" customHeight="1">
      <c r="B15" s="153" t="s">
        <v>91</v>
      </c>
      <c r="C15" s="154">
        <v>4622278</v>
      </c>
      <c r="D15" s="155">
        <v>399556</v>
      </c>
      <c r="E15" s="156">
        <v>3881286</v>
      </c>
      <c r="F15" s="157">
        <v>459380</v>
      </c>
      <c r="G15" s="141">
        <v>9362500</v>
      </c>
      <c r="H15" s="155">
        <v>4494184</v>
      </c>
      <c r="I15" s="155">
        <v>398398</v>
      </c>
      <c r="J15" s="156">
        <v>3623963</v>
      </c>
      <c r="K15" s="157">
        <v>452719</v>
      </c>
      <c r="L15" s="158">
        <v>8969264</v>
      </c>
      <c r="M15" s="159">
        <v>97.2</v>
      </c>
      <c r="N15" s="160">
        <v>99.7</v>
      </c>
      <c r="O15" s="161">
        <v>93.4</v>
      </c>
      <c r="P15" s="162">
        <v>95.8</v>
      </c>
      <c r="R15" s="147">
        <v>95.6</v>
      </c>
      <c r="S15" s="163">
        <v>0.20000000000000284</v>
      </c>
      <c r="T15" s="164">
        <v>17</v>
      </c>
      <c r="U15" s="165">
        <v>28</v>
      </c>
      <c r="V15" s="166">
        <v>95.9</v>
      </c>
      <c r="W15" s="167">
        <v>-0.10000000000000853</v>
      </c>
      <c r="X15" s="345" t="s">
        <v>185</v>
      </c>
      <c r="Y15" s="168" t="s">
        <v>91</v>
      </c>
    </row>
    <row r="16" spans="2:25" ht="24.75" customHeight="1">
      <c r="B16" s="153" t="s">
        <v>92</v>
      </c>
      <c r="C16" s="154">
        <v>1659970</v>
      </c>
      <c r="D16" s="155">
        <v>294614</v>
      </c>
      <c r="E16" s="156">
        <v>2046787</v>
      </c>
      <c r="F16" s="157">
        <v>325542</v>
      </c>
      <c r="G16" s="141">
        <v>4326913</v>
      </c>
      <c r="H16" s="155">
        <v>1594996</v>
      </c>
      <c r="I16" s="155">
        <v>291128</v>
      </c>
      <c r="J16" s="156">
        <v>1918303</v>
      </c>
      <c r="K16" s="157">
        <v>314376</v>
      </c>
      <c r="L16" s="158">
        <v>4118803</v>
      </c>
      <c r="M16" s="159">
        <v>96.1</v>
      </c>
      <c r="N16" s="160">
        <v>98.8</v>
      </c>
      <c r="O16" s="161">
        <v>93.7</v>
      </c>
      <c r="P16" s="162">
        <v>95.2</v>
      </c>
      <c r="R16" s="147">
        <v>94.8</v>
      </c>
      <c r="S16" s="163">
        <v>0.4000000000000057</v>
      </c>
      <c r="T16" s="164">
        <v>28</v>
      </c>
      <c r="U16" s="165">
        <v>27</v>
      </c>
      <c r="V16" s="166">
        <v>93.8</v>
      </c>
      <c r="W16" s="167">
        <v>1.4000000000000057</v>
      </c>
      <c r="X16" s="345" t="s">
        <v>188</v>
      </c>
      <c r="Y16" s="168" t="s">
        <v>92</v>
      </c>
    </row>
    <row r="17" spans="2:25" ht="24.75" customHeight="1">
      <c r="B17" s="153" t="s">
        <v>93</v>
      </c>
      <c r="C17" s="154">
        <v>1216193</v>
      </c>
      <c r="D17" s="155">
        <v>101483</v>
      </c>
      <c r="E17" s="156">
        <v>1268597</v>
      </c>
      <c r="F17" s="157">
        <v>260969</v>
      </c>
      <c r="G17" s="141">
        <v>2847242</v>
      </c>
      <c r="H17" s="155">
        <v>1176229</v>
      </c>
      <c r="I17" s="155">
        <v>100509</v>
      </c>
      <c r="J17" s="156">
        <v>1192764</v>
      </c>
      <c r="K17" s="157">
        <v>253590</v>
      </c>
      <c r="L17" s="158">
        <v>2723092</v>
      </c>
      <c r="M17" s="159">
        <v>96.7</v>
      </c>
      <c r="N17" s="160">
        <v>99</v>
      </c>
      <c r="O17" s="161">
        <v>94</v>
      </c>
      <c r="P17" s="162">
        <v>95.6</v>
      </c>
      <c r="R17" s="147">
        <v>95.1</v>
      </c>
      <c r="S17" s="163">
        <v>0.5</v>
      </c>
      <c r="T17" s="164">
        <v>25</v>
      </c>
      <c r="U17" s="165">
        <v>24</v>
      </c>
      <c r="V17" s="166">
        <v>94.1</v>
      </c>
      <c r="W17" s="167">
        <v>1.5</v>
      </c>
      <c r="X17" s="345" t="s">
        <v>187</v>
      </c>
      <c r="Y17" s="168" t="s">
        <v>93</v>
      </c>
    </row>
    <row r="18" spans="2:25" ht="24.75" customHeight="1">
      <c r="B18" s="153" t="s">
        <v>94</v>
      </c>
      <c r="C18" s="154">
        <v>130855</v>
      </c>
      <c r="D18" s="155">
        <v>23793</v>
      </c>
      <c r="E18" s="156">
        <v>305382</v>
      </c>
      <c r="F18" s="157">
        <v>21462</v>
      </c>
      <c r="G18" s="141">
        <v>481492</v>
      </c>
      <c r="H18" s="155">
        <v>128611</v>
      </c>
      <c r="I18" s="155">
        <v>23743</v>
      </c>
      <c r="J18" s="156">
        <v>296937</v>
      </c>
      <c r="K18" s="157">
        <v>20947</v>
      </c>
      <c r="L18" s="158">
        <v>470238</v>
      </c>
      <c r="M18" s="159">
        <v>98.3</v>
      </c>
      <c r="N18" s="160">
        <v>99.8</v>
      </c>
      <c r="O18" s="161">
        <v>97.2</v>
      </c>
      <c r="P18" s="162">
        <v>97.7</v>
      </c>
      <c r="R18" s="147">
        <v>97.1</v>
      </c>
      <c r="S18" s="163">
        <v>0.6000000000000085</v>
      </c>
      <c r="T18" s="164">
        <v>14</v>
      </c>
      <c r="U18" s="165">
        <v>13</v>
      </c>
      <c r="V18" s="166">
        <v>96</v>
      </c>
      <c r="W18" s="167">
        <v>1.7000000000000028</v>
      </c>
      <c r="X18" s="345" t="s">
        <v>189</v>
      </c>
      <c r="Y18" s="168" t="s">
        <v>94</v>
      </c>
    </row>
    <row r="19" spans="2:25" ht="24.75" customHeight="1">
      <c r="B19" s="153" t="s">
        <v>95</v>
      </c>
      <c r="C19" s="154">
        <v>968576</v>
      </c>
      <c r="D19" s="155">
        <v>72194</v>
      </c>
      <c r="E19" s="156">
        <v>875825</v>
      </c>
      <c r="F19" s="157">
        <v>123155</v>
      </c>
      <c r="G19" s="141">
        <v>2039750</v>
      </c>
      <c r="H19" s="155">
        <v>958930</v>
      </c>
      <c r="I19" s="155">
        <v>72097</v>
      </c>
      <c r="J19" s="156">
        <v>858656</v>
      </c>
      <c r="K19" s="157">
        <v>122191</v>
      </c>
      <c r="L19" s="158">
        <v>2011874</v>
      </c>
      <c r="M19" s="159">
        <v>99</v>
      </c>
      <c r="N19" s="160">
        <v>99.9</v>
      </c>
      <c r="O19" s="161">
        <v>98</v>
      </c>
      <c r="P19" s="162">
        <v>98.6</v>
      </c>
      <c r="R19" s="147">
        <v>98.3</v>
      </c>
      <c r="S19" s="163">
        <v>0.29999999999999716</v>
      </c>
      <c r="T19" s="164">
        <v>11</v>
      </c>
      <c r="U19" s="165">
        <v>8</v>
      </c>
      <c r="V19" s="166">
        <v>94.1</v>
      </c>
      <c r="W19" s="167">
        <v>4.5</v>
      </c>
      <c r="X19" s="345" t="s">
        <v>190</v>
      </c>
      <c r="Y19" s="168" t="s">
        <v>95</v>
      </c>
    </row>
    <row r="20" spans="2:25" ht="24.75" customHeight="1">
      <c r="B20" s="153" t="s">
        <v>96</v>
      </c>
      <c r="C20" s="154">
        <v>1123962</v>
      </c>
      <c r="D20" s="155">
        <v>39981</v>
      </c>
      <c r="E20" s="156">
        <v>942814</v>
      </c>
      <c r="F20" s="157">
        <v>252556</v>
      </c>
      <c r="G20" s="141">
        <v>2359313</v>
      </c>
      <c r="H20" s="155">
        <v>1107198</v>
      </c>
      <c r="I20" s="155">
        <v>38566</v>
      </c>
      <c r="J20" s="156">
        <v>804413</v>
      </c>
      <c r="K20" s="157">
        <v>225635</v>
      </c>
      <c r="L20" s="158">
        <v>2175812</v>
      </c>
      <c r="M20" s="159">
        <v>98.5</v>
      </c>
      <c r="N20" s="160">
        <v>96.5</v>
      </c>
      <c r="O20" s="161">
        <v>85.3</v>
      </c>
      <c r="P20" s="162">
        <v>92.2</v>
      </c>
      <c r="R20" s="147">
        <v>91.3</v>
      </c>
      <c r="S20" s="163">
        <v>0.9000000000000057</v>
      </c>
      <c r="T20" s="164">
        <v>37</v>
      </c>
      <c r="U20" s="165">
        <v>38</v>
      </c>
      <c r="V20" s="166">
        <v>95.8</v>
      </c>
      <c r="W20" s="167">
        <v>-3.5999999999999943</v>
      </c>
      <c r="X20" s="345" t="s">
        <v>191</v>
      </c>
      <c r="Y20" s="168" t="s">
        <v>96</v>
      </c>
    </row>
    <row r="21" spans="2:25" ht="24.75" customHeight="1">
      <c r="B21" s="153" t="s">
        <v>97</v>
      </c>
      <c r="C21" s="154">
        <v>1407300</v>
      </c>
      <c r="D21" s="155">
        <v>84356</v>
      </c>
      <c r="E21" s="156">
        <v>1203269</v>
      </c>
      <c r="F21" s="157">
        <v>312773</v>
      </c>
      <c r="G21" s="141">
        <v>3007698</v>
      </c>
      <c r="H21" s="155">
        <v>1382231</v>
      </c>
      <c r="I21" s="155">
        <v>84356</v>
      </c>
      <c r="J21" s="156">
        <v>1155946</v>
      </c>
      <c r="K21" s="157">
        <v>306258</v>
      </c>
      <c r="L21" s="158">
        <v>2928791</v>
      </c>
      <c r="M21" s="159">
        <v>98.2</v>
      </c>
      <c r="N21" s="160">
        <v>100</v>
      </c>
      <c r="O21" s="161">
        <v>96.1</v>
      </c>
      <c r="P21" s="162">
        <v>97.4</v>
      </c>
      <c r="R21" s="147">
        <v>97.1</v>
      </c>
      <c r="S21" s="163">
        <v>0.30000000000001137</v>
      </c>
      <c r="T21" s="164">
        <v>1</v>
      </c>
      <c r="U21" s="165">
        <v>17</v>
      </c>
      <c r="V21" s="166">
        <v>95.8</v>
      </c>
      <c r="W21" s="167">
        <v>1.6000000000000085</v>
      </c>
      <c r="X21" s="345" t="s">
        <v>191</v>
      </c>
      <c r="Y21" s="168" t="s">
        <v>97</v>
      </c>
    </row>
    <row r="22" spans="2:25" ht="24.75" customHeight="1">
      <c r="B22" s="153" t="s">
        <v>98</v>
      </c>
      <c r="C22" s="154">
        <v>313017</v>
      </c>
      <c r="D22" s="155">
        <v>37794</v>
      </c>
      <c r="E22" s="156">
        <v>351040</v>
      </c>
      <c r="F22" s="157">
        <v>45315</v>
      </c>
      <c r="G22" s="141">
        <v>747166</v>
      </c>
      <c r="H22" s="155">
        <v>296087</v>
      </c>
      <c r="I22" s="155">
        <v>37744</v>
      </c>
      <c r="J22" s="156">
        <v>344051</v>
      </c>
      <c r="K22" s="157">
        <v>43680</v>
      </c>
      <c r="L22" s="158">
        <v>721562</v>
      </c>
      <c r="M22" s="159">
        <v>94.6</v>
      </c>
      <c r="N22" s="160">
        <v>99.9</v>
      </c>
      <c r="O22" s="161">
        <v>98</v>
      </c>
      <c r="P22" s="162">
        <v>96.6</v>
      </c>
      <c r="R22" s="147">
        <v>95.4</v>
      </c>
      <c r="S22" s="163">
        <v>1.1999999999999886</v>
      </c>
      <c r="T22" s="164">
        <v>11</v>
      </c>
      <c r="U22" s="165">
        <v>8</v>
      </c>
      <c r="V22" s="166">
        <v>93.5</v>
      </c>
      <c r="W22" s="167">
        <v>3.0999999999999943</v>
      </c>
      <c r="X22" s="345" t="s">
        <v>192</v>
      </c>
      <c r="Y22" s="168" t="s">
        <v>98</v>
      </c>
    </row>
    <row r="23" spans="2:25" ht="24.75" customHeight="1">
      <c r="B23" s="153" t="s">
        <v>99</v>
      </c>
      <c r="C23" s="154">
        <v>379474</v>
      </c>
      <c r="D23" s="155">
        <v>116103</v>
      </c>
      <c r="E23" s="156">
        <v>602294</v>
      </c>
      <c r="F23" s="157">
        <v>52425</v>
      </c>
      <c r="G23" s="141">
        <v>1150296</v>
      </c>
      <c r="H23" s="155">
        <v>371769</v>
      </c>
      <c r="I23" s="155">
        <v>116103</v>
      </c>
      <c r="J23" s="156">
        <v>592333</v>
      </c>
      <c r="K23" s="157">
        <v>51435</v>
      </c>
      <c r="L23" s="158">
        <v>1131640</v>
      </c>
      <c r="M23" s="159">
        <v>98</v>
      </c>
      <c r="N23" s="160">
        <v>100</v>
      </c>
      <c r="O23" s="161">
        <v>98.3</v>
      </c>
      <c r="P23" s="162">
        <v>98.4</v>
      </c>
      <c r="R23" s="147">
        <v>97.7</v>
      </c>
      <c r="S23" s="163">
        <v>0.7000000000000028</v>
      </c>
      <c r="T23" s="164">
        <v>1</v>
      </c>
      <c r="U23" s="165">
        <v>5</v>
      </c>
      <c r="V23" s="166">
        <v>93.5</v>
      </c>
      <c r="W23" s="167">
        <v>4.900000000000006</v>
      </c>
      <c r="X23" s="345" t="s">
        <v>192</v>
      </c>
      <c r="Y23" s="168" t="s">
        <v>99</v>
      </c>
    </row>
    <row r="24" spans="2:25" ht="24.75" customHeight="1">
      <c r="B24" s="153" t="s">
        <v>100</v>
      </c>
      <c r="C24" s="154">
        <v>338158</v>
      </c>
      <c r="D24" s="155">
        <v>16988</v>
      </c>
      <c r="E24" s="156">
        <v>238528</v>
      </c>
      <c r="F24" s="157">
        <v>59734</v>
      </c>
      <c r="G24" s="141">
        <v>653408</v>
      </c>
      <c r="H24" s="155">
        <v>337828</v>
      </c>
      <c r="I24" s="155">
        <v>16988</v>
      </c>
      <c r="J24" s="156">
        <v>235174</v>
      </c>
      <c r="K24" s="157">
        <v>59734</v>
      </c>
      <c r="L24" s="158">
        <v>649724</v>
      </c>
      <c r="M24" s="159">
        <v>99.9</v>
      </c>
      <c r="N24" s="160">
        <v>100</v>
      </c>
      <c r="O24" s="161">
        <v>98.6</v>
      </c>
      <c r="P24" s="162">
        <v>99.4</v>
      </c>
      <c r="R24" s="147">
        <v>99.2</v>
      </c>
      <c r="S24" s="163">
        <v>0.20000000000000284</v>
      </c>
      <c r="T24" s="164">
        <v>1</v>
      </c>
      <c r="U24" s="165">
        <v>3</v>
      </c>
      <c r="V24" s="166">
        <v>93.5</v>
      </c>
      <c r="W24" s="167">
        <v>5.900000000000006</v>
      </c>
      <c r="X24" s="345" t="s">
        <v>192</v>
      </c>
      <c r="Y24" s="168" t="s">
        <v>100</v>
      </c>
    </row>
    <row r="25" spans="2:25" ht="24.75" customHeight="1">
      <c r="B25" s="153" t="s">
        <v>101</v>
      </c>
      <c r="C25" s="154">
        <v>1481007</v>
      </c>
      <c r="D25" s="155">
        <v>209106</v>
      </c>
      <c r="E25" s="156">
        <v>1687903</v>
      </c>
      <c r="F25" s="157">
        <v>464475</v>
      </c>
      <c r="G25" s="141">
        <v>3842491</v>
      </c>
      <c r="H25" s="155">
        <v>1426039</v>
      </c>
      <c r="I25" s="155">
        <v>208037</v>
      </c>
      <c r="J25" s="156">
        <v>1600704</v>
      </c>
      <c r="K25" s="157">
        <v>448349</v>
      </c>
      <c r="L25" s="158">
        <v>3683129</v>
      </c>
      <c r="M25" s="159">
        <v>96.3</v>
      </c>
      <c r="N25" s="160">
        <v>99.5</v>
      </c>
      <c r="O25" s="161">
        <v>94.8</v>
      </c>
      <c r="P25" s="162">
        <v>95.9</v>
      </c>
      <c r="R25" s="147">
        <v>95.7</v>
      </c>
      <c r="S25" s="163">
        <v>0.20000000000000284</v>
      </c>
      <c r="T25" s="164">
        <v>20</v>
      </c>
      <c r="U25" s="165">
        <v>21</v>
      </c>
      <c r="V25" s="166">
        <v>95.8</v>
      </c>
      <c r="W25" s="167">
        <v>0.10000000000000853</v>
      </c>
      <c r="X25" s="345" t="s">
        <v>191</v>
      </c>
      <c r="Y25" s="168" t="s">
        <v>102</v>
      </c>
    </row>
    <row r="26" spans="2:25" ht="24.75" customHeight="1">
      <c r="B26" s="153" t="s">
        <v>103</v>
      </c>
      <c r="C26" s="154">
        <v>46149</v>
      </c>
      <c r="D26" s="155">
        <v>4418</v>
      </c>
      <c r="E26" s="156">
        <v>60984</v>
      </c>
      <c r="F26" s="157">
        <v>11713</v>
      </c>
      <c r="G26" s="141">
        <v>123264</v>
      </c>
      <c r="H26" s="155">
        <v>44781</v>
      </c>
      <c r="I26" s="155">
        <v>4168</v>
      </c>
      <c r="J26" s="156">
        <v>56608</v>
      </c>
      <c r="K26" s="157">
        <v>11346</v>
      </c>
      <c r="L26" s="158">
        <v>116903</v>
      </c>
      <c r="M26" s="159">
        <v>97</v>
      </c>
      <c r="N26" s="160">
        <v>94.3</v>
      </c>
      <c r="O26" s="161">
        <v>92.8</v>
      </c>
      <c r="P26" s="162">
        <v>94.8</v>
      </c>
      <c r="R26" s="147">
        <v>95.1</v>
      </c>
      <c r="S26" s="163">
        <v>-0.29999999999999716</v>
      </c>
      <c r="T26" s="164">
        <v>38</v>
      </c>
      <c r="U26" s="165">
        <v>30</v>
      </c>
      <c r="V26" s="166">
        <v>96</v>
      </c>
      <c r="W26" s="167">
        <v>-1.2000000000000028</v>
      </c>
      <c r="X26" s="345" t="s">
        <v>189</v>
      </c>
      <c r="Y26" s="168" t="s">
        <v>103</v>
      </c>
    </row>
    <row r="27" spans="2:25" ht="24.75" customHeight="1">
      <c r="B27" s="153" t="s">
        <v>104</v>
      </c>
      <c r="C27" s="154">
        <v>36899</v>
      </c>
      <c r="D27" s="155">
        <v>2710</v>
      </c>
      <c r="E27" s="156">
        <v>59994</v>
      </c>
      <c r="F27" s="157">
        <v>9166</v>
      </c>
      <c r="G27" s="141">
        <v>108769</v>
      </c>
      <c r="H27" s="155">
        <v>36263</v>
      </c>
      <c r="I27" s="155">
        <v>2710</v>
      </c>
      <c r="J27" s="156">
        <v>55534</v>
      </c>
      <c r="K27" s="157">
        <v>8736</v>
      </c>
      <c r="L27" s="158">
        <v>103243</v>
      </c>
      <c r="M27" s="159">
        <v>98.3</v>
      </c>
      <c r="N27" s="160">
        <v>100</v>
      </c>
      <c r="O27" s="161">
        <v>92.6</v>
      </c>
      <c r="P27" s="162">
        <v>94.9</v>
      </c>
      <c r="R27" s="147">
        <v>94.8</v>
      </c>
      <c r="S27" s="163">
        <v>0.10000000000000853</v>
      </c>
      <c r="T27" s="164">
        <v>1</v>
      </c>
      <c r="U27" s="165">
        <v>31</v>
      </c>
      <c r="V27" s="166">
        <v>96</v>
      </c>
      <c r="W27" s="167">
        <v>-1.0999999999999943</v>
      </c>
      <c r="X27" s="345" t="s">
        <v>189</v>
      </c>
      <c r="Y27" s="168" t="s">
        <v>104</v>
      </c>
    </row>
    <row r="28" spans="2:25" ht="24.75" customHeight="1">
      <c r="B28" s="153" t="s">
        <v>105</v>
      </c>
      <c r="C28" s="154">
        <v>274786</v>
      </c>
      <c r="D28" s="155">
        <v>25251</v>
      </c>
      <c r="E28" s="156">
        <v>335839</v>
      </c>
      <c r="F28" s="157">
        <v>78244</v>
      </c>
      <c r="G28" s="141">
        <v>714120</v>
      </c>
      <c r="H28" s="155">
        <v>264393</v>
      </c>
      <c r="I28" s="155">
        <v>23721</v>
      </c>
      <c r="J28" s="156">
        <v>302877</v>
      </c>
      <c r="K28" s="157">
        <v>77080</v>
      </c>
      <c r="L28" s="158">
        <v>668071</v>
      </c>
      <c r="M28" s="159">
        <v>96.2</v>
      </c>
      <c r="N28" s="160">
        <v>93.9</v>
      </c>
      <c r="O28" s="161">
        <v>90.2</v>
      </c>
      <c r="P28" s="162">
        <v>93.6</v>
      </c>
      <c r="R28" s="147">
        <v>93.1</v>
      </c>
      <c r="S28" s="163">
        <v>0.5</v>
      </c>
      <c r="T28" s="164">
        <v>39</v>
      </c>
      <c r="U28" s="165">
        <v>37</v>
      </c>
      <c r="V28" s="166">
        <v>93.5</v>
      </c>
      <c r="W28" s="167">
        <v>0.09999999999999432</v>
      </c>
      <c r="X28" s="345" t="s">
        <v>192</v>
      </c>
      <c r="Y28" s="168" t="s">
        <v>105</v>
      </c>
    </row>
    <row r="29" spans="2:25" ht="24.75" customHeight="1">
      <c r="B29" s="153" t="s">
        <v>106</v>
      </c>
      <c r="C29" s="154">
        <v>242424</v>
      </c>
      <c r="D29" s="155">
        <v>16176</v>
      </c>
      <c r="E29" s="156">
        <v>130793</v>
      </c>
      <c r="F29" s="157">
        <v>52417</v>
      </c>
      <c r="G29" s="141">
        <v>441810</v>
      </c>
      <c r="H29" s="155">
        <v>240757</v>
      </c>
      <c r="I29" s="155">
        <v>15639</v>
      </c>
      <c r="J29" s="156">
        <v>128022</v>
      </c>
      <c r="K29" s="157">
        <v>52389</v>
      </c>
      <c r="L29" s="158">
        <v>436807</v>
      </c>
      <c r="M29" s="159">
        <v>99.3</v>
      </c>
      <c r="N29" s="160">
        <v>96.7</v>
      </c>
      <c r="O29" s="161">
        <v>97.9</v>
      </c>
      <c r="P29" s="162">
        <v>98.9</v>
      </c>
      <c r="R29" s="147">
        <v>98.8</v>
      </c>
      <c r="S29" s="163">
        <v>0.10000000000000853</v>
      </c>
      <c r="T29" s="164">
        <v>36</v>
      </c>
      <c r="U29" s="165">
        <v>11</v>
      </c>
      <c r="V29" s="166">
        <v>93.5</v>
      </c>
      <c r="W29" s="167">
        <v>5.400000000000006</v>
      </c>
      <c r="X29" s="345" t="s">
        <v>192</v>
      </c>
      <c r="Y29" s="168" t="s">
        <v>106</v>
      </c>
    </row>
    <row r="30" spans="2:25" ht="24.75" customHeight="1">
      <c r="B30" s="153" t="s">
        <v>107</v>
      </c>
      <c r="C30" s="154">
        <v>1061375</v>
      </c>
      <c r="D30" s="155">
        <v>84097</v>
      </c>
      <c r="E30" s="156">
        <v>995221</v>
      </c>
      <c r="F30" s="157">
        <v>191391</v>
      </c>
      <c r="G30" s="141">
        <v>2332084</v>
      </c>
      <c r="H30" s="155">
        <v>1012161</v>
      </c>
      <c r="I30" s="155">
        <v>82272</v>
      </c>
      <c r="J30" s="156">
        <v>818497</v>
      </c>
      <c r="K30" s="157">
        <v>186861</v>
      </c>
      <c r="L30" s="158">
        <v>2099791</v>
      </c>
      <c r="M30" s="159">
        <v>95.4</v>
      </c>
      <c r="N30" s="160">
        <v>97.8</v>
      </c>
      <c r="O30" s="161">
        <v>82.2</v>
      </c>
      <c r="P30" s="162">
        <v>90</v>
      </c>
      <c r="R30" s="147">
        <v>90.6</v>
      </c>
      <c r="S30" s="163">
        <v>-0.5999999999999943</v>
      </c>
      <c r="T30" s="164">
        <v>33</v>
      </c>
      <c r="U30" s="165">
        <v>39</v>
      </c>
      <c r="V30" s="166">
        <v>95.8</v>
      </c>
      <c r="W30" s="167">
        <v>-5.799999999999997</v>
      </c>
      <c r="X30" s="345" t="s">
        <v>191</v>
      </c>
      <c r="Y30" s="168" t="s">
        <v>107</v>
      </c>
    </row>
    <row r="31" spans="2:25" ht="24.75" customHeight="1">
      <c r="B31" s="153" t="s">
        <v>108</v>
      </c>
      <c r="C31" s="154">
        <v>1376854</v>
      </c>
      <c r="D31" s="155">
        <v>231288</v>
      </c>
      <c r="E31" s="156">
        <v>1104748</v>
      </c>
      <c r="F31" s="157">
        <v>344868</v>
      </c>
      <c r="G31" s="141">
        <v>3057758</v>
      </c>
      <c r="H31" s="155">
        <v>1366291</v>
      </c>
      <c r="I31" s="155">
        <v>230753</v>
      </c>
      <c r="J31" s="156">
        <v>1096445</v>
      </c>
      <c r="K31" s="157">
        <v>343217</v>
      </c>
      <c r="L31" s="158">
        <v>3036706</v>
      </c>
      <c r="M31" s="159">
        <v>99.2</v>
      </c>
      <c r="N31" s="160">
        <v>99.8</v>
      </c>
      <c r="O31" s="161">
        <v>99.2</v>
      </c>
      <c r="P31" s="162">
        <v>99.3</v>
      </c>
      <c r="R31" s="147">
        <v>99.3</v>
      </c>
      <c r="S31" s="163">
        <v>0</v>
      </c>
      <c r="T31" s="164">
        <v>14</v>
      </c>
      <c r="U31" s="165">
        <v>1</v>
      </c>
      <c r="V31" s="166">
        <v>95.8</v>
      </c>
      <c r="W31" s="167">
        <v>3.5</v>
      </c>
      <c r="X31" s="345" t="s">
        <v>191</v>
      </c>
      <c r="Y31" s="168" t="s">
        <v>108</v>
      </c>
    </row>
    <row r="32" spans="2:25" ht="24.75" customHeight="1">
      <c r="B32" s="153" t="s">
        <v>109</v>
      </c>
      <c r="C32" s="154">
        <v>2082135</v>
      </c>
      <c r="D32" s="155">
        <v>151273</v>
      </c>
      <c r="E32" s="156">
        <v>1667755</v>
      </c>
      <c r="F32" s="157">
        <v>243601</v>
      </c>
      <c r="G32" s="141">
        <v>4144764</v>
      </c>
      <c r="H32" s="155">
        <v>2051701</v>
      </c>
      <c r="I32" s="155">
        <v>150304</v>
      </c>
      <c r="J32" s="156">
        <v>1612291</v>
      </c>
      <c r="K32" s="157">
        <v>242407</v>
      </c>
      <c r="L32" s="158">
        <v>4056703</v>
      </c>
      <c r="M32" s="159">
        <v>98.5</v>
      </c>
      <c r="N32" s="160">
        <v>99.4</v>
      </c>
      <c r="O32" s="161">
        <v>96.7</v>
      </c>
      <c r="P32" s="162">
        <v>97.9</v>
      </c>
      <c r="R32" s="147">
        <v>97.5</v>
      </c>
      <c r="S32" s="163">
        <v>0.4000000000000057</v>
      </c>
      <c r="T32" s="164">
        <v>22</v>
      </c>
      <c r="U32" s="165">
        <v>15</v>
      </c>
      <c r="V32" s="166">
        <v>95.8</v>
      </c>
      <c r="W32" s="167">
        <v>2.1000000000000085</v>
      </c>
      <c r="X32" s="345" t="s">
        <v>191</v>
      </c>
      <c r="Y32" s="168" t="s">
        <v>109</v>
      </c>
    </row>
    <row r="33" spans="2:25" ht="24.75" customHeight="1">
      <c r="B33" s="153" t="s">
        <v>110</v>
      </c>
      <c r="C33" s="154">
        <v>1086245</v>
      </c>
      <c r="D33" s="155">
        <v>120555</v>
      </c>
      <c r="E33" s="156">
        <v>865087</v>
      </c>
      <c r="F33" s="157">
        <v>120281</v>
      </c>
      <c r="G33" s="141">
        <v>2192168</v>
      </c>
      <c r="H33" s="155">
        <v>1049428</v>
      </c>
      <c r="I33" s="155">
        <v>119199</v>
      </c>
      <c r="J33" s="156">
        <v>814123</v>
      </c>
      <c r="K33" s="157">
        <v>118377</v>
      </c>
      <c r="L33" s="158">
        <v>2101127</v>
      </c>
      <c r="M33" s="159">
        <v>96.6</v>
      </c>
      <c r="N33" s="160">
        <v>98.9</v>
      </c>
      <c r="O33" s="161">
        <v>94.1</v>
      </c>
      <c r="P33" s="162">
        <v>95.8</v>
      </c>
      <c r="R33" s="147">
        <v>95.6</v>
      </c>
      <c r="S33" s="163">
        <v>0.20000000000000284</v>
      </c>
      <c r="T33" s="164">
        <v>26</v>
      </c>
      <c r="U33" s="165">
        <v>23</v>
      </c>
      <c r="V33" s="166">
        <v>94.1</v>
      </c>
      <c r="W33" s="167">
        <v>1.7000000000000028</v>
      </c>
      <c r="X33" s="345" t="s">
        <v>190</v>
      </c>
      <c r="Y33" s="168" t="s">
        <v>110</v>
      </c>
    </row>
    <row r="34" spans="2:25" ht="24.75" customHeight="1">
      <c r="B34" s="153" t="s">
        <v>111</v>
      </c>
      <c r="C34" s="154">
        <v>270553</v>
      </c>
      <c r="D34" s="155">
        <v>40104</v>
      </c>
      <c r="E34" s="156">
        <v>393453</v>
      </c>
      <c r="F34" s="157">
        <v>63701</v>
      </c>
      <c r="G34" s="141">
        <v>767811</v>
      </c>
      <c r="H34" s="155">
        <v>263986</v>
      </c>
      <c r="I34" s="155">
        <v>40104</v>
      </c>
      <c r="J34" s="156">
        <v>375797</v>
      </c>
      <c r="K34" s="157">
        <v>63027</v>
      </c>
      <c r="L34" s="158">
        <v>742914</v>
      </c>
      <c r="M34" s="159">
        <v>97.6</v>
      </c>
      <c r="N34" s="160">
        <v>100</v>
      </c>
      <c r="O34" s="161">
        <v>95.5</v>
      </c>
      <c r="P34" s="162">
        <v>96.8</v>
      </c>
      <c r="R34" s="147">
        <v>95.9</v>
      </c>
      <c r="S34" s="163">
        <v>0.8999999999999915</v>
      </c>
      <c r="T34" s="164">
        <v>1</v>
      </c>
      <c r="U34" s="165">
        <v>18</v>
      </c>
      <c r="V34" s="166">
        <v>93.5</v>
      </c>
      <c r="W34" s="167">
        <v>3.299999999999997</v>
      </c>
      <c r="X34" s="345" t="s">
        <v>192</v>
      </c>
      <c r="Y34" s="168" t="s">
        <v>111</v>
      </c>
    </row>
    <row r="35" spans="2:25" ht="24.75" customHeight="1">
      <c r="B35" s="153" t="s">
        <v>112</v>
      </c>
      <c r="C35" s="154">
        <v>754367</v>
      </c>
      <c r="D35" s="155">
        <v>115546</v>
      </c>
      <c r="E35" s="156">
        <v>957786</v>
      </c>
      <c r="F35" s="157">
        <v>182702</v>
      </c>
      <c r="G35" s="141">
        <v>2010401</v>
      </c>
      <c r="H35" s="155">
        <v>719918</v>
      </c>
      <c r="I35" s="155">
        <v>114983</v>
      </c>
      <c r="J35" s="156">
        <v>886546</v>
      </c>
      <c r="K35" s="157">
        <v>180008</v>
      </c>
      <c r="L35" s="158">
        <v>1901455</v>
      </c>
      <c r="M35" s="159">
        <v>95.4</v>
      </c>
      <c r="N35" s="160">
        <v>99.5</v>
      </c>
      <c r="O35" s="161">
        <v>92.6</v>
      </c>
      <c r="P35" s="162">
        <v>94.6</v>
      </c>
      <c r="R35" s="147">
        <v>94.6</v>
      </c>
      <c r="S35" s="163">
        <v>0</v>
      </c>
      <c r="T35" s="164">
        <v>20</v>
      </c>
      <c r="U35" s="165">
        <v>31</v>
      </c>
      <c r="V35" s="166">
        <v>94.1</v>
      </c>
      <c r="W35" s="167">
        <v>0.5</v>
      </c>
      <c r="X35" s="345" t="s">
        <v>190</v>
      </c>
      <c r="Y35" s="168" t="s">
        <v>112</v>
      </c>
    </row>
    <row r="36" spans="2:25" ht="24.75" customHeight="1">
      <c r="B36" s="153" t="s">
        <v>113</v>
      </c>
      <c r="C36" s="154">
        <v>209283</v>
      </c>
      <c r="D36" s="155">
        <v>33139</v>
      </c>
      <c r="E36" s="156">
        <v>244523</v>
      </c>
      <c r="F36" s="157">
        <v>29685</v>
      </c>
      <c r="G36" s="141">
        <v>516630</v>
      </c>
      <c r="H36" s="155">
        <v>205729</v>
      </c>
      <c r="I36" s="155">
        <v>33039</v>
      </c>
      <c r="J36" s="156">
        <v>230258</v>
      </c>
      <c r="K36" s="157">
        <v>29479</v>
      </c>
      <c r="L36" s="158">
        <v>498505</v>
      </c>
      <c r="M36" s="159">
        <v>98.3</v>
      </c>
      <c r="N36" s="160">
        <v>99.7</v>
      </c>
      <c r="O36" s="161">
        <v>94.2</v>
      </c>
      <c r="P36" s="162">
        <v>96.5</v>
      </c>
      <c r="R36" s="147">
        <v>96.1</v>
      </c>
      <c r="S36" s="163">
        <v>0.4000000000000057</v>
      </c>
      <c r="T36" s="164">
        <v>17</v>
      </c>
      <c r="U36" s="165">
        <v>22</v>
      </c>
      <c r="V36" s="166">
        <v>93.5</v>
      </c>
      <c r="W36" s="167">
        <v>3</v>
      </c>
      <c r="X36" s="345" t="s">
        <v>192</v>
      </c>
      <c r="Y36" s="168" t="s">
        <v>113</v>
      </c>
    </row>
    <row r="37" spans="2:25" ht="24.75" customHeight="1">
      <c r="B37" s="153" t="s">
        <v>49</v>
      </c>
      <c r="C37" s="154">
        <v>24122</v>
      </c>
      <c r="D37" s="155">
        <v>3906</v>
      </c>
      <c r="E37" s="156">
        <v>35485</v>
      </c>
      <c r="F37" s="157">
        <v>6013</v>
      </c>
      <c r="G37" s="141">
        <v>69526</v>
      </c>
      <c r="H37" s="155">
        <v>22818</v>
      </c>
      <c r="I37" s="155">
        <v>3890</v>
      </c>
      <c r="J37" s="156">
        <v>34758</v>
      </c>
      <c r="K37" s="157">
        <v>5918</v>
      </c>
      <c r="L37" s="158">
        <v>67384</v>
      </c>
      <c r="M37" s="159">
        <v>94.6</v>
      </c>
      <c r="N37" s="160">
        <v>99.6</v>
      </c>
      <c r="O37" s="161">
        <v>98</v>
      </c>
      <c r="P37" s="162">
        <v>96.9</v>
      </c>
      <c r="R37" s="147">
        <v>97.6</v>
      </c>
      <c r="S37" s="163">
        <v>-0.6999999999999886</v>
      </c>
      <c r="T37" s="164">
        <v>19</v>
      </c>
      <c r="U37" s="165">
        <v>8</v>
      </c>
      <c r="V37" s="166">
        <v>93.3</v>
      </c>
      <c r="W37" s="167">
        <v>3.6000000000000085</v>
      </c>
      <c r="X37" s="345" t="s">
        <v>194</v>
      </c>
      <c r="Y37" s="168" t="s">
        <v>49</v>
      </c>
    </row>
    <row r="38" spans="2:25" ht="24.75" customHeight="1">
      <c r="B38" s="153" t="s">
        <v>114</v>
      </c>
      <c r="C38" s="154">
        <v>54811</v>
      </c>
      <c r="D38" s="155">
        <v>5113</v>
      </c>
      <c r="E38" s="156">
        <v>111104</v>
      </c>
      <c r="F38" s="157">
        <v>22911</v>
      </c>
      <c r="G38" s="141">
        <v>193939</v>
      </c>
      <c r="H38" s="155">
        <v>42212</v>
      </c>
      <c r="I38" s="155">
        <v>5055</v>
      </c>
      <c r="J38" s="156">
        <v>102243</v>
      </c>
      <c r="K38" s="157">
        <v>21964</v>
      </c>
      <c r="L38" s="158">
        <v>171474</v>
      </c>
      <c r="M38" s="159">
        <v>77</v>
      </c>
      <c r="N38" s="160">
        <v>98.9</v>
      </c>
      <c r="O38" s="161">
        <v>92</v>
      </c>
      <c r="P38" s="162">
        <v>88.4</v>
      </c>
      <c r="R38" s="147">
        <v>89.5</v>
      </c>
      <c r="S38" s="163">
        <v>-1.0999999999999943</v>
      </c>
      <c r="T38" s="164">
        <v>26</v>
      </c>
      <c r="U38" s="165">
        <v>34</v>
      </c>
      <c r="V38" s="166">
        <v>93.3</v>
      </c>
      <c r="W38" s="167">
        <v>-4.8999999999999915</v>
      </c>
      <c r="X38" s="345" t="s">
        <v>194</v>
      </c>
      <c r="Y38" s="168" t="s">
        <v>114</v>
      </c>
    </row>
    <row r="39" spans="2:25" ht="24.75" customHeight="1">
      <c r="B39" s="153" t="s">
        <v>115</v>
      </c>
      <c r="C39" s="154">
        <v>16007</v>
      </c>
      <c r="D39" s="155">
        <v>3544</v>
      </c>
      <c r="E39" s="156">
        <v>55181</v>
      </c>
      <c r="F39" s="157">
        <v>2254</v>
      </c>
      <c r="G39" s="141">
        <v>76986</v>
      </c>
      <c r="H39" s="155">
        <v>15845</v>
      </c>
      <c r="I39" s="155">
        <v>3544</v>
      </c>
      <c r="J39" s="156">
        <v>50794</v>
      </c>
      <c r="K39" s="157">
        <v>2254</v>
      </c>
      <c r="L39" s="158">
        <v>72437</v>
      </c>
      <c r="M39" s="159">
        <v>99</v>
      </c>
      <c r="N39" s="160">
        <v>100</v>
      </c>
      <c r="O39" s="161">
        <v>92</v>
      </c>
      <c r="P39" s="162">
        <v>94.1</v>
      </c>
      <c r="R39" s="147">
        <v>91.2</v>
      </c>
      <c r="S39" s="163">
        <v>2.8999999999999915</v>
      </c>
      <c r="T39" s="164">
        <v>1</v>
      </c>
      <c r="U39" s="165">
        <v>34</v>
      </c>
      <c r="V39" s="166">
        <v>93.3</v>
      </c>
      <c r="W39" s="167">
        <v>0.7999999999999972</v>
      </c>
      <c r="X39" s="345" t="s">
        <v>194</v>
      </c>
      <c r="Y39" s="168" t="s">
        <v>116</v>
      </c>
    </row>
    <row r="40" spans="2:25" ht="24.75" customHeight="1">
      <c r="B40" s="153" t="s">
        <v>195</v>
      </c>
      <c r="C40" s="154">
        <v>131935</v>
      </c>
      <c r="D40" s="155">
        <v>41276</v>
      </c>
      <c r="E40" s="156">
        <v>577331</v>
      </c>
      <c r="F40" s="157">
        <v>30624</v>
      </c>
      <c r="G40" s="141">
        <v>781166</v>
      </c>
      <c r="H40" s="155">
        <v>130502</v>
      </c>
      <c r="I40" s="155">
        <v>41276</v>
      </c>
      <c r="J40" s="156">
        <v>537263</v>
      </c>
      <c r="K40" s="157">
        <v>30587</v>
      </c>
      <c r="L40" s="158">
        <v>739628</v>
      </c>
      <c r="M40" s="159">
        <v>98.9</v>
      </c>
      <c r="N40" s="160">
        <v>100</v>
      </c>
      <c r="O40" s="161">
        <v>93.1</v>
      </c>
      <c r="P40" s="162">
        <v>94.7</v>
      </c>
      <c r="R40" s="147">
        <v>94.8</v>
      </c>
      <c r="S40" s="163">
        <v>-0.09999999999999432</v>
      </c>
      <c r="T40" s="164">
        <v>1</v>
      </c>
      <c r="U40" s="165">
        <v>29</v>
      </c>
      <c r="V40" s="166">
        <v>93.3</v>
      </c>
      <c r="W40" s="167">
        <v>1.4000000000000057</v>
      </c>
      <c r="X40" s="345" t="s">
        <v>194</v>
      </c>
      <c r="Y40" s="168" t="s">
        <v>117</v>
      </c>
    </row>
    <row r="41" spans="2:25" ht="24.75" customHeight="1">
      <c r="B41" s="153" t="s">
        <v>118</v>
      </c>
      <c r="C41" s="154">
        <v>32786</v>
      </c>
      <c r="D41" s="155">
        <v>13808</v>
      </c>
      <c r="E41" s="156">
        <v>208527</v>
      </c>
      <c r="F41" s="157">
        <v>7425</v>
      </c>
      <c r="G41" s="141">
        <v>262546</v>
      </c>
      <c r="H41" s="155">
        <v>31875</v>
      </c>
      <c r="I41" s="155">
        <v>13700</v>
      </c>
      <c r="J41" s="156">
        <v>204920</v>
      </c>
      <c r="K41" s="157">
        <v>7298</v>
      </c>
      <c r="L41" s="158">
        <v>257793</v>
      </c>
      <c r="M41" s="159">
        <v>97.2</v>
      </c>
      <c r="N41" s="160">
        <v>99.2</v>
      </c>
      <c r="O41" s="161">
        <v>98.3</v>
      </c>
      <c r="P41" s="162">
        <v>98.2</v>
      </c>
      <c r="R41" s="147">
        <v>98.3</v>
      </c>
      <c r="S41" s="163">
        <v>-0.09999999999999432</v>
      </c>
      <c r="T41" s="164">
        <v>24</v>
      </c>
      <c r="U41" s="165">
        <v>5</v>
      </c>
      <c r="V41" s="166">
        <v>93.3</v>
      </c>
      <c r="W41" s="167">
        <v>4.900000000000006</v>
      </c>
      <c r="X41" s="345" t="s">
        <v>194</v>
      </c>
      <c r="Y41" s="168" t="s">
        <v>119</v>
      </c>
    </row>
    <row r="42" spans="2:25" ht="24.75" customHeight="1">
      <c r="B42" s="153" t="s">
        <v>120</v>
      </c>
      <c r="C42" s="154">
        <v>23992</v>
      </c>
      <c r="D42" s="155">
        <v>5650</v>
      </c>
      <c r="E42" s="156">
        <v>65791</v>
      </c>
      <c r="F42" s="157">
        <v>3161</v>
      </c>
      <c r="G42" s="141">
        <v>98594</v>
      </c>
      <c r="H42" s="155">
        <v>23035</v>
      </c>
      <c r="I42" s="155">
        <v>5650</v>
      </c>
      <c r="J42" s="156">
        <v>64637</v>
      </c>
      <c r="K42" s="157">
        <v>3142</v>
      </c>
      <c r="L42" s="158">
        <v>96464</v>
      </c>
      <c r="M42" s="159">
        <v>96</v>
      </c>
      <c r="N42" s="160">
        <v>100</v>
      </c>
      <c r="O42" s="161">
        <v>98.2</v>
      </c>
      <c r="P42" s="162">
        <v>97.8</v>
      </c>
      <c r="R42" s="147">
        <v>97.3</v>
      </c>
      <c r="S42" s="163">
        <v>0.5</v>
      </c>
      <c r="T42" s="164">
        <v>1</v>
      </c>
      <c r="U42" s="165">
        <v>7</v>
      </c>
      <c r="V42" s="166">
        <v>93.3</v>
      </c>
      <c r="W42" s="167">
        <v>4.5</v>
      </c>
      <c r="X42" s="345" t="s">
        <v>194</v>
      </c>
      <c r="Y42" s="168" t="s">
        <v>120</v>
      </c>
    </row>
    <row r="43" spans="2:25" ht="24.75" customHeight="1" thickBot="1">
      <c r="B43" s="153" t="s">
        <v>121</v>
      </c>
      <c r="C43" s="154">
        <v>44707</v>
      </c>
      <c r="D43" s="155">
        <v>8502</v>
      </c>
      <c r="E43" s="156">
        <v>344241</v>
      </c>
      <c r="F43" s="157">
        <v>8278</v>
      </c>
      <c r="G43" s="141">
        <v>405728</v>
      </c>
      <c r="H43" s="155">
        <v>41678</v>
      </c>
      <c r="I43" s="155">
        <v>8502</v>
      </c>
      <c r="J43" s="156">
        <v>338699</v>
      </c>
      <c r="K43" s="157">
        <v>7427</v>
      </c>
      <c r="L43" s="158">
        <v>396306</v>
      </c>
      <c r="M43" s="159">
        <v>93.2</v>
      </c>
      <c r="N43" s="160">
        <v>100</v>
      </c>
      <c r="O43" s="161">
        <v>98.4</v>
      </c>
      <c r="P43" s="162">
        <v>97.7</v>
      </c>
      <c r="R43" s="147">
        <v>97.7</v>
      </c>
      <c r="S43" s="163">
        <v>0</v>
      </c>
      <c r="T43" s="164">
        <v>1</v>
      </c>
      <c r="U43" s="165">
        <v>4</v>
      </c>
      <c r="V43" s="166">
        <v>95.7</v>
      </c>
      <c r="W43" s="167">
        <v>2</v>
      </c>
      <c r="X43" s="346" t="s">
        <v>193</v>
      </c>
      <c r="Y43" s="168" t="s">
        <v>121</v>
      </c>
    </row>
    <row r="44" spans="2:25" ht="24.75" customHeight="1" thickBot="1" thickTop="1">
      <c r="B44" s="170" t="s">
        <v>122</v>
      </c>
      <c r="C44" s="171">
        <v>43931</v>
      </c>
      <c r="D44" s="172">
        <v>9573</v>
      </c>
      <c r="E44" s="173">
        <v>70834</v>
      </c>
      <c r="F44" s="174">
        <v>9496</v>
      </c>
      <c r="G44" s="175">
        <v>133834</v>
      </c>
      <c r="H44" s="172">
        <v>43317</v>
      </c>
      <c r="I44" s="172">
        <v>9573</v>
      </c>
      <c r="J44" s="173">
        <v>69081</v>
      </c>
      <c r="K44" s="174">
        <v>9484</v>
      </c>
      <c r="L44" s="176">
        <v>131455</v>
      </c>
      <c r="M44" s="177">
        <v>98.6</v>
      </c>
      <c r="N44" s="178">
        <v>100</v>
      </c>
      <c r="O44" s="179">
        <v>97.5</v>
      </c>
      <c r="P44" s="180">
        <v>98.2</v>
      </c>
      <c r="R44" s="181">
        <v>97.9</v>
      </c>
      <c r="S44" s="182">
        <v>0.29999999999999716</v>
      </c>
      <c r="T44" s="183">
        <v>1</v>
      </c>
      <c r="U44" s="184">
        <v>12</v>
      </c>
      <c r="V44" s="185">
        <v>95.7</v>
      </c>
      <c r="W44" s="182">
        <v>2.5</v>
      </c>
      <c r="X44" s="346" t="s">
        <v>193</v>
      </c>
      <c r="Y44" s="186" t="s">
        <v>122</v>
      </c>
    </row>
    <row r="45" spans="2:25" ht="24.75" customHeight="1" thickTop="1">
      <c r="B45" s="187" t="s">
        <v>123</v>
      </c>
      <c r="C45" s="188">
        <v>60237183</v>
      </c>
      <c r="D45" s="189">
        <v>8825265</v>
      </c>
      <c r="E45" s="190">
        <v>58538755</v>
      </c>
      <c r="F45" s="190">
        <v>17692863</v>
      </c>
      <c r="G45" s="191">
        <v>145294066</v>
      </c>
      <c r="H45" s="192">
        <v>58122452</v>
      </c>
      <c r="I45" s="189">
        <v>8718126</v>
      </c>
      <c r="J45" s="190">
        <v>55637717</v>
      </c>
      <c r="K45" s="190">
        <v>17018183</v>
      </c>
      <c r="L45" s="193">
        <v>139496478</v>
      </c>
      <c r="M45" s="194">
        <v>96.5</v>
      </c>
      <c r="N45" s="195">
        <v>98.8</v>
      </c>
      <c r="O45" s="196">
        <v>95</v>
      </c>
      <c r="P45" s="197">
        <v>96</v>
      </c>
      <c r="R45" s="198">
        <v>95.3</v>
      </c>
      <c r="S45" s="199">
        <v>0.7000000000000028</v>
      </c>
      <c r="T45" s="200"/>
      <c r="U45" s="201"/>
      <c r="V45" s="202"/>
      <c r="W45" s="203"/>
      <c r="X45" s="204"/>
      <c r="Y45" s="205" t="s">
        <v>123</v>
      </c>
    </row>
    <row r="46" spans="2:25" ht="24.75" customHeight="1">
      <c r="B46" s="206" t="s">
        <v>124</v>
      </c>
      <c r="C46" s="207">
        <v>13955710</v>
      </c>
      <c r="D46" s="208">
        <v>1516244</v>
      </c>
      <c r="E46" s="209">
        <v>14491732</v>
      </c>
      <c r="F46" s="209">
        <v>2749826</v>
      </c>
      <c r="G46" s="210">
        <v>32713512</v>
      </c>
      <c r="H46" s="211">
        <v>13615383</v>
      </c>
      <c r="I46" s="208">
        <v>1505716</v>
      </c>
      <c r="J46" s="209">
        <v>13667607</v>
      </c>
      <c r="K46" s="209">
        <v>2679230</v>
      </c>
      <c r="L46" s="212">
        <v>31467936</v>
      </c>
      <c r="M46" s="213">
        <v>97.6</v>
      </c>
      <c r="N46" s="214">
        <v>99.3</v>
      </c>
      <c r="O46" s="215">
        <v>94.3</v>
      </c>
      <c r="P46" s="216">
        <v>96.2</v>
      </c>
      <c r="R46" s="217">
        <v>95.9</v>
      </c>
      <c r="S46" s="163">
        <v>0.29999999999999716</v>
      </c>
      <c r="T46" s="218"/>
      <c r="U46" s="219"/>
      <c r="V46" s="220"/>
      <c r="W46" s="221"/>
      <c r="X46" s="222"/>
      <c r="Y46" s="223" t="s">
        <v>124</v>
      </c>
    </row>
    <row r="47" spans="2:25" ht="24.75" customHeight="1" thickBot="1">
      <c r="B47" s="224" t="s">
        <v>125</v>
      </c>
      <c r="C47" s="225">
        <v>74192893</v>
      </c>
      <c r="D47" s="226">
        <v>10341509</v>
      </c>
      <c r="E47" s="227">
        <v>73030487</v>
      </c>
      <c r="F47" s="227">
        <v>20442689</v>
      </c>
      <c r="G47" s="228">
        <v>178007578</v>
      </c>
      <c r="H47" s="229">
        <v>71737835</v>
      </c>
      <c r="I47" s="230">
        <v>10223842</v>
      </c>
      <c r="J47" s="231">
        <v>69305324</v>
      </c>
      <c r="K47" s="231">
        <v>19697413</v>
      </c>
      <c r="L47" s="232">
        <v>170964414</v>
      </c>
      <c r="M47" s="233">
        <v>96.7</v>
      </c>
      <c r="N47" s="234">
        <v>98.9</v>
      </c>
      <c r="O47" s="235">
        <v>94.9</v>
      </c>
      <c r="P47" s="236">
        <v>96</v>
      </c>
      <c r="R47" s="237">
        <v>95.4</v>
      </c>
      <c r="S47" s="238">
        <v>0.5999999999999943</v>
      </c>
      <c r="T47" s="239"/>
      <c r="U47" s="240"/>
      <c r="V47" s="241"/>
      <c r="W47" s="242"/>
      <c r="X47" s="243"/>
      <c r="Y47" s="244" t="s">
        <v>125</v>
      </c>
    </row>
    <row r="48" spans="2:25" ht="13.5" customHeight="1">
      <c r="B48" s="245"/>
      <c r="C48" s="245"/>
      <c r="D48" s="245"/>
      <c r="E48" s="245"/>
      <c r="F48" s="245"/>
      <c r="G48" s="245"/>
      <c r="H48" s="245"/>
      <c r="I48" s="245"/>
      <c r="J48" s="245"/>
      <c r="K48" s="245"/>
      <c r="L48" s="245"/>
      <c r="M48" s="246"/>
      <c r="N48" s="246"/>
      <c r="O48" s="246"/>
      <c r="P48" s="246"/>
      <c r="Y48" s="247" t="s">
        <v>196</v>
      </c>
    </row>
    <row r="49" spans="13:16" ht="14.25" thickBot="1">
      <c r="M49" s="112"/>
      <c r="N49" s="112"/>
      <c r="O49" s="112"/>
      <c r="P49" s="112"/>
    </row>
    <row r="50" ht="14.25" thickBot="1">
      <c r="B50" s="248" t="s">
        <v>126</v>
      </c>
    </row>
  </sheetData>
  <sheetProtection/>
  <mergeCells count="12">
    <mergeCell ref="T3:T5"/>
    <mergeCell ref="U3:U5"/>
    <mergeCell ref="X1:Y1"/>
    <mergeCell ref="C2:G2"/>
    <mergeCell ref="H2:L2"/>
    <mergeCell ref="M2:P2"/>
    <mergeCell ref="R2:R4"/>
    <mergeCell ref="S2:S4"/>
    <mergeCell ref="V2:V4"/>
    <mergeCell ref="W2:W4"/>
    <mergeCell ref="X2:X5"/>
    <mergeCell ref="Y2:Y5"/>
  </mergeCells>
  <printOptions horizontalCentered="1" verticalCentered="1"/>
  <pageMargins left="0.3937007874015748" right="0.5905511811023623" top="0.3937007874015748" bottom="0.3937007874015748" header="0.1968503937007874" footer="0.196850393700787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1:V50"/>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F12" sqref="F12"/>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10.66015625" style="112" customWidth="1"/>
    <col min="23" max="16384" width="16.66015625" style="112" customWidth="1"/>
  </cols>
  <sheetData>
    <row r="1" spans="2:22" s="96" customFormat="1" ht="25.5" customHeight="1" thickBot="1">
      <c r="B1" s="92" t="str">
        <f>CONCATENATE("■",WIDECHAR('[1]個人均'!B3)," 市町村税主要税目の徴収実績【現年課税分】")</f>
        <v>■平成２９年度 市町村税主要税目の徴収実績【現年課税分】</v>
      </c>
      <c r="C1" s="93"/>
      <c r="D1" s="93"/>
      <c r="E1" s="92"/>
      <c r="F1" s="92"/>
      <c r="G1" s="92"/>
      <c r="H1" s="93"/>
      <c r="I1" s="93"/>
      <c r="J1" s="92"/>
      <c r="K1" s="92"/>
      <c r="L1" s="92"/>
      <c r="M1" s="94"/>
      <c r="N1" s="94"/>
      <c r="O1" s="95"/>
      <c r="P1" s="95"/>
      <c r="V1" s="95" t="s">
        <v>59</v>
      </c>
    </row>
    <row r="2" spans="2:22" s="98" customFormat="1" ht="24.75" customHeight="1">
      <c r="B2" s="97"/>
      <c r="C2" s="361" t="s">
        <v>177</v>
      </c>
      <c r="D2" s="362"/>
      <c r="E2" s="362"/>
      <c r="F2" s="362"/>
      <c r="G2" s="384"/>
      <c r="H2" s="385" t="s">
        <v>178</v>
      </c>
      <c r="I2" s="364"/>
      <c r="J2" s="364"/>
      <c r="K2" s="364"/>
      <c r="L2" s="365"/>
      <c r="M2" s="362" t="s">
        <v>179</v>
      </c>
      <c r="N2" s="362"/>
      <c r="O2" s="362"/>
      <c r="P2" s="363"/>
      <c r="R2" s="366" t="s">
        <v>60</v>
      </c>
      <c r="S2" s="368" t="s">
        <v>61</v>
      </c>
      <c r="T2" s="99"/>
      <c r="U2" s="250"/>
      <c r="V2" s="251"/>
    </row>
    <row r="3" spans="2:22" ht="20.25" customHeight="1">
      <c r="B3" s="100"/>
      <c r="C3" s="101"/>
      <c r="D3" s="102"/>
      <c r="E3" s="103"/>
      <c r="F3" s="104"/>
      <c r="G3" s="105"/>
      <c r="H3" s="101"/>
      <c r="I3" s="102"/>
      <c r="J3" s="103"/>
      <c r="K3" s="104"/>
      <c r="L3" s="105"/>
      <c r="M3" s="108" t="s">
        <v>66</v>
      </c>
      <c r="N3" s="109" t="s">
        <v>67</v>
      </c>
      <c r="O3" s="110" t="s">
        <v>68</v>
      </c>
      <c r="P3" s="111" t="s">
        <v>69</v>
      </c>
      <c r="R3" s="367"/>
      <c r="S3" s="369"/>
      <c r="T3" s="386" t="s">
        <v>67</v>
      </c>
      <c r="U3" s="382" t="s">
        <v>70</v>
      </c>
      <c r="V3" s="252"/>
    </row>
    <row r="4" spans="2:22" ht="20.25" customHeight="1">
      <c r="B4" s="113" t="s">
        <v>65</v>
      </c>
      <c r="C4" s="114" t="s">
        <v>66</v>
      </c>
      <c r="D4" s="115" t="s">
        <v>67</v>
      </c>
      <c r="E4" s="116" t="s">
        <v>68</v>
      </c>
      <c r="F4" s="117" t="s">
        <v>71</v>
      </c>
      <c r="G4" s="118" t="s">
        <v>69</v>
      </c>
      <c r="H4" s="114" t="s">
        <v>66</v>
      </c>
      <c r="I4" s="115" t="s">
        <v>67</v>
      </c>
      <c r="J4" s="116" t="s">
        <v>68</v>
      </c>
      <c r="K4" s="117" t="s">
        <v>71</v>
      </c>
      <c r="L4" s="118" t="s">
        <v>69</v>
      </c>
      <c r="M4" s="121" t="s">
        <v>180</v>
      </c>
      <c r="N4" s="122" t="s">
        <v>181</v>
      </c>
      <c r="O4" s="123" t="s">
        <v>182</v>
      </c>
      <c r="P4" s="124" t="s">
        <v>72</v>
      </c>
      <c r="R4" s="367"/>
      <c r="S4" s="369"/>
      <c r="T4" s="386"/>
      <c r="U4" s="382"/>
      <c r="V4" s="253" t="s">
        <v>65</v>
      </c>
    </row>
    <row r="5" spans="2:22" ht="20.25" customHeight="1" thickBot="1">
      <c r="B5" s="125"/>
      <c r="C5" s="126" t="s">
        <v>8</v>
      </c>
      <c r="D5" s="127" t="s">
        <v>74</v>
      </c>
      <c r="E5" s="128" t="s">
        <v>10</v>
      </c>
      <c r="F5" s="129" t="s">
        <v>75</v>
      </c>
      <c r="G5" s="130" t="s">
        <v>76</v>
      </c>
      <c r="H5" s="126" t="s">
        <v>127</v>
      </c>
      <c r="I5" s="127" t="s">
        <v>12</v>
      </c>
      <c r="J5" s="128" t="s">
        <v>13</v>
      </c>
      <c r="K5" s="129" t="s">
        <v>14</v>
      </c>
      <c r="L5" s="130" t="s">
        <v>77</v>
      </c>
      <c r="M5" s="131" t="s">
        <v>78</v>
      </c>
      <c r="N5" s="127" t="s">
        <v>79</v>
      </c>
      <c r="O5" s="128" t="s">
        <v>80</v>
      </c>
      <c r="P5" s="132" t="s">
        <v>81</v>
      </c>
      <c r="R5" s="133" t="s">
        <v>167</v>
      </c>
      <c r="S5" s="134" t="s">
        <v>168</v>
      </c>
      <c r="T5" s="387"/>
      <c r="U5" s="383"/>
      <c r="V5" s="254"/>
    </row>
    <row r="6" spans="2:22" ht="24.75" customHeight="1">
      <c r="B6" s="136" t="s">
        <v>82</v>
      </c>
      <c r="C6" s="137">
        <v>22237726</v>
      </c>
      <c r="D6" s="138">
        <v>3538529</v>
      </c>
      <c r="E6" s="139">
        <v>19267241</v>
      </c>
      <c r="F6" s="140">
        <v>6545109</v>
      </c>
      <c r="G6" s="141">
        <v>51588605</v>
      </c>
      <c r="H6" s="137">
        <v>22026936</v>
      </c>
      <c r="I6" s="138">
        <v>3524626</v>
      </c>
      <c r="J6" s="139">
        <v>19087726</v>
      </c>
      <c r="K6" s="140">
        <v>6482041</v>
      </c>
      <c r="L6" s="141">
        <v>51121329</v>
      </c>
      <c r="M6" s="255">
        <v>99.1</v>
      </c>
      <c r="N6" s="144">
        <v>99.6</v>
      </c>
      <c r="O6" s="145">
        <v>99.1</v>
      </c>
      <c r="P6" s="146">
        <v>99.1</v>
      </c>
      <c r="R6" s="256">
        <v>99.2</v>
      </c>
      <c r="S6" s="257">
        <v>-0.10000000000000853</v>
      </c>
      <c r="T6" s="258">
        <f>Q6-S6</f>
        <v>0.10000000000000853</v>
      </c>
      <c r="U6" s="258">
        <f>R6-T6</f>
        <v>99.1</v>
      </c>
      <c r="V6" s="259" t="s">
        <v>82</v>
      </c>
    </row>
    <row r="7" spans="2:22" ht="24.75" customHeight="1">
      <c r="B7" s="153" t="s">
        <v>83</v>
      </c>
      <c r="C7" s="154">
        <v>2774633</v>
      </c>
      <c r="D7" s="155">
        <v>351772</v>
      </c>
      <c r="E7" s="156">
        <v>2653863</v>
      </c>
      <c r="F7" s="157">
        <v>880468</v>
      </c>
      <c r="G7" s="260">
        <v>6660736</v>
      </c>
      <c r="H7" s="154">
        <v>2742123</v>
      </c>
      <c r="I7" s="155">
        <v>350133</v>
      </c>
      <c r="J7" s="156">
        <v>2613172</v>
      </c>
      <c r="K7" s="157">
        <v>869557</v>
      </c>
      <c r="L7" s="260">
        <v>6574985</v>
      </c>
      <c r="M7" s="261">
        <v>98.8</v>
      </c>
      <c r="N7" s="160">
        <v>99.5</v>
      </c>
      <c r="O7" s="161">
        <v>98.5</v>
      </c>
      <c r="P7" s="162">
        <v>98.7</v>
      </c>
      <c r="R7" s="262">
        <v>97.9</v>
      </c>
      <c r="S7" s="263">
        <v>0.7999999999999972</v>
      </c>
      <c r="T7" s="264">
        <f aca="true" t="shared" si="0" ref="T7:T44">IF(N7="","",RANK(N7,$N$6:$N$44))</f>
        <v>35</v>
      </c>
      <c r="U7" s="265">
        <f aca="true" t="shared" si="1" ref="U7:U44">IF(O7="","",RANK(O7,$O$6:$O$44))</f>
        <v>31</v>
      </c>
      <c r="V7" s="266" t="s">
        <v>83</v>
      </c>
    </row>
    <row r="8" spans="2:22" ht="24.75" customHeight="1">
      <c r="B8" s="153" t="s">
        <v>84</v>
      </c>
      <c r="C8" s="154">
        <v>3990877</v>
      </c>
      <c r="D8" s="155">
        <v>1155318</v>
      </c>
      <c r="E8" s="156">
        <v>5464618</v>
      </c>
      <c r="F8" s="157">
        <v>1562018</v>
      </c>
      <c r="G8" s="260">
        <v>12172831</v>
      </c>
      <c r="H8" s="154">
        <v>3946190</v>
      </c>
      <c r="I8" s="155">
        <v>1155313</v>
      </c>
      <c r="J8" s="156">
        <v>5386235</v>
      </c>
      <c r="K8" s="157">
        <v>1544797</v>
      </c>
      <c r="L8" s="260">
        <v>12032535</v>
      </c>
      <c r="M8" s="261">
        <v>98.9</v>
      </c>
      <c r="N8" s="160">
        <v>100</v>
      </c>
      <c r="O8" s="161">
        <v>98.6</v>
      </c>
      <c r="P8" s="162">
        <v>98.8</v>
      </c>
      <c r="R8" s="262">
        <v>98.7</v>
      </c>
      <c r="S8" s="263">
        <v>0.09999999999999432</v>
      </c>
      <c r="T8" s="264">
        <f t="shared" si="0"/>
        <v>1</v>
      </c>
      <c r="U8" s="265">
        <f t="shared" si="1"/>
        <v>28</v>
      </c>
      <c r="V8" s="266" t="s">
        <v>84</v>
      </c>
    </row>
    <row r="9" spans="2:22" ht="24.75" customHeight="1">
      <c r="B9" s="153" t="s">
        <v>85</v>
      </c>
      <c r="C9" s="154">
        <v>2666114</v>
      </c>
      <c r="D9" s="155">
        <v>445453</v>
      </c>
      <c r="E9" s="156">
        <v>3475822</v>
      </c>
      <c r="F9" s="157">
        <v>1124149</v>
      </c>
      <c r="G9" s="260">
        <v>7711538</v>
      </c>
      <c r="H9" s="154">
        <v>2625863</v>
      </c>
      <c r="I9" s="155">
        <v>444289</v>
      </c>
      <c r="J9" s="156">
        <v>3431402</v>
      </c>
      <c r="K9" s="157">
        <v>1111647</v>
      </c>
      <c r="L9" s="260">
        <v>7613201</v>
      </c>
      <c r="M9" s="261">
        <v>98.5</v>
      </c>
      <c r="N9" s="160">
        <v>99.7</v>
      </c>
      <c r="O9" s="161">
        <v>98.7</v>
      </c>
      <c r="P9" s="162">
        <v>98.7</v>
      </c>
      <c r="R9" s="262">
        <v>98.8</v>
      </c>
      <c r="S9" s="263">
        <v>-0.09999999999999432</v>
      </c>
      <c r="T9" s="264">
        <f t="shared" si="0"/>
        <v>31</v>
      </c>
      <c r="U9" s="265">
        <f t="shared" si="1"/>
        <v>26</v>
      </c>
      <c r="V9" s="266" t="s">
        <v>85</v>
      </c>
    </row>
    <row r="10" spans="2:22" ht="24.75" customHeight="1">
      <c r="B10" s="153" t="s">
        <v>86</v>
      </c>
      <c r="C10" s="154">
        <v>6165008</v>
      </c>
      <c r="D10" s="155">
        <v>1036198</v>
      </c>
      <c r="E10" s="156">
        <v>6297024</v>
      </c>
      <c r="F10" s="157">
        <v>2286514</v>
      </c>
      <c r="G10" s="260">
        <v>15784744</v>
      </c>
      <c r="H10" s="154">
        <v>6086247</v>
      </c>
      <c r="I10" s="155">
        <v>1033771</v>
      </c>
      <c r="J10" s="156">
        <v>6232160</v>
      </c>
      <c r="K10" s="157">
        <v>2264880</v>
      </c>
      <c r="L10" s="260">
        <v>15617058</v>
      </c>
      <c r="M10" s="261">
        <v>98.7</v>
      </c>
      <c r="N10" s="160">
        <v>99.8</v>
      </c>
      <c r="O10" s="161">
        <v>99</v>
      </c>
      <c r="P10" s="162">
        <v>98.9</v>
      </c>
      <c r="R10" s="262">
        <v>98.9</v>
      </c>
      <c r="S10" s="263">
        <v>0</v>
      </c>
      <c r="T10" s="264">
        <f t="shared" si="0"/>
        <v>25</v>
      </c>
      <c r="U10" s="265">
        <f t="shared" si="1"/>
        <v>22</v>
      </c>
      <c r="V10" s="266" t="s">
        <v>86</v>
      </c>
    </row>
    <row r="11" spans="2:22" ht="24.75" customHeight="1">
      <c r="B11" s="153" t="s">
        <v>87</v>
      </c>
      <c r="C11" s="154">
        <v>2483339</v>
      </c>
      <c r="D11" s="155">
        <v>291458</v>
      </c>
      <c r="E11" s="156">
        <v>2552083</v>
      </c>
      <c r="F11" s="157">
        <v>956864</v>
      </c>
      <c r="G11" s="260">
        <v>6283744</v>
      </c>
      <c r="H11" s="154">
        <v>2472998</v>
      </c>
      <c r="I11" s="155">
        <v>291371</v>
      </c>
      <c r="J11" s="156">
        <v>2540276</v>
      </c>
      <c r="K11" s="157">
        <v>952625</v>
      </c>
      <c r="L11" s="260">
        <v>6257270</v>
      </c>
      <c r="M11" s="261">
        <v>99.6</v>
      </c>
      <c r="N11" s="160">
        <v>100</v>
      </c>
      <c r="O11" s="161">
        <v>99.5</v>
      </c>
      <c r="P11" s="162">
        <v>99.6</v>
      </c>
      <c r="R11" s="262">
        <v>99.5</v>
      </c>
      <c r="S11" s="263">
        <v>0.09999999999999432</v>
      </c>
      <c r="T11" s="264">
        <f t="shared" si="0"/>
        <v>1</v>
      </c>
      <c r="U11" s="265">
        <f t="shared" si="1"/>
        <v>9</v>
      </c>
      <c r="V11" s="266" t="s">
        <v>87</v>
      </c>
    </row>
    <row r="12" spans="2:22" ht="24.75" customHeight="1">
      <c r="B12" s="153" t="s">
        <v>88</v>
      </c>
      <c r="C12" s="154">
        <v>1210672</v>
      </c>
      <c r="D12" s="155">
        <v>297574</v>
      </c>
      <c r="E12" s="156">
        <v>1587096</v>
      </c>
      <c r="F12" s="157">
        <v>421371</v>
      </c>
      <c r="G12" s="260">
        <v>3516713</v>
      </c>
      <c r="H12" s="154">
        <v>1203830</v>
      </c>
      <c r="I12" s="155">
        <v>297325</v>
      </c>
      <c r="J12" s="156">
        <v>1579138</v>
      </c>
      <c r="K12" s="157">
        <v>419278</v>
      </c>
      <c r="L12" s="260">
        <v>3499571</v>
      </c>
      <c r="M12" s="261">
        <v>99.4</v>
      </c>
      <c r="N12" s="160">
        <v>99.9</v>
      </c>
      <c r="O12" s="161">
        <v>99.5</v>
      </c>
      <c r="P12" s="162">
        <v>99.5</v>
      </c>
      <c r="R12" s="262">
        <v>99.4</v>
      </c>
      <c r="S12" s="263">
        <v>0.09999999999999432</v>
      </c>
      <c r="T12" s="264">
        <f t="shared" si="0"/>
        <v>19</v>
      </c>
      <c r="U12" s="265">
        <f t="shared" si="1"/>
        <v>9</v>
      </c>
      <c r="V12" s="266" t="s">
        <v>88</v>
      </c>
    </row>
    <row r="13" spans="2:22" ht="24.75" customHeight="1">
      <c r="B13" s="169" t="s">
        <v>89</v>
      </c>
      <c r="C13" s="154">
        <v>992866</v>
      </c>
      <c r="D13" s="155">
        <v>206307</v>
      </c>
      <c r="E13" s="156">
        <v>1326340</v>
      </c>
      <c r="F13" s="157">
        <v>379047</v>
      </c>
      <c r="G13" s="260">
        <v>2904560</v>
      </c>
      <c r="H13" s="154">
        <v>978554</v>
      </c>
      <c r="I13" s="155">
        <v>201707</v>
      </c>
      <c r="J13" s="156">
        <v>1301065</v>
      </c>
      <c r="K13" s="157">
        <v>374158</v>
      </c>
      <c r="L13" s="260">
        <v>2855484</v>
      </c>
      <c r="M13" s="261">
        <v>98.6</v>
      </c>
      <c r="N13" s="160">
        <v>97.8</v>
      </c>
      <c r="O13" s="161">
        <v>98.1</v>
      </c>
      <c r="P13" s="162">
        <v>98.3</v>
      </c>
      <c r="R13" s="262">
        <v>98.5</v>
      </c>
      <c r="S13" s="263">
        <v>-0.20000000000000284</v>
      </c>
      <c r="T13" s="264">
        <f t="shared" si="0"/>
        <v>39</v>
      </c>
      <c r="U13" s="265">
        <f t="shared" si="1"/>
        <v>35</v>
      </c>
      <c r="V13" s="266" t="s">
        <v>89</v>
      </c>
    </row>
    <row r="14" spans="2:22" ht="24.75" customHeight="1">
      <c r="B14" s="153" t="s">
        <v>90</v>
      </c>
      <c r="C14" s="154">
        <v>8337309</v>
      </c>
      <c r="D14" s="155">
        <v>611443</v>
      </c>
      <c r="E14" s="156">
        <v>6105365</v>
      </c>
      <c r="F14" s="157">
        <v>1844508</v>
      </c>
      <c r="G14" s="260">
        <v>16898625</v>
      </c>
      <c r="H14" s="154">
        <v>8299110</v>
      </c>
      <c r="I14" s="155">
        <v>610040</v>
      </c>
      <c r="J14" s="156">
        <v>6068218</v>
      </c>
      <c r="K14" s="157">
        <v>1834983</v>
      </c>
      <c r="L14" s="260">
        <v>16812351</v>
      </c>
      <c r="M14" s="261">
        <v>99.5</v>
      </c>
      <c r="N14" s="160">
        <v>99.8</v>
      </c>
      <c r="O14" s="161">
        <v>99.4</v>
      </c>
      <c r="P14" s="162">
        <v>99.5</v>
      </c>
      <c r="R14" s="262">
        <v>99.4</v>
      </c>
      <c r="S14" s="263">
        <v>0.09999999999999432</v>
      </c>
      <c r="T14" s="264">
        <f t="shared" si="0"/>
        <v>25</v>
      </c>
      <c r="U14" s="265">
        <f t="shared" si="1"/>
        <v>12</v>
      </c>
      <c r="V14" s="266" t="s">
        <v>90</v>
      </c>
    </row>
    <row r="15" spans="2:22" ht="24.75" customHeight="1">
      <c r="B15" s="153" t="s">
        <v>91</v>
      </c>
      <c r="C15" s="154">
        <v>4495148</v>
      </c>
      <c r="D15" s="155">
        <v>398369</v>
      </c>
      <c r="E15" s="156">
        <v>3632366</v>
      </c>
      <c r="F15" s="157">
        <v>453257</v>
      </c>
      <c r="G15" s="260">
        <v>8979140</v>
      </c>
      <c r="H15" s="154">
        <v>4451890</v>
      </c>
      <c r="I15" s="155">
        <v>398016</v>
      </c>
      <c r="J15" s="156">
        <v>3582426</v>
      </c>
      <c r="K15" s="157">
        <v>451095</v>
      </c>
      <c r="L15" s="260">
        <v>8883427</v>
      </c>
      <c r="M15" s="261">
        <v>99</v>
      </c>
      <c r="N15" s="160">
        <v>99.9</v>
      </c>
      <c r="O15" s="161">
        <v>98.6</v>
      </c>
      <c r="P15" s="162">
        <v>98.9</v>
      </c>
      <c r="R15" s="262">
        <v>99</v>
      </c>
      <c r="S15" s="263">
        <v>-0.09999999999999432</v>
      </c>
      <c r="T15" s="264">
        <f t="shared" si="0"/>
        <v>19</v>
      </c>
      <c r="U15" s="265">
        <f t="shared" si="1"/>
        <v>28</v>
      </c>
      <c r="V15" s="266" t="s">
        <v>91</v>
      </c>
    </row>
    <row r="16" spans="2:22" ht="24.75" customHeight="1">
      <c r="B16" s="153" t="s">
        <v>92</v>
      </c>
      <c r="C16" s="154">
        <v>1593864</v>
      </c>
      <c r="D16" s="155">
        <v>290967</v>
      </c>
      <c r="E16" s="156">
        <v>1919918</v>
      </c>
      <c r="F16" s="157">
        <v>315932</v>
      </c>
      <c r="G16" s="260">
        <v>4120681</v>
      </c>
      <c r="H16" s="154">
        <v>1576291</v>
      </c>
      <c r="I16" s="155">
        <v>290501</v>
      </c>
      <c r="J16" s="156">
        <v>1895132</v>
      </c>
      <c r="K16" s="157">
        <v>312967</v>
      </c>
      <c r="L16" s="260">
        <v>4074891</v>
      </c>
      <c r="M16" s="261">
        <v>98.9</v>
      </c>
      <c r="N16" s="160">
        <v>99.8</v>
      </c>
      <c r="O16" s="161">
        <v>98.7</v>
      </c>
      <c r="P16" s="162">
        <v>98.9</v>
      </c>
      <c r="R16" s="262">
        <v>98.9</v>
      </c>
      <c r="S16" s="263">
        <v>0</v>
      </c>
      <c r="T16" s="264">
        <f t="shared" si="0"/>
        <v>25</v>
      </c>
      <c r="U16" s="265">
        <f t="shared" si="1"/>
        <v>26</v>
      </c>
      <c r="V16" s="266" t="s">
        <v>92</v>
      </c>
    </row>
    <row r="17" spans="2:22" ht="24.75" customHeight="1">
      <c r="B17" s="153" t="s">
        <v>93</v>
      </c>
      <c r="C17" s="154">
        <v>1173742</v>
      </c>
      <c r="D17" s="155">
        <v>100224</v>
      </c>
      <c r="E17" s="156">
        <v>1184613</v>
      </c>
      <c r="F17" s="157">
        <v>254396</v>
      </c>
      <c r="G17" s="260">
        <v>2712975</v>
      </c>
      <c r="H17" s="154">
        <v>1165819</v>
      </c>
      <c r="I17" s="155">
        <v>99837</v>
      </c>
      <c r="J17" s="156">
        <v>1173489</v>
      </c>
      <c r="K17" s="157">
        <v>252180</v>
      </c>
      <c r="L17" s="260">
        <v>2691325</v>
      </c>
      <c r="M17" s="261">
        <v>99.3</v>
      </c>
      <c r="N17" s="160">
        <v>99.6</v>
      </c>
      <c r="O17" s="161">
        <v>99.1</v>
      </c>
      <c r="P17" s="162">
        <v>99.2</v>
      </c>
      <c r="R17" s="262">
        <v>99.2</v>
      </c>
      <c r="S17" s="263">
        <v>0</v>
      </c>
      <c r="T17" s="264">
        <f t="shared" si="0"/>
        <v>33</v>
      </c>
      <c r="U17" s="265">
        <f t="shared" si="1"/>
        <v>17</v>
      </c>
      <c r="V17" s="266" t="s">
        <v>93</v>
      </c>
    </row>
    <row r="18" spans="2:22" ht="24.75" customHeight="1">
      <c r="B18" s="153" t="s">
        <v>94</v>
      </c>
      <c r="C18" s="154">
        <v>128426</v>
      </c>
      <c r="D18" s="155">
        <v>23585</v>
      </c>
      <c r="E18" s="156">
        <v>296491</v>
      </c>
      <c r="F18" s="157">
        <v>21179</v>
      </c>
      <c r="G18" s="260">
        <v>469681</v>
      </c>
      <c r="H18" s="154">
        <v>127676</v>
      </c>
      <c r="I18" s="155">
        <v>23535</v>
      </c>
      <c r="J18" s="156">
        <v>293542</v>
      </c>
      <c r="K18" s="157">
        <v>20878</v>
      </c>
      <c r="L18" s="260">
        <v>465631</v>
      </c>
      <c r="M18" s="261">
        <v>99.4</v>
      </c>
      <c r="N18" s="160">
        <v>99.8</v>
      </c>
      <c r="O18" s="161">
        <v>99</v>
      </c>
      <c r="P18" s="162">
        <v>99.1</v>
      </c>
      <c r="R18" s="262">
        <v>99</v>
      </c>
      <c r="S18" s="263">
        <v>0.09999999999999432</v>
      </c>
      <c r="T18" s="264">
        <f t="shared" si="0"/>
        <v>25</v>
      </c>
      <c r="U18" s="265">
        <f t="shared" si="1"/>
        <v>22</v>
      </c>
      <c r="V18" s="266" t="s">
        <v>94</v>
      </c>
    </row>
    <row r="19" spans="2:22" ht="24.75" customHeight="1">
      <c r="B19" s="153" t="s">
        <v>95</v>
      </c>
      <c r="C19" s="154">
        <v>960155</v>
      </c>
      <c r="D19" s="155">
        <v>71955</v>
      </c>
      <c r="E19" s="156">
        <v>855278</v>
      </c>
      <c r="F19" s="157">
        <v>122374</v>
      </c>
      <c r="G19" s="260">
        <v>2009762</v>
      </c>
      <c r="H19" s="154">
        <v>955754</v>
      </c>
      <c r="I19" s="155">
        <v>71866</v>
      </c>
      <c r="J19" s="156">
        <v>849946</v>
      </c>
      <c r="K19" s="157">
        <v>122058</v>
      </c>
      <c r="L19" s="260">
        <v>1999624</v>
      </c>
      <c r="M19" s="261">
        <v>99.5</v>
      </c>
      <c r="N19" s="160">
        <v>99.9</v>
      </c>
      <c r="O19" s="161">
        <v>99.4</v>
      </c>
      <c r="P19" s="162">
        <v>99.5</v>
      </c>
      <c r="R19" s="262">
        <v>99.5</v>
      </c>
      <c r="S19" s="263">
        <v>0</v>
      </c>
      <c r="T19" s="264">
        <f t="shared" si="0"/>
        <v>19</v>
      </c>
      <c r="U19" s="265">
        <f t="shared" si="1"/>
        <v>12</v>
      </c>
      <c r="V19" s="266" t="s">
        <v>95</v>
      </c>
    </row>
    <row r="20" spans="2:22" ht="24.75" customHeight="1">
      <c r="B20" s="153" t="s">
        <v>96</v>
      </c>
      <c r="C20" s="154">
        <v>1106096</v>
      </c>
      <c r="D20" s="155">
        <v>38571</v>
      </c>
      <c r="E20" s="156">
        <v>790801</v>
      </c>
      <c r="F20" s="157">
        <v>223375</v>
      </c>
      <c r="G20" s="260">
        <v>2158843</v>
      </c>
      <c r="H20" s="154">
        <v>1101720</v>
      </c>
      <c r="I20" s="155">
        <v>38566</v>
      </c>
      <c r="J20" s="156">
        <v>786219</v>
      </c>
      <c r="K20" s="157">
        <v>222002</v>
      </c>
      <c r="L20" s="260">
        <v>2148507</v>
      </c>
      <c r="M20" s="261">
        <v>99.6</v>
      </c>
      <c r="N20" s="160">
        <v>100</v>
      </c>
      <c r="O20" s="161">
        <v>99.4</v>
      </c>
      <c r="P20" s="162">
        <v>99.5</v>
      </c>
      <c r="R20" s="262">
        <v>99.4</v>
      </c>
      <c r="S20" s="263">
        <v>0.09999999999999432</v>
      </c>
      <c r="T20" s="264">
        <f t="shared" si="0"/>
        <v>1</v>
      </c>
      <c r="U20" s="265">
        <f t="shared" si="1"/>
        <v>12</v>
      </c>
      <c r="V20" s="266" t="s">
        <v>96</v>
      </c>
    </row>
    <row r="21" spans="2:22" ht="24.75" customHeight="1">
      <c r="B21" s="153" t="s">
        <v>97</v>
      </c>
      <c r="C21" s="154">
        <v>1383499</v>
      </c>
      <c r="D21" s="155">
        <v>84306</v>
      </c>
      <c r="E21" s="156">
        <v>1153295</v>
      </c>
      <c r="F21" s="157">
        <v>305947</v>
      </c>
      <c r="G21" s="260">
        <v>2927047</v>
      </c>
      <c r="H21" s="154">
        <v>1373469</v>
      </c>
      <c r="I21" s="155">
        <v>84306</v>
      </c>
      <c r="J21" s="156">
        <v>1144082</v>
      </c>
      <c r="K21" s="157">
        <v>304543</v>
      </c>
      <c r="L21" s="260">
        <v>2906400</v>
      </c>
      <c r="M21" s="261">
        <v>99.3</v>
      </c>
      <c r="N21" s="160">
        <v>100</v>
      </c>
      <c r="O21" s="161">
        <v>99.2</v>
      </c>
      <c r="P21" s="162">
        <v>99.3</v>
      </c>
      <c r="R21" s="262">
        <v>99.2</v>
      </c>
      <c r="S21" s="263">
        <v>0.09999999999999432</v>
      </c>
      <c r="T21" s="264">
        <f t="shared" si="0"/>
        <v>1</v>
      </c>
      <c r="U21" s="265">
        <f t="shared" si="1"/>
        <v>16</v>
      </c>
      <c r="V21" s="266" t="s">
        <v>97</v>
      </c>
    </row>
    <row r="22" spans="2:22" ht="24.75" customHeight="1">
      <c r="B22" s="153" t="s">
        <v>98</v>
      </c>
      <c r="C22" s="154">
        <v>296615</v>
      </c>
      <c r="D22" s="155">
        <v>37744</v>
      </c>
      <c r="E22" s="156">
        <v>343047</v>
      </c>
      <c r="F22" s="157">
        <v>43922</v>
      </c>
      <c r="G22" s="260">
        <v>721328</v>
      </c>
      <c r="H22" s="154">
        <v>292115</v>
      </c>
      <c r="I22" s="155">
        <v>37744</v>
      </c>
      <c r="J22" s="156">
        <v>341043</v>
      </c>
      <c r="K22" s="157">
        <v>43323</v>
      </c>
      <c r="L22" s="260">
        <v>714225</v>
      </c>
      <c r="M22" s="261">
        <v>98.5</v>
      </c>
      <c r="N22" s="160">
        <v>100</v>
      </c>
      <c r="O22" s="161">
        <v>99.4</v>
      </c>
      <c r="P22" s="162">
        <v>99</v>
      </c>
      <c r="R22" s="262">
        <v>98.8</v>
      </c>
      <c r="S22" s="263">
        <v>0.20000000000000284</v>
      </c>
      <c r="T22" s="264">
        <f t="shared" si="0"/>
        <v>1</v>
      </c>
      <c r="U22" s="265">
        <f t="shared" si="1"/>
        <v>12</v>
      </c>
      <c r="V22" s="266" t="s">
        <v>98</v>
      </c>
    </row>
    <row r="23" spans="2:22" ht="24.75" customHeight="1">
      <c r="B23" s="153" t="s">
        <v>99</v>
      </c>
      <c r="C23" s="154">
        <v>368497</v>
      </c>
      <c r="D23" s="155">
        <v>116103</v>
      </c>
      <c r="E23" s="156">
        <v>588387</v>
      </c>
      <c r="F23" s="157">
        <v>51470</v>
      </c>
      <c r="G23" s="260">
        <v>1124457</v>
      </c>
      <c r="H23" s="154">
        <v>367374</v>
      </c>
      <c r="I23" s="155">
        <v>116103</v>
      </c>
      <c r="J23" s="156">
        <v>586291</v>
      </c>
      <c r="K23" s="157">
        <v>51143</v>
      </c>
      <c r="L23" s="260">
        <v>1120911</v>
      </c>
      <c r="M23" s="261">
        <v>99.7</v>
      </c>
      <c r="N23" s="160">
        <v>100</v>
      </c>
      <c r="O23" s="161">
        <v>99.6</v>
      </c>
      <c r="P23" s="162">
        <v>99.7</v>
      </c>
      <c r="R23" s="262">
        <v>99.6</v>
      </c>
      <c r="S23" s="263">
        <v>0.10000000000000853</v>
      </c>
      <c r="T23" s="264">
        <f t="shared" si="0"/>
        <v>1</v>
      </c>
      <c r="U23" s="265">
        <f t="shared" si="1"/>
        <v>5</v>
      </c>
      <c r="V23" s="266" t="s">
        <v>99</v>
      </c>
    </row>
    <row r="24" spans="2:22" ht="24.75" customHeight="1">
      <c r="B24" s="153" t="s">
        <v>100</v>
      </c>
      <c r="C24" s="154">
        <v>337611</v>
      </c>
      <c r="D24" s="155">
        <v>16988</v>
      </c>
      <c r="E24" s="156">
        <v>235068</v>
      </c>
      <c r="F24" s="157">
        <v>59721</v>
      </c>
      <c r="G24" s="260">
        <v>649388</v>
      </c>
      <c r="H24" s="154">
        <v>337453</v>
      </c>
      <c r="I24" s="155">
        <v>16988</v>
      </c>
      <c r="J24" s="156">
        <v>234865</v>
      </c>
      <c r="K24" s="157">
        <v>59721</v>
      </c>
      <c r="L24" s="260">
        <v>649027</v>
      </c>
      <c r="M24" s="261">
        <v>100</v>
      </c>
      <c r="N24" s="160">
        <v>100</v>
      </c>
      <c r="O24" s="161">
        <v>99.9</v>
      </c>
      <c r="P24" s="162">
        <v>99.9</v>
      </c>
      <c r="R24" s="262">
        <v>99.9</v>
      </c>
      <c r="S24" s="263">
        <v>0</v>
      </c>
      <c r="T24" s="264">
        <f t="shared" si="0"/>
        <v>1</v>
      </c>
      <c r="U24" s="265">
        <f t="shared" si="1"/>
        <v>1</v>
      </c>
      <c r="V24" s="266" t="s">
        <v>100</v>
      </c>
    </row>
    <row r="25" spans="2:22" ht="24.75" customHeight="1">
      <c r="B25" s="153" t="s">
        <v>102</v>
      </c>
      <c r="C25" s="154">
        <v>1431628</v>
      </c>
      <c r="D25" s="155">
        <v>207892</v>
      </c>
      <c r="E25" s="156">
        <v>1606590</v>
      </c>
      <c r="F25" s="157">
        <v>450636</v>
      </c>
      <c r="G25" s="260">
        <v>3696746</v>
      </c>
      <c r="H25" s="154">
        <v>1416926</v>
      </c>
      <c r="I25" s="155">
        <v>207541</v>
      </c>
      <c r="J25" s="156">
        <v>1587844</v>
      </c>
      <c r="K25" s="157">
        <v>445651</v>
      </c>
      <c r="L25" s="260">
        <v>3657962</v>
      </c>
      <c r="M25" s="261">
        <v>99</v>
      </c>
      <c r="N25" s="160">
        <v>99.8</v>
      </c>
      <c r="O25" s="161">
        <v>98.8</v>
      </c>
      <c r="P25" s="162">
        <v>99</v>
      </c>
      <c r="R25" s="262">
        <v>98.9</v>
      </c>
      <c r="S25" s="263">
        <v>0.09999999999999432</v>
      </c>
      <c r="T25" s="264">
        <f t="shared" si="0"/>
        <v>25</v>
      </c>
      <c r="U25" s="265">
        <f t="shared" si="1"/>
        <v>25</v>
      </c>
      <c r="V25" s="266" t="s">
        <v>102</v>
      </c>
    </row>
    <row r="26" spans="2:22" ht="24.75" customHeight="1">
      <c r="B26" s="153" t="s">
        <v>103</v>
      </c>
      <c r="C26" s="154">
        <v>45047</v>
      </c>
      <c r="D26" s="155">
        <v>4218</v>
      </c>
      <c r="E26" s="156">
        <v>56670</v>
      </c>
      <c r="F26" s="157">
        <v>11424</v>
      </c>
      <c r="G26" s="260">
        <v>117359</v>
      </c>
      <c r="H26" s="154">
        <v>44589</v>
      </c>
      <c r="I26" s="155">
        <v>4168</v>
      </c>
      <c r="J26" s="156">
        <v>55847</v>
      </c>
      <c r="K26" s="157">
        <v>11326</v>
      </c>
      <c r="L26" s="260">
        <v>115930</v>
      </c>
      <c r="M26" s="261">
        <v>99</v>
      </c>
      <c r="N26" s="160">
        <v>98.8</v>
      </c>
      <c r="O26" s="161">
        <v>98.5</v>
      </c>
      <c r="P26" s="162">
        <v>98.8</v>
      </c>
      <c r="R26" s="262">
        <v>98.8</v>
      </c>
      <c r="S26" s="263">
        <v>0</v>
      </c>
      <c r="T26" s="264">
        <f t="shared" si="0"/>
        <v>37</v>
      </c>
      <c r="U26" s="265">
        <f t="shared" si="1"/>
        <v>31</v>
      </c>
      <c r="V26" s="266" t="s">
        <v>103</v>
      </c>
    </row>
    <row r="27" spans="2:22" ht="24.75" customHeight="1">
      <c r="B27" s="153" t="s">
        <v>104</v>
      </c>
      <c r="C27" s="154">
        <v>36467</v>
      </c>
      <c r="D27" s="155">
        <v>2710</v>
      </c>
      <c r="E27" s="156">
        <v>56621</v>
      </c>
      <c r="F27" s="157">
        <v>8730</v>
      </c>
      <c r="G27" s="260">
        <v>104528</v>
      </c>
      <c r="H27" s="154">
        <v>36202</v>
      </c>
      <c r="I27" s="155">
        <v>2710</v>
      </c>
      <c r="J27" s="156">
        <v>55037</v>
      </c>
      <c r="K27" s="157">
        <v>8602</v>
      </c>
      <c r="L27" s="260">
        <v>102551</v>
      </c>
      <c r="M27" s="261">
        <v>99.3</v>
      </c>
      <c r="N27" s="160">
        <v>100</v>
      </c>
      <c r="O27" s="161">
        <v>97.2</v>
      </c>
      <c r="P27" s="162">
        <v>98.1</v>
      </c>
      <c r="R27" s="262">
        <v>98.5</v>
      </c>
      <c r="S27" s="263">
        <v>-0.4000000000000057</v>
      </c>
      <c r="T27" s="264">
        <f t="shared" si="0"/>
        <v>1</v>
      </c>
      <c r="U27" s="265">
        <f t="shared" si="1"/>
        <v>38</v>
      </c>
      <c r="V27" s="266" t="s">
        <v>104</v>
      </c>
    </row>
    <row r="28" spans="2:22" ht="24.75" customHeight="1">
      <c r="B28" s="153" t="s">
        <v>105</v>
      </c>
      <c r="C28" s="154">
        <v>263695</v>
      </c>
      <c r="D28" s="155">
        <v>23758</v>
      </c>
      <c r="E28" s="156">
        <v>301350</v>
      </c>
      <c r="F28" s="157">
        <v>77008</v>
      </c>
      <c r="G28" s="260">
        <v>665811</v>
      </c>
      <c r="H28" s="154">
        <v>261960</v>
      </c>
      <c r="I28" s="155">
        <v>23445</v>
      </c>
      <c r="J28" s="156">
        <v>296809</v>
      </c>
      <c r="K28" s="157">
        <v>76772</v>
      </c>
      <c r="L28" s="260">
        <v>658986</v>
      </c>
      <c r="M28" s="261">
        <v>99.3</v>
      </c>
      <c r="N28" s="160">
        <v>98.7</v>
      </c>
      <c r="O28" s="161">
        <v>98.5</v>
      </c>
      <c r="P28" s="162">
        <v>99</v>
      </c>
      <c r="R28" s="262">
        <v>98.3</v>
      </c>
      <c r="S28" s="263">
        <v>0.7000000000000028</v>
      </c>
      <c r="T28" s="264">
        <f t="shared" si="0"/>
        <v>38</v>
      </c>
      <c r="U28" s="265">
        <f t="shared" si="1"/>
        <v>31</v>
      </c>
      <c r="V28" s="266" t="s">
        <v>105</v>
      </c>
    </row>
    <row r="29" spans="2:22" ht="24.75" customHeight="1">
      <c r="B29" s="153" t="s">
        <v>106</v>
      </c>
      <c r="C29" s="154">
        <v>240672</v>
      </c>
      <c r="D29" s="155">
        <v>15639</v>
      </c>
      <c r="E29" s="156">
        <v>127927</v>
      </c>
      <c r="F29" s="157">
        <v>52391</v>
      </c>
      <c r="G29" s="260">
        <v>436629</v>
      </c>
      <c r="H29" s="154">
        <v>240309</v>
      </c>
      <c r="I29" s="155">
        <v>15639</v>
      </c>
      <c r="J29" s="156">
        <v>127429</v>
      </c>
      <c r="K29" s="157">
        <v>52374</v>
      </c>
      <c r="L29" s="260">
        <v>435751</v>
      </c>
      <c r="M29" s="261">
        <v>99.8</v>
      </c>
      <c r="N29" s="160">
        <v>100</v>
      </c>
      <c r="O29" s="161">
        <v>99.6</v>
      </c>
      <c r="P29" s="162">
        <v>99.8</v>
      </c>
      <c r="R29" s="262">
        <v>99.8</v>
      </c>
      <c r="S29" s="263">
        <v>0</v>
      </c>
      <c r="T29" s="264">
        <f t="shared" si="0"/>
        <v>1</v>
      </c>
      <c r="U29" s="265">
        <f t="shared" si="1"/>
        <v>5</v>
      </c>
      <c r="V29" s="266" t="s">
        <v>106</v>
      </c>
    </row>
    <row r="30" spans="2:22" ht="24.75" customHeight="1">
      <c r="B30" s="153" t="s">
        <v>107</v>
      </c>
      <c r="C30" s="154">
        <v>1013682</v>
      </c>
      <c r="D30" s="155">
        <v>82241</v>
      </c>
      <c r="E30" s="156">
        <v>853116</v>
      </c>
      <c r="F30" s="157">
        <v>187715</v>
      </c>
      <c r="G30" s="260">
        <v>2136754</v>
      </c>
      <c r="H30" s="154">
        <v>1003079</v>
      </c>
      <c r="I30" s="155">
        <v>82091</v>
      </c>
      <c r="J30" s="156">
        <v>807286</v>
      </c>
      <c r="K30" s="157">
        <v>186149</v>
      </c>
      <c r="L30" s="260">
        <v>2078605</v>
      </c>
      <c r="M30" s="261">
        <v>99</v>
      </c>
      <c r="N30" s="160">
        <v>99.8</v>
      </c>
      <c r="O30" s="161">
        <v>94.6</v>
      </c>
      <c r="P30" s="162">
        <v>97.3</v>
      </c>
      <c r="R30" s="262">
        <v>97.3</v>
      </c>
      <c r="S30" s="263">
        <v>0</v>
      </c>
      <c r="T30" s="264">
        <f t="shared" si="0"/>
        <v>25</v>
      </c>
      <c r="U30" s="265">
        <f t="shared" si="1"/>
        <v>39</v>
      </c>
      <c r="V30" s="266" t="s">
        <v>107</v>
      </c>
    </row>
    <row r="31" spans="2:22" ht="24.75" customHeight="1">
      <c r="B31" s="153" t="s">
        <v>108</v>
      </c>
      <c r="C31" s="154">
        <v>1365667</v>
      </c>
      <c r="D31" s="155">
        <v>230910</v>
      </c>
      <c r="E31" s="156">
        <v>1096552</v>
      </c>
      <c r="F31" s="157">
        <v>343338</v>
      </c>
      <c r="G31" s="260">
        <v>3036467</v>
      </c>
      <c r="H31" s="154">
        <v>1363800</v>
      </c>
      <c r="I31" s="155">
        <v>230653</v>
      </c>
      <c r="J31" s="156">
        <v>1095513</v>
      </c>
      <c r="K31" s="157">
        <v>343013</v>
      </c>
      <c r="L31" s="260">
        <v>3032979</v>
      </c>
      <c r="M31" s="261">
        <v>99.9</v>
      </c>
      <c r="N31" s="160">
        <v>99.9</v>
      </c>
      <c r="O31" s="161">
        <v>99.9</v>
      </c>
      <c r="P31" s="162">
        <v>99.9</v>
      </c>
      <c r="R31" s="262">
        <v>99.9</v>
      </c>
      <c r="S31" s="263">
        <v>0</v>
      </c>
      <c r="T31" s="264">
        <f t="shared" si="0"/>
        <v>19</v>
      </c>
      <c r="U31" s="265">
        <f t="shared" si="1"/>
        <v>1</v>
      </c>
      <c r="V31" s="266" t="s">
        <v>108</v>
      </c>
    </row>
    <row r="32" spans="2:22" ht="24.75" customHeight="1">
      <c r="B32" s="153" t="s">
        <v>109</v>
      </c>
      <c r="C32" s="154">
        <v>2044833</v>
      </c>
      <c r="D32" s="155">
        <v>150013</v>
      </c>
      <c r="E32" s="156">
        <v>1605753</v>
      </c>
      <c r="F32" s="157">
        <v>242510</v>
      </c>
      <c r="G32" s="260">
        <v>4043109</v>
      </c>
      <c r="H32" s="154">
        <v>2043331</v>
      </c>
      <c r="I32" s="155">
        <v>149819</v>
      </c>
      <c r="J32" s="156">
        <v>1601458</v>
      </c>
      <c r="K32" s="157">
        <v>242240</v>
      </c>
      <c r="L32" s="260">
        <v>4036848</v>
      </c>
      <c r="M32" s="261">
        <v>99.9</v>
      </c>
      <c r="N32" s="160">
        <v>99.9</v>
      </c>
      <c r="O32" s="161">
        <v>99.7</v>
      </c>
      <c r="P32" s="162">
        <v>99.8</v>
      </c>
      <c r="R32" s="262">
        <v>99.7</v>
      </c>
      <c r="S32" s="263">
        <v>0.09999999999999432</v>
      </c>
      <c r="T32" s="264">
        <f t="shared" si="0"/>
        <v>19</v>
      </c>
      <c r="U32" s="265">
        <f t="shared" si="1"/>
        <v>3</v>
      </c>
      <c r="V32" s="266" t="s">
        <v>109</v>
      </c>
    </row>
    <row r="33" spans="2:22" ht="24.75" customHeight="1">
      <c r="B33" s="153" t="s">
        <v>110</v>
      </c>
      <c r="C33" s="154">
        <v>1047723</v>
      </c>
      <c r="D33" s="155">
        <v>118940</v>
      </c>
      <c r="E33" s="156">
        <v>817382</v>
      </c>
      <c r="F33" s="157">
        <v>118632</v>
      </c>
      <c r="G33" s="260">
        <v>2102677</v>
      </c>
      <c r="H33" s="154">
        <v>1039663</v>
      </c>
      <c r="I33" s="155">
        <v>118580</v>
      </c>
      <c r="J33" s="156">
        <v>805861</v>
      </c>
      <c r="K33" s="157">
        <v>117967</v>
      </c>
      <c r="L33" s="260">
        <v>2082071</v>
      </c>
      <c r="M33" s="261">
        <v>99.2</v>
      </c>
      <c r="N33" s="160">
        <v>99.7</v>
      </c>
      <c r="O33" s="161">
        <v>98.6</v>
      </c>
      <c r="P33" s="162">
        <v>99</v>
      </c>
      <c r="R33" s="262">
        <v>98.8</v>
      </c>
      <c r="S33" s="263">
        <v>0.20000000000000284</v>
      </c>
      <c r="T33" s="264">
        <f t="shared" si="0"/>
        <v>31</v>
      </c>
      <c r="U33" s="265">
        <f t="shared" si="1"/>
        <v>28</v>
      </c>
      <c r="V33" s="266" t="s">
        <v>110</v>
      </c>
    </row>
    <row r="34" spans="2:22" ht="24.75" customHeight="1">
      <c r="B34" s="153" t="s">
        <v>111</v>
      </c>
      <c r="C34" s="154">
        <v>263755</v>
      </c>
      <c r="D34" s="155">
        <v>40104</v>
      </c>
      <c r="E34" s="156">
        <v>371565</v>
      </c>
      <c r="F34" s="157">
        <v>63008</v>
      </c>
      <c r="G34" s="260">
        <v>738432</v>
      </c>
      <c r="H34" s="154">
        <v>262256</v>
      </c>
      <c r="I34" s="155">
        <v>40104</v>
      </c>
      <c r="J34" s="156">
        <v>368199</v>
      </c>
      <c r="K34" s="157">
        <v>62732</v>
      </c>
      <c r="L34" s="260">
        <v>733291</v>
      </c>
      <c r="M34" s="261">
        <v>99.4</v>
      </c>
      <c r="N34" s="160">
        <v>100</v>
      </c>
      <c r="O34" s="161">
        <v>99.1</v>
      </c>
      <c r="P34" s="162">
        <v>99.3</v>
      </c>
      <c r="R34" s="262">
        <v>99.1</v>
      </c>
      <c r="S34" s="263">
        <v>0.20000000000000284</v>
      </c>
      <c r="T34" s="264">
        <f t="shared" si="0"/>
        <v>1</v>
      </c>
      <c r="U34" s="265">
        <f t="shared" si="1"/>
        <v>17</v>
      </c>
      <c r="V34" s="266" t="s">
        <v>111</v>
      </c>
    </row>
    <row r="35" spans="2:22" ht="24.75" customHeight="1">
      <c r="B35" s="153" t="s">
        <v>112</v>
      </c>
      <c r="C35" s="154">
        <v>721364</v>
      </c>
      <c r="D35" s="155">
        <v>115133</v>
      </c>
      <c r="E35" s="156">
        <v>887854</v>
      </c>
      <c r="F35" s="157">
        <v>180739</v>
      </c>
      <c r="G35" s="260">
        <v>1905090</v>
      </c>
      <c r="H35" s="154">
        <v>712757</v>
      </c>
      <c r="I35" s="155">
        <v>114983</v>
      </c>
      <c r="J35" s="156">
        <v>873023</v>
      </c>
      <c r="K35" s="157">
        <v>179421</v>
      </c>
      <c r="L35" s="260">
        <v>1880184</v>
      </c>
      <c r="M35" s="261">
        <v>98.8</v>
      </c>
      <c r="N35" s="160">
        <v>99.9</v>
      </c>
      <c r="O35" s="161">
        <v>98.3</v>
      </c>
      <c r="P35" s="162">
        <v>98.7</v>
      </c>
      <c r="R35" s="262">
        <v>98.6</v>
      </c>
      <c r="S35" s="263">
        <v>0.10000000000000853</v>
      </c>
      <c r="T35" s="264">
        <f t="shared" si="0"/>
        <v>19</v>
      </c>
      <c r="U35" s="265">
        <f t="shared" si="1"/>
        <v>34</v>
      </c>
      <c r="V35" s="266" t="s">
        <v>112</v>
      </c>
    </row>
    <row r="36" spans="2:22" ht="24.75" customHeight="1">
      <c r="B36" s="153" t="s">
        <v>113</v>
      </c>
      <c r="C36" s="154">
        <v>206235</v>
      </c>
      <c r="D36" s="155">
        <v>32989</v>
      </c>
      <c r="E36" s="156">
        <v>230374</v>
      </c>
      <c r="F36" s="157">
        <v>29517</v>
      </c>
      <c r="G36" s="260">
        <v>499115</v>
      </c>
      <c r="H36" s="154">
        <v>205265</v>
      </c>
      <c r="I36" s="155">
        <v>32989</v>
      </c>
      <c r="J36" s="156">
        <v>228191</v>
      </c>
      <c r="K36" s="157">
        <v>29424</v>
      </c>
      <c r="L36" s="260">
        <v>495869</v>
      </c>
      <c r="M36" s="261">
        <v>99.5</v>
      </c>
      <c r="N36" s="160">
        <v>100</v>
      </c>
      <c r="O36" s="161">
        <v>99.1</v>
      </c>
      <c r="P36" s="162">
        <v>99.3</v>
      </c>
      <c r="R36" s="262">
        <v>99.6</v>
      </c>
      <c r="S36" s="263">
        <v>-0.29999999999999716</v>
      </c>
      <c r="T36" s="264">
        <f t="shared" si="0"/>
        <v>1</v>
      </c>
      <c r="U36" s="265">
        <f t="shared" si="1"/>
        <v>17</v>
      </c>
      <c r="V36" s="266" t="s">
        <v>113</v>
      </c>
    </row>
    <row r="37" spans="2:22" ht="24.75" customHeight="1">
      <c r="B37" s="153" t="s">
        <v>49</v>
      </c>
      <c r="C37" s="154">
        <v>23065</v>
      </c>
      <c r="D37" s="155">
        <v>3890</v>
      </c>
      <c r="E37" s="156">
        <v>35051</v>
      </c>
      <c r="F37" s="157">
        <v>5963</v>
      </c>
      <c r="G37" s="260">
        <v>67969</v>
      </c>
      <c r="H37" s="154">
        <v>22460</v>
      </c>
      <c r="I37" s="155">
        <v>3890</v>
      </c>
      <c r="J37" s="156">
        <v>34673</v>
      </c>
      <c r="K37" s="157">
        <v>5905</v>
      </c>
      <c r="L37" s="260">
        <v>66928</v>
      </c>
      <c r="M37" s="261">
        <v>97.4</v>
      </c>
      <c r="N37" s="160">
        <v>100</v>
      </c>
      <c r="O37" s="161">
        <v>98.9</v>
      </c>
      <c r="P37" s="162">
        <v>98.5</v>
      </c>
      <c r="R37" s="262">
        <v>98.6</v>
      </c>
      <c r="S37" s="263">
        <v>-0.09999999999999432</v>
      </c>
      <c r="T37" s="264">
        <f t="shared" si="0"/>
        <v>1</v>
      </c>
      <c r="U37" s="265">
        <f t="shared" si="1"/>
        <v>24</v>
      </c>
      <c r="V37" s="266" t="s">
        <v>49</v>
      </c>
    </row>
    <row r="38" spans="2:22" ht="24.75" customHeight="1">
      <c r="B38" s="153" t="s">
        <v>114</v>
      </c>
      <c r="C38" s="154">
        <v>42997</v>
      </c>
      <c r="D38" s="155">
        <v>5055</v>
      </c>
      <c r="E38" s="156">
        <v>103187</v>
      </c>
      <c r="F38" s="157">
        <v>22159</v>
      </c>
      <c r="G38" s="260">
        <v>173398</v>
      </c>
      <c r="H38" s="154">
        <v>41685</v>
      </c>
      <c r="I38" s="155">
        <v>5055</v>
      </c>
      <c r="J38" s="156">
        <v>100736</v>
      </c>
      <c r="K38" s="157">
        <v>21894</v>
      </c>
      <c r="L38" s="260">
        <v>169370</v>
      </c>
      <c r="M38" s="261">
        <v>96.9</v>
      </c>
      <c r="N38" s="160">
        <v>100</v>
      </c>
      <c r="O38" s="161">
        <v>97.6</v>
      </c>
      <c r="P38" s="162">
        <v>97.7</v>
      </c>
      <c r="R38" s="262">
        <v>97.1</v>
      </c>
      <c r="S38" s="263">
        <v>0.6000000000000085</v>
      </c>
      <c r="T38" s="264">
        <f t="shared" si="0"/>
        <v>1</v>
      </c>
      <c r="U38" s="265">
        <f t="shared" si="1"/>
        <v>37</v>
      </c>
      <c r="V38" s="266" t="s">
        <v>114</v>
      </c>
    </row>
    <row r="39" spans="2:22" ht="24.75" customHeight="1">
      <c r="B39" s="153" t="s">
        <v>116</v>
      </c>
      <c r="C39" s="154">
        <v>15904</v>
      </c>
      <c r="D39" s="155">
        <v>3544</v>
      </c>
      <c r="E39" s="156">
        <v>51845</v>
      </c>
      <c r="F39" s="157">
        <v>2254</v>
      </c>
      <c r="G39" s="260">
        <v>73547</v>
      </c>
      <c r="H39" s="154">
        <v>15820</v>
      </c>
      <c r="I39" s="155">
        <v>3544</v>
      </c>
      <c r="J39" s="156">
        <v>50744</v>
      </c>
      <c r="K39" s="157">
        <v>2254</v>
      </c>
      <c r="L39" s="260">
        <v>72362</v>
      </c>
      <c r="M39" s="261">
        <v>99.5</v>
      </c>
      <c r="N39" s="160">
        <v>100</v>
      </c>
      <c r="O39" s="161">
        <v>97.9</v>
      </c>
      <c r="P39" s="162">
        <v>98.4</v>
      </c>
      <c r="R39" s="262">
        <v>98.5</v>
      </c>
      <c r="S39" s="263">
        <v>-0.09999999999999432</v>
      </c>
      <c r="T39" s="264">
        <f t="shared" si="0"/>
        <v>1</v>
      </c>
      <c r="U39" s="265">
        <f t="shared" si="1"/>
        <v>36</v>
      </c>
      <c r="V39" s="266" t="s">
        <v>116</v>
      </c>
    </row>
    <row r="40" spans="2:22" ht="24.75" customHeight="1">
      <c r="B40" s="153" t="s">
        <v>117</v>
      </c>
      <c r="C40" s="154">
        <v>129719</v>
      </c>
      <c r="D40" s="155">
        <v>41276</v>
      </c>
      <c r="E40" s="156">
        <v>540228</v>
      </c>
      <c r="F40" s="157">
        <v>30588</v>
      </c>
      <c r="G40" s="260">
        <v>741811</v>
      </c>
      <c r="H40" s="154">
        <v>129364</v>
      </c>
      <c r="I40" s="155">
        <v>41276</v>
      </c>
      <c r="J40" s="156">
        <v>535456</v>
      </c>
      <c r="K40" s="157">
        <v>30563</v>
      </c>
      <c r="L40" s="260">
        <v>736659</v>
      </c>
      <c r="M40" s="261">
        <v>99.7</v>
      </c>
      <c r="N40" s="160">
        <v>100</v>
      </c>
      <c r="O40" s="161">
        <v>99.1</v>
      </c>
      <c r="P40" s="162">
        <v>99.3</v>
      </c>
      <c r="R40" s="262">
        <v>99.5</v>
      </c>
      <c r="S40" s="263">
        <v>-0.20000000000000284</v>
      </c>
      <c r="T40" s="264">
        <f t="shared" si="0"/>
        <v>1</v>
      </c>
      <c r="U40" s="265">
        <f t="shared" si="1"/>
        <v>17</v>
      </c>
      <c r="V40" s="266" t="s">
        <v>117</v>
      </c>
    </row>
    <row r="41" spans="2:22" ht="24.75" customHeight="1">
      <c r="B41" s="153" t="s">
        <v>119</v>
      </c>
      <c r="C41" s="154">
        <v>31637</v>
      </c>
      <c r="D41" s="155">
        <v>13808</v>
      </c>
      <c r="E41" s="156">
        <v>205480</v>
      </c>
      <c r="F41" s="157">
        <v>7336</v>
      </c>
      <c r="G41" s="260">
        <v>258261</v>
      </c>
      <c r="H41" s="154">
        <v>31619</v>
      </c>
      <c r="I41" s="155">
        <v>13700</v>
      </c>
      <c r="J41" s="156">
        <v>204534</v>
      </c>
      <c r="K41" s="157">
        <v>7280</v>
      </c>
      <c r="L41" s="260">
        <v>257133</v>
      </c>
      <c r="M41" s="261">
        <v>99.9</v>
      </c>
      <c r="N41" s="160">
        <v>99.2</v>
      </c>
      <c r="O41" s="161">
        <v>99.5</v>
      </c>
      <c r="P41" s="162">
        <v>99.6</v>
      </c>
      <c r="R41" s="262">
        <v>99.5</v>
      </c>
      <c r="S41" s="263">
        <v>0.09999999999999432</v>
      </c>
      <c r="T41" s="264">
        <f t="shared" si="0"/>
        <v>36</v>
      </c>
      <c r="U41" s="265">
        <f t="shared" si="1"/>
        <v>9</v>
      </c>
      <c r="V41" s="266" t="s">
        <v>119</v>
      </c>
    </row>
    <row r="42" spans="2:22" ht="24.75" customHeight="1">
      <c r="B42" s="153" t="s">
        <v>120</v>
      </c>
      <c r="C42" s="154">
        <v>22834</v>
      </c>
      <c r="D42" s="155">
        <v>5261</v>
      </c>
      <c r="E42" s="156">
        <v>64756</v>
      </c>
      <c r="F42" s="157">
        <v>3148</v>
      </c>
      <c r="G42" s="260">
        <v>95999</v>
      </c>
      <c r="H42" s="154">
        <v>22834</v>
      </c>
      <c r="I42" s="155">
        <v>5261</v>
      </c>
      <c r="J42" s="156">
        <v>64586</v>
      </c>
      <c r="K42" s="157">
        <v>3142</v>
      </c>
      <c r="L42" s="260">
        <v>95823</v>
      </c>
      <c r="M42" s="261">
        <v>100</v>
      </c>
      <c r="N42" s="160">
        <v>100</v>
      </c>
      <c r="O42" s="161">
        <v>99.7</v>
      </c>
      <c r="P42" s="162">
        <v>99.8</v>
      </c>
      <c r="R42" s="262">
        <v>99.4</v>
      </c>
      <c r="S42" s="263">
        <v>0.3999999999999915</v>
      </c>
      <c r="T42" s="264">
        <f t="shared" si="0"/>
        <v>1</v>
      </c>
      <c r="U42" s="265">
        <f t="shared" si="1"/>
        <v>3</v>
      </c>
      <c r="V42" s="266" t="s">
        <v>120</v>
      </c>
    </row>
    <row r="43" spans="2:22" ht="24.75" customHeight="1">
      <c r="B43" s="153" t="s">
        <v>121</v>
      </c>
      <c r="C43" s="154">
        <v>41381</v>
      </c>
      <c r="D43" s="155">
        <v>8372</v>
      </c>
      <c r="E43" s="156">
        <v>339106</v>
      </c>
      <c r="F43" s="157">
        <v>7589</v>
      </c>
      <c r="G43" s="260">
        <v>396448</v>
      </c>
      <c r="H43" s="154">
        <v>40707</v>
      </c>
      <c r="I43" s="155">
        <v>8372</v>
      </c>
      <c r="J43" s="156">
        <v>337744</v>
      </c>
      <c r="K43" s="157">
        <v>7343</v>
      </c>
      <c r="L43" s="260">
        <v>394166</v>
      </c>
      <c r="M43" s="261">
        <v>98.4</v>
      </c>
      <c r="N43" s="160">
        <v>100</v>
      </c>
      <c r="O43" s="161">
        <v>99.6</v>
      </c>
      <c r="P43" s="162">
        <v>99.4</v>
      </c>
      <c r="R43" s="262">
        <v>99.5</v>
      </c>
      <c r="S43" s="263">
        <v>-0.09999999999999432</v>
      </c>
      <c r="T43" s="264">
        <f t="shared" si="0"/>
        <v>1</v>
      </c>
      <c r="U43" s="265">
        <f t="shared" si="1"/>
        <v>5</v>
      </c>
      <c r="V43" s="266" t="s">
        <v>121</v>
      </c>
    </row>
    <row r="44" spans="2:22" ht="24.75" customHeight="1" thickBot="1">
      <c r="B44" s="170" t="s">
        <v>122</v>
      </c>
      <c r="C44" s="171">
        <v>42800</v>
      </c>
      <c r="D44" s="172">
        <v>9573</v>
      </c>
      <c r="E44" s="173">
        <v>69323</v>
      </c>
      <c r="F44" s="174">
        <v>9483</v>
      </c>
      <c r="G44" s="267">
        <v>131179</v>
      </c>
      <c r="H44" s="171">
        <v>42654</v>
      </c>
      <c r="I44" s="172">
        <v>9573</v>
      </c>
      <c r="J44" s="173">
        <v>69076</v>
      </c>
      <c r="K44" s="174">
        <v>9483</v>
      </c>
      <c r="L44" s="267">
        <v>130786</v>
      </c>
      <c r="M44" s="268">
        <v>99.7</v>
      </c>
      <c r="N44" s="178">
        <v>100</v>
      </c>
      <c r="O44" s="179">
        <v>99.6</v>
      </c>
      <c r="P44" s="180">
        <v>99.7</v>
      </c>
      <c r="R44" s="269">
        <v>99.5</v>
      </c>
      <c r="S44" s="270">
        <v>0.20000000000000284</v>
      </c>
      <c r="T44" s="271">
        <f t="shared" si="0"/>
        <v>1</v>
      </c>
      <c r="U44" s="272">
        <f t="shared" si="1"/>
        <v>5</v>
      </c>
      <c r="V44" s="273" t="s">
        <v>122</v>
      </c>
    </row>
    <row r="45" spans="2:22" ht="24.75" customHeight="1" thickTop="1">
      <c r="B45" s="187" t="s">
        <v>123</v>
      </c>
      <c r="C45" s="188">
        <v>58121298</v>
      </c>
      <c r="D45" s="189">
        <v>8723612</v>
      </c>
      <c r="E45" s="190">
        <v>55466349</v>
      </c>
      <c r="F45" s="190">
        <v>17023633</v>
      </c>
      <c r="G45" s="274">
        <v>139334892</v>
      </c>
      <c r="H45" s="188">
        <v>57575851</v>
      </c>
      <c r="I45" s="189">
        <v>8696929</v>
      </c>
      <c r="J45" s="190">
        <v>54890439</v>
      </c>
      <c r="K45" s="190">
        <v>16870208</v>
      </c>
      <c r="L45" s="274">
        <v>138033427</v>
      </c>
      <c r="M45" s="275">
        <v>99.1</v>
      </c>
      <c r="N45" s="195">
        <v>99.7</v>
      </c>
      <c r="O45" s="196">
        <v>99</v>
      </c>
      <c r="P45" s="197">
        <v>99.1</v>
      </c>
      <c r="R45" s="276">
        <v>99</v>
      </c>
      <c r="S45" s="257">
        <v>0.09999999999999432</v>
      </c>
      <c r="T45" s="277"/>
      <c r="U45" s="278"/>
      <c r="V45" s="279" t="s">
        <v>123</v>
      </c>
    </row>
    <row r="46" spans="2:22" ht="24.75" customHeight="1">
      <c r="B46" s="206" t="s">
        <v>124</v>
      </c>
      <c r="C46" s="207">
        <v>13612004</v>
      </c>
      <c r="D46" s="208">
        <v>1504578</v>
      </c>
      <c r="E46" s="209">
        <v>13683097</v>
      </c>
      <c r="F46" s="209">
        <v>2682156</v>
      </c>
      <c r="G46" s="210">
        <v>31481835</v>
      </c>
      <c r="H46" s="207">
        <v>13532841</v>
      </c>
      <c r="I46" s="208">
        <v>1502501</v>
      </c>
      <c r="J46" s="209">
        <v>13536034</v>
      </c>
      <c r="K46" s="209">
        <v>2667203</v>
      </c>
      <c r="L46" s="210">
        <v>31238579</v>
      </c>
      <c r="M46" s="280">
        <v>99.4</v>
      </c>
      <c r="N46" s="214">
        <v>99.9</v>
      </c>
      <c r="O46" s="215">
        <v>98.9</v>
      </c>
      <c r="P46" s="216">
        <v>99.2</v>
      </c>
      <c r="R46" s="281">
        <v>99.1</v>
      </c>
      <c r="S46" s="263">
        <v>0.10000000000000853</v>
      </c>
      <c r="T46" s="282"/>
      <c r="U46" s="283"/>
      <c r="V46" s="284" t="s">
        <v>124</v>
      </c>
    </row>
    <row r="47" spans="2:22" ht="24.75" customHeight="1" thickBot="1">
      <c r="B47" s="224" t="s">
        <v>125</v>
      </c>
      <c r="C47" s="225">
        <v>71733302</v>
      </c>
      <c r="D47" s="226">
        <v>10228190</v>
      </c>
      <c r="E47" s="227">
        <v>69149446</v>
      </c>
      <c r="F47" s="227">
        <v>19705789</v>
      </c>
      <c r="G47" s="228">
        <v>170816727</v>
      </c>
      <c r="H47" s="225">
        <v>71108692</v>
      </c>
      <c r="I47" s="226">
        <v>10199430</v>
      </c>
      <c r="J47" s="227">
        <v>68426473</v>
      </c>
      <c r="K47" s="227">
        <v>19537411</v>
      </c>
      <c r="L47" s="228">
        <v>169272006</v>
      </c>
      <c r="M47" s="285">
        <v>99.1</v>
      </c>
      <c r="N47" s="234">
        <v>99.7</v>
      </c>
      <c r="O47" s="235">
        <v>99</v>
      </c>
      <c r="P47" s="236">
        <v>99.1</v>
      </c>
      <c r="R47" s="286">
        <v>99.1</v>
      </c>
      <c r="S47" s="287">
        <v>0</v>
      </c>
      <c r="T47" s="288"/>
      <c r="U47" s="289"/>
      <c r="V47" s="290" t="s">
        <v>125</v>
      </c>
    </row>
    <row r="48" spans="2:22" ht="13.5" customHeight="1">
      <c r="B48" s="245"/>
      <c r="C48" s="245"/>
      <c r="D48" s="245"/>
      <c r="E48" s="245"/>
      <c r="F48" s="245"/>
      <c r="G48" s="245"/>
      <c r="H48" s="245"/>
      <c r="I48" s="245"/>
      <c r="J48" s="245"/>
      <c r="K48" s="245"/>
      <c r="L48" s="245"/>
      <c r="M48" s="246"/>
      <c r="N48" s="246"/>
      <c r="O48" s="246"/>
      <c r="P48" s="246"/>
      <c r="V48" s="291" t="s">
        <v>140</v>
      </c>
    </row>
    <row r="49" spans="13:16" ht="14.25" thickBot="1">
      <c r="M49" s="112"/>
      <c r="N49" s="112"/>
      <c r="O49" s="112"/>
      <c r="P49" s="112"/>
    </row>
    <row r="50" ht="14.25" thickBot="1">
      <c r="B50" s="248" t="s">
        <v>126</v>
      </c>
    </row>
  </sheetData>
  <sheetProtection/>
  <mergeCells count="7">
    <mergeCell ref="U3:U5"/>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V52"/>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E20" sqref="E20"/>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10.66015625" style="112" customWidth="1"/>
    <col min="23" max="16384" width="16.66015625" style="112" customWidth="1"/>
  </cols>
  <sheetData>
    <row r="1" spans="2:22" s="96" customFormat="1" ht="25.5" customHeight="1" thickBot="1">
      <c r="B1" s="92" t="str">
        <f>CONCATENATE("■",WIDECHAR('[1]個人均'!B3)," 市町村税主要税目の徴収実績【滞納繰越分】")</f>
        <v>■平成２９年度 市町村税主要税目の徴収実績【滞納繰越分】</v>
      </c>
      <c r="C1" s="93"/>
      <c r="D1" s="93"/>
      <c r="E1" s="92"/>
      <c r="F1" s="92"/>
      <c r="G1" s="92"/>
      <c r="H1" s="93"/>
      <c r="I1" s="93"/>
      <c r="J1" s="92"/>
      <c r="K1" s="92"/>
      <c r="L1" s="92"/>
      <c r="M1" s="94"/>
      <c r="N1" s="94"/>
      <c r="O1" s="95"/>
      <c r="P1" s="95"/>
      <c r="V1" s="95" t="s">
        <v>59</v>
      </c>
    </row>
    <row r="2" spans="2:22" s="98" customFormat="1" ht="24.75" customHeight="1">
      <c r="B2" s="97"/>
      <c r="C2" s="361" t="s">
        <v>177</v>
      </c>
      <c r="D2" s="362"/>
      <c r="E2" s="362"/>
      <c r="F2" s="362"/>
      <c r="G2" s="384"/>
      <c r="H2" s="385" t="s">
        <v>178</v>
      </c>
      <c r="I2" s="364"/>
      <c r="J2" s="364"/>
      <c r="K2" s="364"/>
      <c r="L2" s="365"/>
      <c r="M2" s="362" t="s">
        <v>179</v>
      </c>
      <c r="N2" s="362"/>
      <c r="O2" s="362"/>
      <c r="P2" s="363"/>
      <c r="R2" s="366" t="s">
        <v>60</v>
      </c>
      <c r="S2" s="368" t="s">
        <v>61</v>
      </c>
      <c r="T2" s="99"/>
      <c r="U2" s="250"/>
      <c r="V2" s="251"/>
    </row>
    <row r="3" spans="2:22" ht="20.25" customHeight="1">
      <c r="B3" s="100"/>
      <c r="C3" s="101"/>
      <c r="D3" s="102"/>
      <c r="E3" s="103"/>
      <c r="F3" s="104"/>
      <c r="G3" s="105"/>
      <c r="H3" s="101"/>
      <c r="I3" s="102"/>
      <c r="J3" s="103"/>
      <c r="K3" s="104"/>
      <c r="L3" s="105"/>
      <c r="M3" s="108" t="s">
        <v>66</v>
      </c>
      <c r="N3" s="109" t="s">
        <v>67</v>
      </c>
      <c r="O3" s="110" t="s">
        <v>68</v>
      </c>
      <c r="P3" s="111" t="s">
        <v>69</v>
      </c>
      <c r="R3" s="367"/>
      <c r="S3" s="369"/>
      <c r="T3" s="386" t="s">
        <v>67</v>
      </c>
      <c r="U3" s="382" t="s">
        <v>70</v>
      </c>
      <c r="V3" s="252"/>
    </row>
    <row r="4" spans="2:22" ht="20.25" customHeight="1">
      <c r="B4" s="113" t="s">
        <v>65</v>
      </c>
      <c r="C4" s="114" t="s">
        <v>66</v>
      </c>
      <c r="D4" s="115" t="s">
        <v>67</v>
      </c>
      <c r="E4" s="116" t="s">
        <v>68</v>
      </c>
      <c r="F4" s="117" t="s">
        <v>71</v>
      </c>
      <c r="G4" s="118" t="s">
        <v>69</v>
      </c>
      <c r="H4" s="114" t="s">
        <v>66</v>
      </c>
      <c r="I4" s="115" t="s">
        <v>67</v>
      </c>
      <c r="J4" s="116" t="s">
        <v>68</v>
      </c>
      <c r="K4" s="117" t="s">
        <v>71</v>
      </c>
      <c r="L4" s="118" t="s">
        <v>69</v>
      </c>
      <c r="M4" s="121" t="s">
        <v>180</v>
      </c>
      <c r="N4" s="122" t="s">
        <v>181</v>
      </c>
      <c r="O4" s="123" t="s">
        <v>182</v>
      </c>
      <c r="P4" s="124" t="s">
        <v>72</v>
      </c>
      <c r="R4" s="367"/>
      <c r="S4" s="369"/>
      <c r="T4" s="386"/>
      <c r="U4" s="382"/>
      <c r="V4" s="253" t="s">
        <v>65</v>
      </c>
    </row>
    <row r="5" spans="2:22" ht="20.25" customHeight="1" thickBot="1">
      <c r="B5" s="125"/>
      <c r="C5" s="126" t="s">
        <v>8</v>
      </c>
      <c r="D5" s="127" t="s">
        <v>74</v>
      </c>
      <c r="E5" s="128" t="s">
        <v>10</v>
      </c>
      <c r="F5" s="129" t="s">
        <v>75</v>
      </c>
      <c r="G5" s="130" t="s">
        <v>76</v>
      </c>
      <c r="H5" s="126" t="s">
        <v>127</v>
      </c>
      <c r="I5" s="127" t="s">
        <v>12</v>
      </c>
      <c r="J5" s="128" t="s">
        <v>13</v>
      </c>
      <c r="K5" s="129" t="s">
        <v>14</v>
      </c>
      <c r="L5" s="130" t="s">
        <v>77</v>
      </c>
      <c r="M5" s="131" t="s">
        <v>78</v>
      </c>
      <c r="N5" s="127" t="s">
        <v>79</v>
      </c>
      <c r="O5" s="128" t="s">
        <v>80</v>
      </c>
      <c r="P5" s="132" t="s">
        <v>81</v>
      </c>
      <c r="R5" s="133" t="s">
        <v>167</v>
      </c>
      <c r="S5" s="134" t="s">
        <v>168</v>
      </c>
      <c r="T5" s="387"/>
      <c r="U5" s="383"/>
      <c r="V5" s="254"/>
    </row>
    <row r="6" spans="2:22" ht="24.75" customHeight="1">
      <c r="B6" s="136" t="s">
        <v>82</v>
      </c>
      <c r="C6" s="137">
        <v>708445</v>
      </c>
      <c r="D6" s="138">
        <v>37990</v>
      </c>
      <c r="E6" s="139">
        <v>744771</v>
      </c>
      <c r="F6" s="140">
        <v>202127</v>
      </c>
      <c r="G6" s="141">
        <v>1693333</v>
      </c>
      <c r="H6" s="137">
        <v>191863</v>
      </c>
      <c r="I6" s="138">
        <v>7067</v>
      </c>
      <c r="J6" s="139">
        <v>190395</v>
      </c>
      <c r="K6" s="140">
        <v>49552</v>
      </c>
      <c r="L6" s="141">
        <v>438877</v>
      </c>
      <c r="M6" s="255">
        <v>27.1</v>
      </c>
      <c r="N6" s="292">
        <v>18.6</v>
      </c>
      <c r="O6" s="145">
        <v>25.6</v>
      </c>
      <c r="P6" s="146">
        <v>25.9</v>
      </c>
      <c r="R6" s="293">
        <v>24.9</v>
      </c>
      <c r="S6" s="257">
        <v>1</v>
      </c>
      <c r="T6" s="294">
        <f>IF(N6="－ ","－ ",RANK(N6,$N$6:$N$44))</f>
        <v>19</v>
      </c>
      <c r="U6" s="295">
        <f aca="true" t="shared" si="0" ref="U6:U44">IF(O6="","",RANK(O6,$O$6:$O$44))</f>
        <v>10</v>
      </c>
      <c r="V6" s="259" t="s">
        <v>82</v>
      </c>
    </row>
    <row r="7" spans="2:22" ht="24.75" customHeight="1">
      <c r="B7" s="153" t="s">
        <v>83</v>
      </c>
      <c r="C7" s="154">
        <v>117371</v>
      </c>
      <c r="D7" s="155">
        <v>10164</v>
      </c>
      <c r="E7" s="156">
        <v>217706</v>
      </c>
      <c r="F7" s="157">
        <v>43914</v>
      </c>
      <c r="G7" s="260">
        <v>389155</v>
      </c>
      <c r="H7" s="154">
        <v>31239</v>
      </c>
      <c r="I7" s="155">
        <v>1787</v>
      </c>
      <c r="J7" s="156">
        <v>83545</v>
      </c>
      <c r="K7" s="157">
        <v>14870</v>
      </c>
      <c r="L7" s="260">
        <v>131441</v>
      </c>
      <c r="M7" s="261">
        <v>26.6</v>
      </c>
      <c r="N7" s="296">
        <v>17.6</v>
      </c>
      <c r="O7" s="161">
        <v>38.4</v>
      </c>
      <c r="P7" s="162">
        <v>33.8</v>
      </c>
      <c r="R7" s="297">
        <v>29</v>
      </c>
      <c r="S7" s="263">
        <v>4.799999999999997</v>
      </c>
      <c r="T7" s="298">
        <f aca="true" t="shared" si="1" ref="T7:T44">IF(N7="－ ","－ ",RANK(N7,$N$6:$N$44))</f>
        <v>21</v>
      </c>
      <c r="U7" s="265">
        <f t="shared" si="0"/>
        <v>5</v>
      </c>
      <c r="V7" s="266" t="s">
        <v>83</v>
      </c>
    </row>
    <row r="8" spans="2:22" ht="24.75" customHeight="1">
      <c r="B8" s="153" t="s">
        <v>84</v>
      </c>
      <c r="C8" s="154">
        <v>189723</v>
      </c>
      <c r="D8" s="155">
        <v>22554</v>
      </c>
      <c r="E8" s="156">
        <v>381053</v>
      </c>
      <c r="F8" s="157">
        <v>72511</v>
      </c>
      <c r="G8" s="260">
        <v>665841</v>
      </c>
      <c r="H8" s="154">
        <v>65232</v>
      </c>
      <c r="I8" s="155">
        <v>4509</v>
      </c>
      <c r="J8" s="156">
        <v>178752</v>
      </c>
      <c r="K8" s="157">
        <v>29733</v>
      </c>
      <c r="L8" s="260">
        <v>278226</v>
      </c>
      <c r="M8" s="261">
        <v>34.4</v>
      </c>
      <c r="N8" s="296">
        <v>20</v>
      </c>
      <c r="O8" s="161">
        <v>46.9</v>
      </c>
      <c r="P8" s="162">
        <v>41.8</v>
      </c>
      <c r="R8" s="297">
        <v>20.9</v>
      </c>
      <c r="S8" s="263">
        <v>20.9</v>
      </c>
      <c r="T8" s="298">
        <f t="shared" si="1"/>
        <v>18</v>
      </c>
      <c r="U8" s="265">
        <f t="shared" si="0"/>
        <v>1</v>
      </c>
      <c r="V8" s="266" t="s">
        <v>84</v>
      </c>
    </row>
    <row r="9" spans="2:22" ht="24.75" customHeight="1">
      <c r="B9" s="153" t="s">
        <v>85</v>
      </c>
      <c r="C9" s="154">
        <v>153716</v>
      </c>
      <c r="D9" s="155">
        <v>6751</v>
      </c>
      <c r="E9" s="156">
        <v>218874</v>
      </c>
      <c r="F9" s="157">
        <v>46554</v>
      </c>
      <c r="G9" s="260">
        <v>425895</v>
      </c>
      <c r="H9" s="154">
        <v>25003</v>
      </c>
      <c r="I9" s="155">
        <v>1651</v>
      </c>
      <c r="J9" s="156">
        <v>41858</v>
      </c>
      <c r="K9" s="157">
        <v>8745</v>
      </c>
      <c r="L9" s="260">
        <v>77257</v>
      </c>
      <c r="M9" s="261">
        <v>16.3</v>
      </c>
      <c r="N9" s="296">
        <v>24.5</v>
      </c>
      <c r="O9" s="161">
        <v>19.1</v>
      </c>
      <c r="P9" s="162">
        <v>18.1</v>
      </c>
      <c r="R9" s="297">
        <v>18.8</v>
      </c>
      <c r="S9" s="263">
        <v>-0.6999999999999993</v>
      </c>
      <c r="T9" s="298">
        <f t="shared" si="1"/>
        <v>17</v>
      </c>
      <c r="U9" s="265">
        <f t="shared" si="0"/>
        <v>17</v>
      </c>
      <c r="V9" s="266" t="s">
        <v>85</v>
      </c>
    </row>
    <row r="10" spans="2:22" ht="24.75" customHeight="1">
      <c r="B10" s="153" t="s">
        <v>86</v>
      </c>
      <c r="C10" s="154">
        <v>285525</v>
      </c>
      <c r="D10" s="155">
        <v>6818</v>
      </c>
      <c r="E10" s="156">
        <v>347277</v>
      </c>
      <c r="F10" s="157">
        <v>87298</v>
      </c>
      <c r="G10" s="260">
        <v>726918</v>
      </c>
      <c r="H10" s="154">
        <v>66581</v>
      </c>
      <c r="I10" s="155">
        <v>2248</v>
      </c>
      <c r="J10" s="156">
        <v>76090</v>
      </c>
      <c r="K10" s="157">
        <v>19327</v>
      </c>
      <c r="L10" s="260">
        <v>164246</v>
      </c>
      <c r="M10" s="261">
        <v>23.3</v>
      </c>
      <c r="N10" s="296">
        <v>33</v>
      </c>
      <c r="O10" s="161">
        <v>21.9</v>
      </c>
      <c r="P10" s="162">
        <v>22.6</v>
      </c>
      <c r="R10" s="297">
        <v>23</v>
      </c>
      <c r="S10" s="263">
        <v>-0.3999999999999986</v>
      </c>
      <c r="T10" s="298">
        <f t="shared" si="1"/>
        <v>12</v>
      </c>
      <c r="U10" s="265">
        <f t="shared" si="0"/>
        <v>13</v>
      </c>
      <c r="V10" s="266" t="s">
        <v>86</v>
      </c>
    </row>
    <row r="11" spans="2:22" ht="24.75" customHeight="1">
      <c r="B11" s="153" t="s">
        <v>87</v>
      </c>
      <c r="C11" s="154">
        <v>20740</v>
      </c>
      <c r="D11" s="155">
        <v>530</v>
      </c>
      <c r="E11" s="156">
        <v>27719</v>
      </c>
      <c r="F11" s="157">
        <v>9365</v>
      </c>
      <c r="G11" s="260">
        <v>58354</v>
      </c>
      <c r="H11" s="154">
        <v>10251</v>
      </c>
      <c r="I11" s="155">
        <v>431</v>
      </c>
      <c r="J11" s="156">
        <v>11572</v>
      </c>
      <c r="K11" s="157">
        <v>3395</v>
      </c>
      <c r="L11" s="260">
        <v>25649</v>
      </c>
      <c r="M11" s="261">
        <v>49.4</v>
      </c>
      <c r="N11" s="296">
        <v>81.3</v>
      </c>
      <c r="O11" s="161">
        <v>41.7</v>
      </c>
      <c r="P11" s="162">
        <v>44</v>
      </c>
      <c r="R11" s="297">
        <v>42</v>
      </c>
      <c r="S11" s="263">
        <v>2</v>
      </c>
      <c r="T11" s="298">
        <f t="shared" si="1"/>
        <v>6</v>
      </c>
      <c r="U11" s="265">
        <f t="shared" si="0"/>
        <v>4</v>
      </c>
      <c r="V11" s="266" t="s">
        <v>87</v>
      </c>
    </row>
    <row r="12" spans="2:22" ht="24.75" customHeight="1">
      <c r="B12" s="153" t="s">
        <v>88</v>
      </c>
      <c r="C12" s="154">
        <v>19643</v>
      </c>
      <c r="D12" s="155">
        <v>334</v>
      </c>
      <c r="E12" s="156">
        <v>55062</v>
      </c>
      <c r="F12" s="157">
        <v>8787</v>
      </c>
      <c r="G12" s="260">
        <v>83826</v>
      </c>
      <c r="H12" s="154">
        <v>11540</v>
      </c>
      <c r="I12" s="155">
        <v>110</v>
      </c>
      <c r="J12" s="156">
        <v>15955</v>
      </c>
      <c r="K12" s="157">
        <v>3222</v>
      </c>
      <c r="L12" s="260">
        <v>30827</v>
      </c>
      <c r="M12" s="261">
        <v>58.7</v>
      </c>
      <c r="N12" s="296">
        <v>32.9</v>
      </c>
      <c r="O12" s="161">
        <v>29</v>
      </c>
      <c r="P12" s="162">
        <v>36.8</v>
      </c>
      <c r="R12" s="297">
        <v>45.8</v>
      </c>
      <c r="S12" s="263">
        <v>-9</v>
      </c>
      <c r="T12" s="298">
        <f t="shared" si="1"/>
        <v>13</v>
      </c>
      <c r="U12" s="265">
        <f t="shared" si="0"/>
        <v>9</v>
      </c>
      <c r="V12" s="266" t="s">
        <v>88</v>
      </c>
    </row>
    <row r="13" spans="2:22" ht="24.75" customHeight="1">
      <c r="B13" s="169" t="s">
        <v>89</v>
      </c>
      <c r="C13" s="154">
        <v>41504</v>
      </c>
      <c r="D13" s="155">
        <v>1838</v>
      </c>
      <c r="E13" s="156">
        <v>109538</v>
      </c>
      <c r="F13" s="157">
        <v>15472</v>
      </c>
      <c r="G13" s="260">
        <v>168352</v>
      </c>
      <c r="H13" s="154">
        <v>9726</v>
      </c>
      <c r="I13" s="155">
        <v>568</v>
      </c>
      <c r="J13" s="156">
        <v>15192</v>
      </c>
      <c r="K13" s="157">
        <v>2666</v>
      </c>
      <c r="L13" s="260">
        <v>28152</v>
      </c>
      <c r="M13" s="261">
        <v>23.4</v>
      </c>
      <c r="N13" s="296">
        <v>30.9</v>
      </c>
      <c r="O13" s="161">
        <v>13.9</v>
      </c>
      <c r="P13" s="162">
        <v>16.7</v>
      </c>
      <c r="R13" s="297">
        <v>15.4</v>
      </c>
      <c r="S13" s="263">
        <v>1.299999999999999</v>
      </c>
      <c r="T13" s="298">
        <f t="shared" si="1"/>
        <v>15</v>
      </c>
      <c r="U13" s="265">
        <f t="shared" si="0"/>
        <v>29</v>
      </c>
      <c r="V13" s="266" t="s">
        <v>89</v>
      </c>
    </row>
    <row r="14" spans="2:22" ht="24.75" customHeight="1">
      <c r="B14" s="153" t="s">
        <v>90</v>
      </c>
      <c r="C14" s="154">
        <v>343531</v>
      </c>
      <c r="D14" s="155">
        <v>8581</v>
      </c>
      <c r="E14" s="156">
        <v>510633</v>
      </c>
      <c r="F14" s="157">
        <v>160896</v>
      </c>
      <c r="G14" s="260">
        <v>1023641</v>
      </c>
      <c r="H14" s="154">
        <v>63757</v>
      </c>
      <c r="I14" s="155">
        <v>1145</v>
      </c>
      <c r="J14" s="156">
        <v>49936</v>
      </c>
      <c r="K14" s="157">
        <v>12022</v>
      </c>
      <c r="L14" s="260">
        <v>126860</v>
      </c>
      <c r="M14" s="261">
        <v>18.6</v>
      </c>
      <c r="N14" s="296">
        <v>13.3</v>
      </c>
      <c r="O14" s="161">
        <v>9.8</v>
      </c>
      <c r="P14" s="162">
        <v>12.4</v>
      </c>
      <c r="R14" s="297">
        <v>11.9</v>
      </c>
      <c r="S14" s="263">
        <v>0.5</v>
      </c>
      <c r="T14" s="298">
        <f t="shared" si="1"/>
        <v>23</v>
      </c>
      <c r="U14" s="265">
        <f t="shared" si="0"/>
        <v>33</v>
      </c>
      <c r="V14" s="266" t="s">
        <v>90</v>
      </c>
    </row>
    <row r="15" spans="2:22" ht="24.75" customHeight="1">
      <c r="B15" s="153" t="s">
        <v>91</v>
      </c>
      <c r="C15" s="154">
        <v>127130</v>
      </c>
      <c r="D15" s="155">
        <v>1187</v>
      </c>
      <c r="E15" s="156">
        <v>248920</v>
      </c>
      <c r="F15" s="157">
        <v>6123</v>
      </c>
      <c r="G15" s="260">
        <v>383360</v>
      </c>
      <c r="H15" s="154">
        <v>42294</v>
      </c>
      <c r="I15" s="155">
        <v>382</v>
      </c>
      <c r="J15" s="156">
        <v>41537</v>
      </c>
      <c r="K15" s="157">
        <v>1624</v>
      </c>
      <c r="L15" s="260">
        <v>85837</v>
      </c>
      <c r="M15" s="261">
        <v>33.3</v>
      </c>
      <c r="N15" s="296">
        <v>32.2</v>
      </c>
      <c r="O15" s="161">
        <v>16.7</v>
      </c>
      <c r="P15" s="162">
        <v>22.4</v>
      </c>
      <c r="R15" s="297">
        <v>24.3</v>
      </c>
      <c r="S15" s="263">
        <v>-1.9000000000000021</v>
      </c>
      <c r="T15" s="298">
        <f t="shared" si="1"/>
        <v>14</v>
      </c>
      <c r="U15" s="265">
        <f t="shared" si="0"/>
        <v>25</v>
      </c>
      <c r="V15" s="266" t="s">
        <v>91</v>
      </c>
    </row>
    <row r="16" spans="2:22" ht="24.75" customHeight="1">
      <c r="B16" s="153" t="s">
        <v>92</v>
      </c>
      <c r="C16" s="154">
        <v>66106</v>
      </c>
      <c r="D16" s="155">
        <v>3647</v>
      </c>
      <c r="E16" s="156">
        <v>126869</v>
      </c>
      <c r="F16" s="157">
        <v>9610</v>
      </c>
      <c r="G16" s="260">
        <v>206232</v>
      </c>
      <c r="H16" s="154">
        <v>18705</v>
      </c>
      <c r="I16" s="155">
        <v>627</v>
      </c>
      <c r="J16" s="156">
        <v>23171</v>
      </c>
      <c r="K16" s="157">
        <v>1409</v>
      </c>
      <c r="L16" s="260">
        <v>43912</v>
      </c>
      <c r="M16" s="261">
        <v>28.3</v>
      </c>
      <c r="N16" s="296">
        <v>17.2</v>
      </c>
      <c r="O16" s="161">
        <v>18.3</v>
      </c>
      <c r="P16" s="162">
        <v>21.3</v>
      </c>
      <c r="R16" s="297">
        <v>19.3</v>
      </c>
      <c r="S16" s="263">
        <v>2</v>
      </c>
      <c r="T16" s="298">
        <f t="shared" si="1"/>
        <v>22</v>
      </c>
      <c r="U16" s="265">
        <f t="shared" si="0"/>
        <v>20</v>
      </c>
      <c r="V16" s="266" t="s">
        <v>92</v>
      </c>
    </row>
    <row r="17" spans="2:22" ht="24.75" customHeight="1">
      <c r="B17" s="153" t="s">
        <v>93</v>
      </c>
      <c r="C17" s="154">
        <v>42451</v>
      </c>
      <c r="D17" s="155">
        <v>1259</v>
      </c>
      <c r="E17" s="156">
        <v>83984</v>
      </c>
      <c r="F17" s="157">
        <v>6573</v>
      </c>
      <c r="G17" s="260">
        <v>134267</v>
      </c>
      <c r="H17" s="154">
        <v>10410</v>
      </c>
      <c r="I17" s="155">
        <v>672</v>
      </c>
      <c r="J17" s="156">
        <v>19275</v>
      </c>
      <c r="K17" s="157">
        <v>1410</v>
      </c>
      <c r="L17" s="260">
        <v>31767</v>
      </c>
      <c r="M17" s="261">
        <v>24.5</v>
      </c>
      <c r="N17" s="296">
        <v>53.4</v>
      </c>
      <c r="O17" s="161">
        <v>23</v>
      </c>
      <c r="P17" s="162">
        <v>23.7</v>
      </c>
      <c r="R17" s="297">
        <v>26.2</v>
      </c>
      <c r="S17" s="263">
        <v>-2.5</v>
      </c>
      <c r="T17" s="298">
        <f t="shared" si="1"/>
        <v>7</v>
      </c>
      <c r="U17" s="265">
        <f t="shared" si="0"/>
        <v>12</v>
      </c>
      <c r="V17" s="266" t="s">
        <v>93</v>
      </c>
    </row>
    <row r="18" spans="2:22" ht="24.75" customHeight="1">
      <c r="B18" s="153" t="s">
        <v>94</v>
      </c>
      <c r="C18" s="154">
        <v>2429</v>
      </c>
      <c r="D18" s="155">
        <v>208</v>
      </c>
      <c r="E18" s="156">
        <v>8891</v>
      </c>
      <c r="F18" s="157">
        <v>283</v>
      </c>
      <c r="G18" s="260">
        <v>11811</v>
      </c>
      <c r="H18" s="154">
        <v>935</v>
      </c>
      <c r="I18" s="155">
        <v>208</v>
      </c>
      <c r="J18" s="156">
        <v>3395</v>
      </c>
      <c r="K18" s="157">
        <v>69</v>
      </c>
      <c r="L18" s="260">
        <v>4607</v>
      </c>
      <c r="M18" s="261">
        <v>38.5</v>
      </c>
      <c r="N18" s="296">
        <v>100</v>
      </c>
      <c r="O18" s="161">
        <v>38.2</v>
      </c>
      <c r="P18" s="162">
        <v>39</v>
      </c>
      <c r="R18" s="297">
        <v>17.8</v>
      </c>
      <c r="S18" s="263">
        <v>21.2</v>
      </c>
      <c r="T18" s="298">
        <f t="shared" si="1"/>
        <v>1</v>
      </c>
      <c r="U18" s="265">
        <f t="shared" si="0"/>
        <v>6</v>
      </c>
      <c r="V18" s="266" t="s">
        <v>94</v>
      </c>
    </row>
    <row r="19" spans="2:22" ht="24.75" customHeight="1">
      <c r="B19" s="153" t="s">
        <v>95</v>
      </c>
      <c r="C19" s="154">
        <v>8421</v>
      </c>
      <c r="D19" s="155">
        <v>239</v>
      </c>
      <c r="E19" s="156">
        <v>20547</v>
      </c>
      <c r="F19" s="157">
        <v>781</v>
      </c>
      <c r="G19" s="260">
        <v>29988</v>
      </c>
      <c r="H19" s="154">
        <v>3176</v>
      </c>
      <c r="I19" s="155">
        <v>231</v>
      </c>
      <c r="J19" s="156">
        <v>8710</v>
      </c>
      <c r="K19" s="157">
        <v>133</v>
      </c>
      <c r="L19" s="260">
        <v>12250</v>
      </c>
      <c r="M19" s="261">
        <v>37.7</v>
      </c>
      <c r="N19" s="296">
        <v>96.7</v>
      </c>
      <c r="O19" s="161">
        <v>42.4</v>
      </c>
      <c r="P19" s="162">
        <v>40.8</v>
      </c>
      <c r="R19" s="297">
        <v>31.1</v>
      </c>
      <c r="S19" s="263">
        <v>9.699999999999996</v>
      </c>
      <c r="T19" s="298">
        <f t="shared" si="1"/>
        <v>5</v>
      </c>
      <c r="U19" s="265">
        <f t="shared" si="0"/>
        <v>3</v>
      </c>
      <c r="V19" s="266" t="s">
        <v>95</v>
      </c>
    </row>
    <row r="20" spans="2:22" ht="24.75" customHeight="1">
      <c r="B20" s="153" t="s">
        <v>96</v>
      </c>
      <c r="C20" s="154">
        <v>17866</v>
      </c>
      <c r="D20" s="155">
        <v>1410</v>
      </c>
      <c r="E20" s="156">
        <v>152013</v>
      </c>
      <c r="F20" s="157">
        <v>29181</v>
      </c>
      <c r="G20" s="260">
        <v>200470</v>
      </c>
      <c r="H20" s="154">
        <v>5478</v>
      </c>
      <c r="I20" s="155">
        <v>0</v>
      </c>
      <c r="J20" s="156">
        <v>18194</v>
      </c>
      <c r="K20" s="157">
        <v>3633</v>
      </c>
      <c r="L20" s="260">
        <v>27305</v>
      </c>
      <c r="M20" s="261">
        <v>30.7</v>
      </c>
      <c r="N20" s="296">
        <v>0</v>
      </c>
      <c r="O20" s="161">
        <v>12</v>
      </c>
      <c r="P20" s="162">
        <v>13.6</v>
      </c>
      <c r="R20" s="297">
        <v>11</v>
      </c>
      <c r="S20" s="263">
        <v>2.5999999999999996</v>
      </c>
      <c r="T20" s="298">
        <f t="shared" si="1"/>
        <v>25</v>
      </c>
      <c r="U20" s="265">
        <f t="shared" si="0"/>
        <v>31</v>
      </c>
      <c r="V20" s="266" t="s">
        <v>96</v>
      </c>
    </row>
    <row r="21" spans="2:22" ht="24.75" customHeight="1">
      <c r="B21" s="153" t="s">
        <v>97</v>
      </c>
      <c r="C21" s="154">
        <v>23801</v>
      </c>
      <c r="D21" s="155">
        <v>50</v>
      </c>
      <c r="E21" s="156">
        <v>49974</v>
      </c>
      <c r="F21" s="157">
        <v>6826</v>
      </c>
      <c r="G21" s="260">
        <v>80651</v>
      </c>
      <c r="H21" s="154">
        <v>8762</v>
      </c>
      <c r="I21" s="155">
        <v>50</v>
      </c>
      <c r="J21" s="156">
        <v>11864</v>
      </c>
      <c r="K21" s="157">
        <v>1715</v>
      </c>
      <c r="L21" s="260">
        <v>22391</v>
      </c>
      <c r="M21" s="261">
        <v>36.8</v>
      </c>
      <c r="N21" s="296">
        <v>100</v>
      </c>
      <c r="O21" s="161">
        <v>23.7</v>
      </c>
      <c r="P21" s="162">
        <v>27.8</v>
      </c>
      <c r="R21" s="297">
        <v>28.4</v>
      </c>
      <c r="S21" s="263">
        <v>-0.5999999999999979</v>
      </c>
      <c r="T21" s="298">
        <f t="shared" si="1"/>
        <v>1</v>
      </c>
      <c r="U21" s="265">
        <f t="shared" si="0"/>
        <v>11</v>
      </c>
      <c r="V21" s="266" t="s">
        <v>97</v>
      </c>
    </row>
    <row r="22" spans="2:22" ht="24.75" customHeight="1">
      <c r="B22" s="153" t="s">
        <v>98</v>
      </c>
      <c r="C22" s="154">
        <v>16402</v>
      </c>
      <c r="D22" s="155">
        <v>50</v>
      </c>
      <c r="E22" s="156">
        <v>7993</v>
      </c>
      <c r="F22" s="157">
        <v>1393</v>
      </c>
      <c r="G22" s="260">
        <v>25838</v>
      </c>
      <c r="H22" s="154">
        <v>3972</v>
      </c>
      <c r="I22" s="155">
        <v>0</v>
      </c>
      <c r="J22" s="156">
        <v>3008</v>
      </c>
      <c r="K22" s="157">
        <v>357</v>
      </c>
      <c r="L22" s="260">
        <v>7337</v>
      </c>
      <c r="M22" s="261">
        <v>24.2</v>
      </c>
      <c r="N22" s="296">
        <v>0</v>
      </c>
      <c r="O22" s="161">
        <v>37.6</v>
      </c>
      <c r="P22" s="162">
        <v>28.4</v>
      </c>
      <c r="R22" s="297">
        <v>23.4</v>
      </c>
      <c r="S22" s="263">
        <v>5</v>
      </c>
      <c r="T22" s="298">
        <f t="shared" si="1"/>
        <v>25</v>
      </c>
      <c r="U22" s="265">
        <f t="shared" si="0"/>
        <v>7</v>
      </c>
      <c r="V22" s="266" t="s">
        <v>98</v>
      </c>
    </row>
    <row r="23" spans="2:22" ht="24.75" customHeight="1">
      <c r="B23" s="153" t="s">
        <v>99</v>
      </c>
      <c r="C23" s="154">
        <v>10977</v>
      </c>
      <c r="D23" s="155">
        <v>0</v>
      </c>
      <c r="E23" s="156">
        <v>13907</v>
      </c>
      <c r="F23" s="157">
        <v>955</v>
      </c>
      <c r="G23" s="260">
        <v>25839</v>
      </c>
      <c r="H23" s="154">
        <v>4395</v>
      </c>
      <c r="I23" s="155">
        <v>0</v>
      </c>
      <c r="J23" s="156">
        <v>6042</v>
      </c>
      <c r="K23" s="157">
        <v>292</v>
      </c>
      <c r="L23" s="260">
        <v>10729</v>
      </c>
      <c r="M23" s="261">
        <v>40</v>
      </c>
      <c r="N23" s="296" t="s">
        <v>141</v>
      </c>
      <c r="O23" s="161">
        <v>43.4</v>
      </c>
      <c r="P23" s="162">
        <v>41.5</v>
      </c>
      <c r="R23" s="297">
        <v>28.2</v>
      </c>
      <c r="S23" s="263">
        <v>13.3</v>
      </c>
      <c r="T23" s="298" t="str">
        <f t="shared" si="1"/>
        <v>－ </v>
      </c>
      <c r="U23" s="265">
        <f t="shared" si="0"/>
        <v>2</v>
      </c>
      <c r="V23" s="266" t="s">
        <v>99</v>
      </c>
    </row>
    <row r="24" spans="2:22" ht="24.75" customHeight="1">
      <c r="B24" s="153" t="s">
        <v>100</v>
      </c>
      <c r="C24" s="154">
        <v>547</v>
      </c>
      <c r="D24" s="155">
        <v>0</v>
      </c>
      <c r="E24" s="156">
        <v>3460</v>
      </c>
      <c r="F24" s="157">
        <v>13</v>
      </c>
      <c r="G24" s="260">
        <v>4020</v>
      </c>
      <c r="H24" s="154">
        <v>375</v>
      </c>
      <c r="I24" s="155">
        <v>0</v>
      </c>
      <c r="J24" s="156">
        <v>309</v>
      </c>
      <c r="K24" s="157">
        <v>13</v>
      </c>
      <c r="L24" s="260">
        <v>697</v>
      </c>
      <c r="M24" s="261">
        <v>68.6</v>
      </c>
      <c r="N24" s="296" t="s">
        <v>141</v>
      </c>
      <c r="O24" s="161">
        <v>8.9</v>
      </c>
      <c r="P24" s="162">
        <v>17.3</v>
      </c>
      <c r="R24" s="297">
        <v>11.9</v>
      </c>
      <c r="S24" s="263">
        <v>5.4</v>
      </c>
      <c r="T24" s="298" t="str">
        <f t="shared" si="1"/>
        <v>－ </v>
      </c>
      <c r="U24" s="265">
        <f t="shared" si="0"/>
        <v>34</v>
      </c>
      <c r="V24" s="266" t="s">
        <v>100</v>
      </c>
    </row>
    <row r="25" spans="2:22" ht="24.75" customHeight="1">
      <c r="B25" s="153" t="s">
        <v>102</v>
      </c>
      <c r="C25" s="154">
        <v>49379</v>
      </c>
      <c r="D25" s="155">
        <v>1214</v>
      </c>
      <c r="E25" s="156">
        <v>81313</v>
      </c>
      <c r="F25" s="157">
        <v>13839</v>
      </c>
      <c r="G25" s="260">
        <v>145745</v>
      </c>
      <c r="H25" s="154">
        <v>9113</v>
      </c>
      <c r="I25" s="155">
        <v>496</v>
      </c>
      <c r="J25" s="156">
        <v>12860</v>
      </c>
      <c r="K25" s="157">
        <v>2698</v>
      </c>
      <c r="L25" s="260">
        <v>25167</v>
      </c>
      <c r="M25" s="261">
        <v>18.5</v>
      </c>
      <c r="N25" s="296">
        <v>40.9</v>
      </c>
      <c r="O25" s="161">
        <v>15.8</v>
      </c>
      <c r="P25" s="162">
        <v>17.3</v>
      </c>
      <c r="R25" s="297">
        <v>17.9</v>
      </c>
      <c r="S25" s="263">
        <v>-0.5999999999999979</v>
      </c>
      <c r="T25" s="298">
        <f t="shared" si="1"/>
        <v>8</v>
      </c>
      <c r="U25" s="265">
        <f t="shared" si="0"/>
        <v>26</v>
      </c>
      <c r="V25" s="266" t="s">
        <v>102</v>
      </c>
    </row>
    <row r="26" spans="2:22" ht="24.75" customHeight="1">
      <c r="B26" s="153" t="s">
        <v>103</v>
      </c>
      <c r="C26" s="154">
        <v>1102</v>
      </c>
      <c r="D26" s="155">
        <v>200</v>
      </c>
      <c r="E26" s="156">
        <v>4314</v>
      </c>
      <c r="F26" s="157">
        <v>289</v>
      </c>
      <c r="G26" s="260">
        <v>5905</v>
      </c>
      <c r="H26" s="154">
        <v>192</v>
      </c>
      <c r="I26" s="155">
        <v>0</v>
      </c>
      <c r="J26" s="156">
        <v>761</v>
      </c>
      <c r="K26" s="157">
        <v>20</v>
      </c>
      <c r="L26" s="260">
        <v>973</v>
      </c>
      <c r="M26" s="261">
        <v>17.4</v>
      </c>
      <c r="N26" s="296">
        <v>0</v>
      </c>
      <c r="O26" s="161">
        <v>17.6</v>
      </c>
      <c r="P26" s="162">
        <v>16.5</v>
      </c>
      <c r="R26" s="297">
        <v>16.4</v>
      </c>
      <c r="S26" s="263">
        <v>0.10000000000000142</v>
      </c>
      <c r="T26" s="298">
        <f t="shared" si="1"/>
        <v>25</v>
      </c>
      <c r="U26" s="265">
        <f t="shared" si="0"/>
        <v>21</v>
      </c>
      <c r="V26" s="266" t="s">
        <v>103</v>
      </c>
    </row>
    <row r="27" spans="2:22" ht="24.75" customHeight="1">
      <c r="B27" s="153" t="s">
        <v>104</v>
      </c>
      <c r="C27" s="154">
        <v>432</v>
      </c>
      <c r="D27" s="155">
        <v>0</v>
      </c>
      <c r="E27" s="156">
        <v>3373</v>
      </c>
      <c r="F27" s="157">
        <v>436</v>
      </c>
      <c r="G27" s="260">
        <v>4241</v>
      </c>
      <c r="H27" s="154">
        <v>61</v>
      </c>
      <c r="I27" s="155">
        <v>0</v>
      </c>
      <c r="J27" s="156">
        <v>497</v>
      </c>
      <c r="K27" s="157">
        <v>134</v>
      </c>
      <c r="L27" s="260">
        <v>692</v>
      </c>
      <c r="M27" s="261">
        <v>14.1</v>
      </c>
      <c r="N27" s="296" t="s">
        <v>141</v>
      </c>
      <c r="O27" s="161">
        <v>14.7</v>
      </c>
      <c r="P27" s="162">
        <v>16.3</v>
      </c>
      <c r="R27" s="297">
        <v>20.6</v>
      </c>
      <c r="S27" s="263">
        <v>-4.300000000000001</v>
      </c>
      <c r="T27" s="298" t="str">
        <f t="shared" si="1"/>
        <v>－ </v>
      </c>
      <c r="U27" s="265">
        <f t="shared" si="0"/>
        <v>27</v>
      </c>
      <c r="V27" s="266" t="s">
        <v>104</v>
      </c>
    </row>
    <row r="28" spans="2:22" ht="24.75" customHeight="1">
      <c r="B28" s="153" t="s">
        <v>105</v>
      </c>
      <c r="C28" s="154">
        <v>11091</v>
      </c>
      <c r="D28" s="155">
        <v>1493</v>
      </c>
      <c r="E28" s="156">
        <v>34489</v>
      </c>
      <c r="F28" s="157">
        <v>1236</v>
      </c>
      <c r="G28" s="260">
        <v>48309</v>
      </c>
      <c r="H28" s="154">
        <v>2433</v>
      </c>
      <c r="I28" s="155">
        <v>276</v>
      </c>
      <c r="J28" s="156">
        <v>6068</v>
      </c>
      <c r="K28" s="157">
        <v>308</v>
      </c>
      <c r="L28" s="260">
        <v>9085</v>
      </c>
      <c r="M28" s="261">
        <v>21.9</v>
      </c>
      <c r="N28" s="296">
        <v>18.5</v>
      </c>
      <c r="O28" s="161">
        <v>17.6</v>
      </c>
      <c r="P28" s="162">
        <v>18.8</v>
      </c>
      <c r="R28" s="297">
        <v>10.6</v>
      </c>
      <c r="S28" s="263">
        <v>8.200000000000001</v>
      </c>
      <c r="T28" s="298">
        <f t="shared" si="1"/>
        <v>20</v>
      </c>
      <c r="U28" s="265">
        <f t="shared" si="0"/>
        <v>21</v>
      </c>
      <c r="V28" s="266" t="s">
        <v>105</v>
      </c>
    </row>
    <row r="29" spans="2:22" ht="24.75" customHeight="1">
      <c r="B29" s="153" t="s">
        <v>106</v>
      </c>
      <c r="C29" s="154">
        <v>1752</v>
      </c>
      <c r="D29" s="155">
        <v>537</v>
      </c>
      <c r="E29" s="156">
        <v>2866</v>
      </c>
      <c r="F29" s="157">
        <v>26</v>
      </c>
      <c r="G29" s="260">
        <v>5181</v>
      </c>
      <c r="H29" s="154">
        <v>448</v>
      </c>
      <c r="I29" s="155">
        <v>0</v>
      </c>
      <c r="J29" s="156">
        <v>593</v>
      </c>
      <c r="K29" s="157">
        <v>15</v>
      </c>
      <c r="L29" s="260">
        <v>1056</v>
      </c>
      <c r="M29" s="261">
        <v>25.6</v>
      </c>
      <c r="N29" s="296">
        <v>0</v>
      </c>
      <c r="O29" s="161">
        <v>20.7</v>
      </c>
      <c r="P29" s="162">
        <v>20.4</v>
      </c>
      <c r="R29" s="297">
        <v>32.4</v>
      </c>
      <c r="S29" s="263">
        <v>-12</v>
      </c>
      <c r="T29" s="298">
        <f t="shared" si="1"/>
        <v>25</v>
      </c>
      <c r="U29" s="265">
        <f t="shared" si="0"/>
        <v>14</v>
      </c>
      <c r="V29" s="266" t="s">
        <v>106</v>
      </c>
    </row>
    <row r="30" spans="2:22" ht="24.75" customHeight="1">
      <c r="B30" s="153" t="s">
        <v>107</v>
      </c>
      <c r="C30" s="154">
        <v>47693</v>
      </c>
      <c r="D30" s="155">
        <v>1856</v>
      </c>
      <c r="E30" s="156">
        <v>142105</v>
      </c>
      <c r="F30" s="157">
        <v>3676</v>
      </c>
      <c r="G30" s="260">
        <v>195330</v>
      </c>
      <c r="H30" s="154">
        <v>9082</v>
      </c>
      <c r="I30" s="155">
        <v>181</v>
      </c>
      <c r="J30" s="156">
        <v>11211</v>
      </c>
      <c r="K30" s="157">
        <v>712</v>
      </c>
      <c r="L30" s="260">
        <v>21186</v>
      </c>
      <c r="M30" s="261">
        <v>19</v>
      </c>
      <c r="N30" s="296">
        <v>9.8</v>
      </c>
      <c r="O30" s="161">
        <v>7.9</v>
      </c>
      <c r="P30" s="162">
        <v>10.8</v>
      </c>
      <c r="R30" s="297">
        <v>14.4</v>
      </c>
      <c r="S30" s="263">
        <v>-3.5999999999999996</v>
      </c>
      <c r="T30" s="298">
        <f t="shared" si="1"/>
        <v>24</v>
      </c>
      <c r="U30" s="265">
        <f t="shared" si="0"/>
        <v>35</v>
      </c>
      <c r="V30" s="266" t="s">
        <v>107</v>
      </c>
    </row>
    <row r="31" spans="2:22" ht="24.75" customHeight="1">
      <c r="B31" s="153" t="s">
        <v>108</v>
      </c>
      <c r="C31" s="154">
        <v>11187</v>
      </c>
      <c r="D31" s="155">
        <v>378</v>
      </c>
      <c r="E31" s="156">
        <v>8196</v>
      </c>
      <c r="F31" s="157">
        <v>1530</v>
      </c>
      <c r="G31" s="260">
        <v>21291</v>
      </c>
      <c r="H31" s="154">
        <v>2491</v>
      </c>
      <c r="I31" s="155">
        <v>100</v>
      </c>
      <c r="J31" s="156">
        <v>932</v>
      </c>
      <c r="K31" s="157">
        <v>204</v>
      </c>
      <c r="L31" s="260">
        <v>3727</v>
      </c>
      <c r="M31" s="261">
        <v>22.3</v>
      </c>
      <c r="N31" s="296">
        <v>26.5</v>
      </c>
      <c r="O31" s="161">
        <v>11.4</v>
      </c>
      <c r="P31" s="162">
        <v>17.5</v>
      </c>
      <c r="R31" s="297">
        <v>30.2</v>
      </c>
      <c r="S31" s="263">
        <v>-12.7</v>
      </c>
      <c r="T31" s="298">
        <f t="shared" si="1"/>
        <v>16</v>
      </c>
      <c r="U31" s="265">
        <f t="shared" si="0"/>
        <v>32</v>
      </c>
      <c r="V31" s="266" t="s">
        <v>108</v>
      </c>
    </row>
    <row r="32" spans="2:22" ht="24.75" customHeight="1">
      <c r="B32" s="153" t="s">
        <v>109</v>
      </c>
      <c r="C32" s="154">
        <v>37302</v>
      </c>
      <c r="D32" s="155">
        <v>1260</v>
      </c>
      <c r="E32" s="156">
        <v>62002</v>
      </c>
      <c r="F32" s="157">
        <v>1091</v>
      </c>
      <c r="G32" s="260">
        <v>101655</v>
      </c>
      <c r="H32" s="154">
        <v>8370</v>
      </c>
      <c r="I32" s="155">
        <v>485</v>
      </c>
      <c r="J32" s="156">
        <v>10833</v>
      </c>
      <c r="K32" s="157">
        <v>167</v>
      </c>
      <c r="L32" s="260">
        <v>19855</v>
      </c>
      <c r="M32" s="261">
        <v>22.4</v>
      </c>
      <c r="N32" s="296">
        <v>38.5</v>
      </c>
      <c r="O32" s="161">
        <v>17.5</v>
      </c>
      <c r="P32" s="162">
        <v>19.5</v>
      </c>
      <c r="R32" s="297">
        <v>19.2</v>
      </c>
      <c r="S32" s="263">
        <v>0.3000000000000007</v>
      </c>
      <c r="T32" s="298">
        <f t="shared" si="1"/>
        <v>9</v>
      </c>
      <c r="U32" s="265">
        <f t="shared" si="0"/>
        <v>23</v>
      </c>
      <c r="V32" s="266" t="s">
        <v>109</v>
      </c>
    </row>
    <row r="33" spans="2:22" ht="24.75" customHeight="1">
      <c r="B33" s="153" t="s">
        <v>110</v>
      </c>
      <c r="C33" s="154">
        <v>38522</v>
      </c>
      <c r="D33" s="155">
        <v>1615</v>
      </c>
      <c r="E33" s="156">
        <v>47705</v>
      </c>
      <c r="F33" s="157">
        <v>1649</v>
      </c>
      <c r="G33" s="260">
        <v>89491</v>
      </c>
      <c r="H33" s="154">
        <v>9765</v>
      </c>
      <c r="I33" s="155">
        <v>619</v>
      </c>
      <c r="J33" s="156">
        <v>8262</v>
      </c>
      <c r="K33" s="157">
        <v>410</v>
      </c>
      <c r="L33" s="260">
        <v>19056</v>
      </c>
      <c r="M33" s="261">
        <v>25.3</v>
      </c>
      <c r="N33" s="296">
        <v>38.3</v>
      </c>
      <c r="O33" s="161">
        <v>17.3</v>
      </c>
      <c r="P33" s="162">
        <v>21.3</v>
      </c>
      <c r="R33" s="297">
        <v>20.9</v>
      </c>
      <c r="S33" s="263">
        <v>0.40000000000000213</v>
      </c>
      <c r="T33" s="298">
        <f t="shared" si="1"/>
        <v>10</v>
      </c>
      <c r="U33" s="265">
        <f t="shared" si="0"/>
        <v>24</v>
      </c>
      <c r="V33" s="266" t="s">
        <v>110</v>
      </c>
    </row>
    <row r="34" spans="2:22" ht="24.75" customHeight="1">
      <c r="B34" s="153" t="s">
        <v>111</v>
      </c>
      <c r="C34" s="154">
        <v>6798</v>
      </c>
      <c r="D34" s="155">
        <v>0</v>
      </c>
      <c r="E34" s="156">
        <v>21888</v>
      </c>
      <c r="F34" s="157">
        <v>693</v>
      </c>
      <c r="G34" s="260">
        <v>29379</v>
      </c>
      <c r="H34" s="154">
        <v>1730</v>
      </c>
      <c r="I34" s="155">
        <v>0</v>
      </c>
      <c r="J34" s="156">
        <v>7598</v>
      </c>
      <c r="K34" s="157">
        <v>295</v>
      </c>
      <c r="L34" s="260">
        <v>9623</v>
      </c>
      <c r="M34" s="261">
        <v>25.4</v>
      </c>
      <c r="N34" s="296" t="s">
        <v>141</v>
      </c>
      <c r="O34" s="161">
        <v>34.7</v>
      </c>
      <c r="P34" s="162">
        <v>32.8</v>
      </c>
      <c r="R34" s="297">
        <v>25.7</v>
      </c>
      <c r="S34" s="263">
        <v>7.099999999999998</v>
      </c>
      <c r="T34" s="298" t="str">
        <f t="shared" si="1"/>
        <v>－ </v>
      </c>
      <c r="U34" s="265">
        <f t="shared" si="0"/>
        <v>8</v>
      </c>
      <c r="V34" s="266" t="s">
        <v>111</v>
      </c>
    </row>
    <row r="35" spans="2:22" ht="24.75" customHeight="1">
      <c r="B35" s="153" t="s">
        <v>112</v>
      </c>
      <c r="C35" s="154">
        <v>33003</v>
      </c>
      <c r="D35" s="155">
        <v>413</v>
      </c>
      <c r="E35" s="156">
        <v>69932</v>
      </c>
      <c r="F35" s="157">
        <v>1963</v>
      </c>
      <c r="G35" s="260">
        <v>105311</v>
      </c>
      <c r="H35" s="154">
        <v>7161</v>
      </c>
      <c r="I35" s="155">
        <v>0</v>
      </c>
      <c r="J35" s="156">
        <v>13523</v>
      </c>
      <c r="K35" s="157">
        <v>587</v>
      </c>
      <c r="L35" s="260">
        <v>21271</v>
      </c>
      <c r="M35" s="261">
        <v>21.7</v>
      </c>
      <c r="N35" s="296">
        <v>0</v>
      </c>
      <c r="O35" s="161">
        <v>19.3</v>
      </c>
      <c r="P35" s="162">
        <v>20.2</v>
      </c>
      <c r="R35" s="297">
        <v>21.5</v>
      </c>
      <c r="S35" s="263">
        <v>-1.3000000000000007</v>
      </c>
      <c r="T35" s="298">
        <f t="shared" si="1"/>
        <v>25</v>
      </c>
      <c r="U35" s="265">
        <f t="shared" si="0"/>
        <v>16</v>
      </c>
      <c r="V35" s="266" t="s">
        <v>112</v>
      </c>
    </row>
    <row r="36" spans="2:22" ht="24.75" customHeight="1">
      <c r="B36" s="153" t="s">
        <v>113</v>
      </c>
      <c r="C36" s="154">
        <v>3048</v>
      </c>
      <c r="D36" s="155">
        <v>150</v>
      </c>
      <c r="E36" s="156">
        <v>14149</v>
      </c>
      <c r="F36" s="157">
        <v>168</v>
      </c>
      <c r="G36" s="260">
        <v>17515</v>
      </c>
      <c r="H36" s="154">
        <v>464</v>
      </c>
      <c r="I36" s="155">
        <v>50</v>
      </c>
      <c r="J36" s="156">
        <v>2067</v>
      </c>
      <c r="K36" s="157">
        <v>55</v>
      </c>
      <c r="L36" s="260">
        <v>2636</v>
      </c>
      <c r="M36" s="261">
        <v>15.2</v>
      </c>
      <c r="N36" s="296">
        <v>33.3</v>
      </c>
      <c r="O36" s="161">
        <v>14.6</v>
      </c>
      <c r="P36" s="162">
        <v>15</v>
      </c>
      <c r="R36" s="297">
        <v>13.6</v>
      </c>
      <c r="S36" s="263">
        <v>1.4000000000000004</v>
      </c>
      <c r="T36" s="298">
        <f t="shared" si="1"/>
        <v>11</v>
      </c>
      <c r="U36" s="265">
        <f t="shared" si="0"/>
        <v>28</v>
      </c>
      <c r="V36" s="266" t="s">
        <v>113</v>
      </c>
    </row>
    <row r="37" spans="2:22" ht="24.75" customHeight="1">
      <c r="B37" s="153" t="s">
        <v>49</v>
      </c>
      <c r="C37" s="154">
        <v>1057</v>
      </c>
      <c r="D37" s="155">
        <v>16</v>
      </c>
      <c r="E37" s="156">
        <v>434</v>
      </c>
      <c r="F37" s="157">
        <v>50</v>
      </c>
      <c r="G37" s="260">
        <v>1557</v>
      </c>
      <c r="H37" s="154">
        <v>358</v>
      </c>
      <c r="I37" s="155">
        <v>0</v>
      </c>
      <c r="J37" s="156">
        <v>85</v>
      </c>
      <c r="K37" s="157">
        <v>13</v>
      </c>
      <c r="L37" s="260">
        <v>456</v>
      </c>
      <c r="M37" s="261">
        <v>33.9</v>
      </c>
      <c r="N37" s="296">
        <v>0</v>
      </c>
      <c r="O37" s="161">
        <v>19.6</v>
      </c>
      <c r="P37" s="162">
        <v>29.3</v>
      </c>
      <c r="R37" s="297">
        <v>40.5</v>
      </c>
      <c r="S37" s="263">
        <v>-11.2</v>
      </c>
      <c r="T37" s="298">
        <f t="shared" si="1"/>
        <v>25</v>
      </c>
      <c r="U37" s="265">
        <f t="shared" si="0"/>
        <v>15</v>
      </c>
      <c r="V37" s="266" t="s">
        <v>49</v>
      </c>
    </row>
    <row r="38" spans="2:22" ht="24.75" customHeight="1">
      <c r="B38" s="153" t="s">
        <v>114</v>
      </c>
      <c r="C38" s="154">
        <v>11814</v>
      </c>
      <c r="D38" s="155">
        <v>58</v>
      </c>
      <c r="E38" s="156">
        <v>7917</v>
      </c>
      <c r="F38" s="157">
        <v>752</v>
      </c>
      <c r="G38" s="260">
        <v>20541</v>
      </c>
      <c r="H38" s="154">
        <v>527</v>
      </c>
      <c r="I38" s="155">
        <v>0</v>
      </c>
      <c r="J38" s="156">
        <v>1507</v>
      </c>
      <c r="K38" s="157">
        <v>70</v>
      </c>
      <c r="L38" s="260">
        <v>2104</v>
      </c>
      <c r="M38" s="261">
        <v>4.5</v>
      </c>
      <c r="N38" s="296">
        <v>0</v>
      </c>
      <c r="O38" s="161">
        <v>19</v>
      </c>
      <c r="P38" s="162">
        <v>10.2</v>
      </c>
      <c r="R38" s="297">
        <v>13.7</v>
      </c>
      <c r="S38" s="263">
        <v>-3.5</v>
      </c>
      <c r="T38" s="298">
        <f t="shared" si="1"/>
        <v>25</v>
      </c>
      <c r="U38" s="265">
        <f t="shared" si="0"/>
        <v>18</v>
      </c>
      <c r="V38" s="266" t="s">
        <v>114</v>
      </c>
    </row>
    <row r="39" spans="2:22" ht="24.75" customHeight="1">
      <c r="B39" s="153" t="s">
        <v>116</v>
      </c>
      <c r="C39" s="154">
        <v>103</v>
      </c>
      <c r="D39" s="155">
        <v>0</v>
      </c>
      <c r="E39" s="156">
        <v>3336</v>
      </c>
      <c r="F39" s="157">
        <v>0</v>
      </c>
      <c r="G39" s="260">
        <v>3439</v>
      </c>
      <c r="H39" s="154">
        <v>25</v>
      </c>
      <c r="I39" s="155">
        <v>0</v>
      </c>
      <c r="J39" s="156">
        <v>50</v>
      </c>
      <c r="K39" s="157">
        <v>0</v>
      </c>
      <c r="L39" s="260">
        <v>75</v>
      </c>
      <c r="M39" s="261">
        <v>24.3</v>
      </c>
      <c r="N39" s="296" t="s">
        <v>141</v>
      </c>
      <c r="O39" s="161">
        <v>1.5</v>
      </c>
      <c r="P39" s="162">
        <v>2.2</v>
      </c>
      <c r="R39" s="297">
        <v>3.9</v>
      </c>
      <c r="S39" s="263">
        <v>-1.6999999999999997</v>
      </c>
      <c r="T39" s="298" t="str">
        <f t="shared" si="1"/>
        <v>－ </v>
      </c>
      <c r="U39" s="265">
        <f t="shared" si="0"/>
        <v>38</v>
      </c>
      <c r="V39" s="266" t="s">
        <v>116</v>
      </c>
    </row>
    <row r="40" spans="2:22" ht="24.75" customHeight="1">
      <c r="B40" s="153" t="s">
        <v>117</v>
      </c>
      <c r="C40" s="154">
        <v>2216</v>
      </c>
      <c r="D40" s="155">
        <v>0</v>
      </c>
      <c r="E40" s="156">
        <v>37103</v>
      </c>
      <c r="F40" s="157">
        <v>36</v>
      </c>
      <c r="G40" s="260">
        <v>39355</v>
      </c>
      <c r="H40" s="154">
        <v>1138</v>
      </c>
      <c r="I40" s="155">
        <v>0</v>
      </c>
      <c r="J40" s="156">
        <v>1807</v>
      </c>
      <c r="K40" s="157">
        <v>24</v>
      </c>
      <c r="L40" s="260">
        <v>2969</v>
      </c>
      <c r="M40" s="261">
        <v>51.4</v>
      </c>
      <c r="N40" s="296" t="s">
        <v>141</v>
      </c>
      <c r="O40" s="161">
        <v>4.9</v>
      </c>
      <c r="P40" s="162">
        <v>7.5</v>
      </c>
      <c r="R40" s="297">
        <v>7.4</v>
      </c>
      <c r="S40" s="263">
        <v>0.09999999999999964</v>
      </c>
      <c r="T40" s="298" t="str">
        <f t="shared" si="1"/>
        <v>－ </v>
      </c>
      <c r="U40" s="265">
        <f t="shared" si="0"/>
        <v>36</v>
      </c>
      <c r="V40" s="266" t="s">
        <v>117</v>
      </c>
    </row>
    <row r="41" spans="2:22" ht="24.75" customHeight="1">
      <c r="B41" s="153" t="s">
        <v>119</v>
      </c>
      <c r="C41" s="154">
        <v>1149</v>
      </c>
      <c r="D41" s="155">
        <v>0</v>
      </c>
      <c r="E41" s="156">
        <v>3047</v>
      </c>
      <c r="F41" s="157">
        <v>89</v>
      </c>
      <c r="G41" s="260">
        <v>4285</v>
      </c>
      <c r="H41" s="154">
        <v>256</v>
      </c>
      <c r="I41" s="155">
        <v>0</v>
      </c>
      <c r="J41" s="156">
        <v>386</v>
      </c>
      <c r="K41" s="157">
        <v>18</v>
      </c>
      <c r="L41" s="260">
        <v>660</v>
      </c>
      <c r="M41" s="261">
        <v>22.3</v>
      </c>
      <c r="N41" s="296" t="s">
        <v>141</v>
      </c>
      <c r="O41" s="161">
        <v>12.7</v>
      </c>
      <c r="P41" s="162">
        <v>15.4</v>
      </c>
      <c r="R41" s="297">
        <v>7</v>
      </c>
      <c r="S41" s="263">
        <v>8.4</v>
      </c>
      <c r="T41" s="298" t="str">
        <f t="shared" si="1"/>
        <v>－ </v>
      </c>
      <c r="U41" s="265">
        <f t="shared" si="0"/>
        <v>30</v>
      </c>
      <c r="V41" s="266" t="s">
        <v>119</v>
      </c>
    </row>
    <row r="42" spans="2:22" ht="24.75" customHeight="1">
      <c r="B42" s="153" t="s">
        <v>120</v>
      </c>
      <c r="C42" s="154">
        <v>1158</v>
      </c>
      <c r="D42" s="155">
        <v>389</v>
      </c>
      <c r="E42" s="156">
        <v>1035</v>
      </c>
      <c r="F42" s="157">
        <v>13</v>
      </c>
      <c r="G42" s="260">
        <v>2595</v>
      </c>
      <c r="H42" s="154">
        <v>201</v>
      </c>
      <c r="I42" s="155">
        <v>389</v>
      </c>
      <c r="J42" s="156">
        <v>51</v>
      </c>
      <c r="K42" s="157">
        <v>0</v>
      </c>
      <c r="L42" s="260">
        <v>641</v>
      </c>
      <c r="M42" s="261">
        <v>17.4</v>
      </c>
      <c r="N42" s="296">
        <v>100</v>
      </c>
      <c r="O42" s="161">
        <v>4.9</v>
      </c>
      <c r="P42" s="162">
        <v>24.7</v>
      </c>
      <c r="R42" s="297">
        <v>13.3</v>
      </c>
      <c r="S42" s="263">
        <v>11.399999999999999</v>
      </c>
      <c r="T42" s="298">
        <f t="shared" si="1"/>
        <v>1</v>
      </c>
      <c r="U42" s="265">
        <f t="shared" si="0"/>
        <v>36</v>
      </c>
      <c r="V42" s="266" t="s">
        <v>120</v>
      </c>
    </row>
    <row r="43" spans="2:22" ht="24.75" customHeight="1">
      <c r="B43" s="153" t="s">
        <v>121</v>
      </c>
      <c r="C43" s="154">
        <v>3326</v>
      </c>
      <c r="D43" s="155">
        <v>130</v>
      </c>
      <c r="E43" s="156">
        <v>5135</v>
      </c>
      <c r="F43" s="157">
        <v>689</v>
      </c>
      <c r="G43" s="260">
        <v>9280</v>
      </c>
      <c r="H43" s="154">
        <v>971</v>
      </c>
      <c r="I43" s="155">
        <v>130</v>
      </c>
      <c r="J43" s="156">
        <v>955</v>
      </c>
      <c r="K43" s="157">
        <v>84</v>
      </c>
      <c r="L43" s="260">
        <v>2140</v>
      </c>
      <c r="M43" s="261">
        <v>29.2</v>
      </c>
      <c r="N43" s="296">
        <v>100</v>
      </c>
      <c r="O43" s="161">
        <v>18.6</v>
      </c>
      <c r="P43" s="162">
        <v>23.1</v>
      </c>
      <c r="R43" s="297">
        <v>15.9</v>
      </c>
      <c r="S43" s="263">
        <v>7.200000000000001</v>
      </c>
      <c r="T43" s="298">
        <f t="shared" si="1"/>
        <v>1</v>
      </c>
      <c r="U43" s="265">
        <f t="shared" si="0"/>
        <v>19</v>
      </c>
      <c r="V43" s="266" t="s">
        <v>121</v>
      </c>
    </row>
    <row r="44" spans="2:22" ht="24.75" customHeight="1" thickBot="1">
      <c r="B44" s="170" t="s">
        <v>122</v>
      </c>
      <c r="C44" s="171">
        <v>1131</v>
      </c>
      <c r="D44" s="172">
        <v>0</v>
      </c>
      <c r="E44" s="173">
        <v>1511</v>
      </c>
      <c r="F44" s="174">
        <v>13</v>
      </c>
      <c r="G44" s="267">
        <v>2655</v>
      </c>
      <c r="H44" s="171">
        <v>663</v>
      </c>
      <c r="I44" s="172">
        <v>0</v>
      </c>
      <c r="J44" s="173">
        <v>5</v>
      </c>
      <c r="K44" s="174">
        <v>1</v>
      </c>
      <c r="L44" s="267">
        <v>669</v>
      </c>
      <c r="M44" s="268">
        <v>58.6</v>
      </c>
      <c r="N44" s="299" t="s">
        <v>141</v>
      </c>
      <c r="O44" s="179">
        <v>0.3</v>
      </c>
      <c r="P44" s="180">
        <v>25.2</v>
      </c>
      <c r="R44" s="300">
        <v>40.7</v>
      </c>
      <c r="S44" s="270">
        <v>-15.500000000000004</v>
      </c>
      <c r="T44" s="301" t="str">
        <f t="shared" si="1"/>
        <v>－ </v>
      </c>
      <c r="U44" s="272">
        <f t="shared" si="0"/>
        <v>39</v>
      </c>
      <c r="V44" s="273" t="s">
        <v>122</v>
      </c>
    </row>
    <row r="45" spans="2:22" ht="24.75" customHeight="1" thickTop="1">
      <c r="B45" s="187" t="s">
        <v>123</v>
      </c>
      <c r="C45" s="188">
        <v>2115885</v>
      </c>
      <c r="D45" s="189">
        <v>101653</v>
      </c>
      <c r="E45" s="190">
        <v>3072406</v>
      </c>
      <c r="F45" s="190">
        <v>669230</v>
      </c>
      <c r="G45" s="274">
        <v>5959174</v>
      </c>
      <c r="H45" s="188">
        <v>546601</v>
      </c>
      <c r="I45" s="189">
        <v>21197</v>
      </c>
      <c r="J45" s="190">
        <v>747278</v>
      </c>
      <c r="K45" s="190">
        <v>147975</v>
      </c>
      <c r="L45" s="274">
        <v>1463051</v>
      </c>
      <c r="M45" s="275">
        <v>25.8</v>
      </c>
      <c r="N45" s="302">
        <v>20.9</v>
      </c>
      <c r="O45" s="196">
        <v>24.3</v>
      </c>
      <c r="P45" s="197">
        <v>24.6</v>
      </c>
      <c r="R45" s="276">
        <v>22.2</v>
      </c>
      <c r="S45" s="257">
        <v>2.400000000000002</v>
      </c>
      <c r="T45" s="277"/>
      <c r="U45" s="278"/>
      <c r="V45" s="279" t="s">
        <v>123</v>
      </c>
    </row>
    <row r="46" spans="2:22" ht="24.75" customHeight="1">
      <c r="B46" s="206" t="s">
        <v>124</v>
      </c>
      <c r="C46" s="207">
        <v>343706</v>
      </c>
      <c r="D46" s="208">
        <v>11666</v>
      </c>
      <c r="E46" s="209">
        <v>808635</v>
      </c>
      <c r="F46" s="209">
        <v>67670</v>
      </c>
      <c r="G46" s="210">
        <v>1231677</v>
      </c>
      <c r="H46" s="207">
        <v>82542</v>
      </c>
      <c r="I46" s="208">
        <v>3215</v>
      </c>
      <c r="J46" s="209">
        <v>131573</v>
      </c>
      <c r="K46" s="209">
        <v>12027</v>
      </c>
      <c r="L46" s="210">
        <v>229357</v>
      </c>
      <c r="M46" s="280">
        <v>24</v>
      </c>
      <c r="N46" s="303">
        <v>27.6</v>
      </c>
      <c r="O46" s="215">
        <v>16.3</v>
      </c>
      <c r="P46" s="216">
        <v>18.6</v>
      </c>
      <c r="R46" s="281">
        <v>18.1</v>
      </c>
      <c r="S46" s="263">
        <v>0.5</v>
      </c>
      <c r="T46" s="282"/>
      <c r="U46" s="283"/>
      <c r="V46" s="284" t="s">
        <v>124</v>
      </c>
    </row>
    <row r="47" spans="2:22" ht="24.75" customHeight="1" thickBot="1">
      <c r="B47" s="224" t="s">
        <v>125</v>
      </c>
      <c r="C47" s="225">
        <v>2459591</v>
      </c>
      <c r="D47" s="226">
        <v>113319</v>
      </c>
      <c r="E47" s="227">
        <v>3881041</v>
      </c>
      <c r="F47" s="227">
        <v>736900</v>
      </c>
      <c r="G47" s="228">
        <v>7190851</v>
      </c>
      <c r="H47" s="225">
        <v>629143</v>
      </c>
      <c r="I47" s="226">
        <v>24412</v>
      </c>
      <c r="J47" s="227">
        <v>878851</v>
      </c>
      <c r="K47" s="227">
        <v>160002</v>
      </c>
      <c r="L47" s="228">
        <v>1692408</v>
      </c>
      <c r="M47" s="285">
        <v>25.6</v>
      </c>
      <c r="N47" s="304">
        <v>21.5</v>
      </c>
      <c r="O47" s="235">
        <v>22.6</v>
      </c>
      <c r="P47" s="236">
        <v>23.5</v>
      </c>
      <c r="R47" s="286">
        <v>21.6</v>
      </c>
      <c r="S47" s="287">
        <v>1.8999999999999986</v>
      </c>
      <c r="T47" s="288"/>
      <c r="U47" s="289"/>
      <c r="V47" s="290" t="s">
        <v>125</v>
      </c>
    </row>
    <row r="48" spans="2:22" ht="13.5" customHeight="1">
      <c r="B48" s="245"/>
      <c r="C48" s="245"/>
      <c r="D48" s="245"/>
      <c r="E48" s="245"/>
      <c r="F48" s="245"/>
      <c r="G48" s="245"/>
      <c r="H48" s="245"/>
      <c r="I48" s="245"/>
      <c r="J48" s="245"/>
      <c r="K48" s="245"/>
      <c r="L48" s="245"/>
      <c r="M48" s="246"/>
      <c r="N48" s="246"/>
      <c r="O48" s="246"/>
      <c r="P48" s="246"/>
      <c r="V48" s="291" t="s">
        <v>140</v>
      </c>
    </row>
    <row r="49" spans="13:18" ht="14.25" thickBot="1">
      <c r="M49" s="112"/>
      <c r="N49" s="112"/>
      <c r="O49" s="112"/>
      <c r="P49" s="112"/>
      <c r="R49" s="305" t="s">
        <v>197</v>
      </c>
    </row>
    <row r="50" spans="2:18" ht="14.25" thickBot="1">
      <c r="B50" s="248" t="s">
        <v>126</v>
      </c>
      <c r="R50" s="388" t="s">
        <v>198</v>
      </c>
    </row>
    <row r="51" ht="13.5">
      <c r="R51" s="388"/>
    </row>
    <row r="52" ht="13.5">
      <c r="R52" s="388"/>
    </row>
  </sheetData>
  <sheetProtection/>
  <mergeCells count="8">
    <mergeCell ref="U3:U5"/>
    <mergeCell ref="R50:R52"/>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1:T57"/>
  <sheetViews>
    <sheetView view="pageBreakPreview" zoomScale="75" zoomScaleSheetLayoutView="75" zoomScalePageLayoutView="0" workbookViewId="0" topLeftCell="A1">
      <pane xSplit="2" ySplit="7" topLeftCell="D8" activePane="bottomRight" state="frozen"/>
      <selection pane="topLeft" activeCell="Y1" sqref="Y1"/>
      <selection pane="topRight" activeCell="Y1" sqref="Y1"/>
      <selection pane="bottomLeft" activeCell="Y1" sqref="Y1"/>
      <selection pane="bottomRight" activeCell="B3" sqref="B3:B7"/>
    </sheetView>
  </sheetViews>
  <sheetFormatPr defaultColWidth="8.66015625" defaultRowHeight="18"/>
  <cols>
    <col min="1" max="1" width="4.16015625" style="4" customWidth="1"/>
    <col min="2" max="2" width="9.16015625" style="4" customWidth="1"/>
    <col min="3" max="3" width="10.66015625" style="4" hidden="1" customWidth="1"/>
    <col min="4" max="9" width="10.66015625" style="4" customWidth="1"/>
    <col min="10" max="10" width="8.08203125" style="4" hidden="1" customWidth="1"/>
    <col min="11" max="11" width="7.41015625" style="4" customWidth="1"/>
    <col min="12" max="12" width="8.08203125" style="4" bestFit="1" customWidth="1"/>
    <col min="13" max="17" width="7.66015625" style="4" customWidth="1"/>
    <col min="18" max="18" width="8.08203125" style="4" customWidth="1"/>
    <col min="19" max="19" width="8.5" style="4" customWidth="1"/>
    <col min="20" max="20" width="9.41015625" style="4" customWidth="1"/>
    <col min="21" max="16384" width="8.83203125" style="4" customWidth="1"/>
  </cols>
  <sheetData>
    <row r="1" spans="2:20" ht="18.75">
      <c r="B1" s="1" t="str">
        <f>CONCATENATE("■",WIDECHAR('[1]個人均'!B3),"　市町村別不納欠損処理状況")</f>
        <v>■平成２９年度　市町村別不納欠損処理状況</v>
      </c>
      <c r="C1" s="2"/>
      <c r="D1" s="2"/>
      <c r="E1" s="2"/>
      <c r="F1" s="1"/>
      <c r="G1" s="2"/>
      <c r="H1" s="2"/>
      <c r="I1" s="2"/>
      <c r="J1" s="2"/>
      <c r="K1" s="2"/>
      <c r="L1" s="2"/>
      <c r="M1" s="2"/>
      <c r="N1" s="2"/>
      <c r="O1" s="2"/>
      <c r="P1" s="2"/>
      <c r="Q1" s="2"/>
      <c r="R1" s="2"/>
      <c r="S1" s="2"/>
      <c r="T1" s="2"/>
    </row>
    <row r="2" spans="2:20" ht="18" thickBot="1">
      <c r="B2" s="5"/>
      <c r="C2" s="5"/>
      <c r="D2" s="5"/>
      <c r="E2" s="5"/>
      <c r="F2" s="5"/>
      <c r="G2" s="5"/>
      <c r="H2" s="5"/>
      <c r="I2" s="5"/>
      <c r="J2" s="5"/>
      <c r="K2" s="6"/>
      <c r="L2" s="5"/>
      <c r="M2" s="5"/>
      <c r="N2" s="5"/>
      <c r="O2" s="5"/>
      <c r="P2" s="5"/>
      <c r="Q2" s="5"/>
      <c r="R2" s="5"/>
      <c r="S2" s="5"/>
      <c r="T2" s="6" t="s">
        <v>143</v>
      </c>
    </row>
    <row r="3" spans="2:20" ht="21" customHeight="1">
      <c r="B3" s="347" t="s">
        <v>1</v>
      </c>
      <c r="C3" s="397" t="s">
        <v>128</v>
      </c>
      <c r="D3" s="392" t="s">
        <v>146</v>
      </c>
      <c r="E3" s="393"/>
      <c r="F3" s="394"/>
      <c r="G3" s="392" t="s">
        <v>147</v>
      </c>
      <c r="H3" s="393"/>
      <c r="I3" s="394"/>
      <c r="J3" s="395" t="s">
        <v>129</v>
      </c>
      <c r="K3" s="397" t="s">
        <v>199</v>
      </c>
      <c r="L3" s="399" t="s">
        <v>200</v>
      </c>
      <c r="M3" s="351"/>
      <c r="N3" s="351"/>
      <c r="O3" s="351"/>
      <c r="P3" s="351"/>
      <c r="Q3" s="400"/>
      <c r="R3" s="397" t="s">
        <v>201</v>
      </c>
      <c r="S3" s="397" t="s">
        <v>130</v>
      </c>
      <c r="T3" s="347" t="s">
        <v>1</v>
      </c>
    </row>
    <row r="4" spans="2:20" ht="13.5" customHeight="1">
      <c r="B4" s="348"/>
      <c r="C4" s="398"/>
      <c r="D4" s="306"/>
      <c r="E4" s="307"/>
      <c r="F4" s="308"/>
      <c r="G4" s="306"/>
      <c r="H4" s="307"/>
      <c r="I4" s="308"/>
      <c r="J4" s="396"/>
      <c r="K4" s="398"/>
      <c r="L4" s="306"/>
      <c r="M4" s="309"/>
      <c r="N4" s="309"/>
      <c r="O4" s="309"/>
      <c r="P4" s="310"/>
      <c r="Q4" s="311"/>
      <c r="R4" s="398"/>
      <c r="S4" s="398"/>
      <c r="T4" s="348"/>
    </row>
    <row r="5" spans="2:20" ht="13.5" customHeight="1">
      <c r="B5" s="348"/>
      <c r="C5" s="398"/>
      <c r="D5" s="407" t="s">
        <v>202</v>
      </c>
      <c r="E5" s="408" t="s">
        <v>203</v>
      </c>
      <c r="F5" s="405" t="s">
        <v>204</v>
      </c>
      <c r="G5" s="407" t="s">
        <v>202</v>
      </c>
      <c r="H5" s="408" t="s">
        <v>203</v>
      </c>
      <c r="I5" s="405" t="s">
        <v>204</v>
      </c>
      <c r="J5" s="396"/>
      <c r="K5" s="398"/>
      <c r="L5" s="407" t="s">
        <v>202</v>
      </c>
      <c r="M5" s="401" t="s">
        <v>205</v>
      </c>
      <c r="N5" s="401" t="s">
        <v>206</v>
      </c>
      <c r="O5" s="403" t="s">
        <v>207</v>
      </c>
      <c r="P5" s="312"/>
      <c r="Q5" s="313"/>
      <c r="R5" s="398"/>
      <c r="S5" s="398"/>
      <c r="T5" s="348"/>
    </row>
    <row r="6" spans="2:20" ht="53.25" customHeight="1">
      <c r="B6" s="348"/>
      <c r="C6" s="398"/>
      <c r="D6" s="407"/>
      <c r="E6" s="398"/>
      <c r="F6" s="406"/>
      <c r="G6" s="407"/>
      <c r="H6" s="398"/>
      <c r="I6" s="406"/>
      <c r="J6" s="396"/>
      <c r="K6" s="398"/>
      <c r="L6" s="407"/>
      <c r="M6" s="402"/>
      <c r="N6" s="402"/>
      <c r="O6" s="404"/>
      <c r="P6" s="314" t="s">
        <v>208</v>
      </c>
      <c r="Q6" s="314" t="s">
        <v>209</v>
      </c>
      <c r="R6" s="398"/>
      <c r="S6" s="398"/>
      <c r="T6" s="348"/>
    </row>
    <row r="7" spans="2:20" ht="18" thickBot="1">
      <c r="B7" s="349"/>
      <c r="C7" s="26" t="s">
        <v>8</v>
      </c>
      <c r="D7" s="26" t="s">
        <v>216</v>
      </c>
      <c r="E7" s="26" t="s">
        <v>74</v>
      </c>
      <c r="F7" s="315" t="s">
        <v>10</v>
      </c>
      <c r="G7" s="26" t="s">
        <v>75</v>
      </c>
      <c r="H7" s="26" t="s">
        <v>76</v>
      </c>
      <c r="I7" s="315" t="s">
        <v>127</v>
      </c>
      <c r="J7" s="26" t="s">
        <v>12</v>
      </c>
      <c r="K7" s="26" t="s">
        <v>210</v>
      </c>
      <c r="L7" s="26" t="s">
        <v>211</v>
      </c>
      <c r="M7" s="316" t="s">
        <v>217</v>
      </c>
      <c r="N7" s="316" t="s">
        <v>15</v>
      </c>
      <c r="O7" s="316" t="s">
        <v>131</v>
      </c>
      <c r="P7" s="26" t="s">
        <v>132</v>
      </c>
      <c r="Q7" s="26" t="s">
        <v>133</v>
      </c>
      <c r="R7" s="26" t="s">
        <v>17</v>
      </c>
      <c r="S7" s="26" t="s">
        <v>134</v>
      </c>
      <c r="T7" s="349"/>
    </row>
    <row r="8" spans="2:20" ht="16.5" customHeight="1">
      <c r="B8" s="29" t="s">
        <v>18</v>
      </c>
      <c r="C8" s="31">
        <v>125618186</v>
      </c>
      <c r="D8" s="317">
        <v>53281938</v>
      </c>
      <c r="E8" s="31">
        <v>51588605</v>
      </c>
      <c r="F8" s="31">
        <v>1693333</v>
      </c>
      <c r="G8" s="31">
        <v>51560206</v>
      </c>
      <c r="H8" s="31">
        <v>51121329</v>
      </c>
      <c r="I8" s="31">
        <v>438877</v>
      </c>
      <c r="J8" s="318">
        <v>0.41</v>
      </c>
      <c r="K8" s="32">
        <v>0.968</v>
      </c>
      <c r="L8" s="31">
        <v>108710</v>
      </c>
      <c r="M8" s="31">
        <v>44222</v>
      </c>
      <c r="N8" s="31">
        <v>13219</v>
      </c>
      <c r="O8" s="31">
        <v>51269</v>
      </c>
      <c r="P8" s="31">
        <v>25994</v>
      </c>
      <c r="Q8" s="31">
        <v>25275</v>
      </c>
      <c r="R8" s="318">
        <v>0.014926184040587409</v>
      </c>
      <c r="S8" s="318">
        <v>0.0020402786400149334</v>
      </c>
      <c r="T8" s="29" t="s">
        <v>18</v>
      </c>
    </row>
    <row r="9" spans="2:20" ht="16.5" customHeight="1">
      <c r="B9" s="37" t="s">
        <v>19</v>
      </c>
      <c r="C9" s="39">
        <v>25339361</v>
      </c>
      <c r="D9" s="319">
        <v>7049891</v>
      </c>
      <c r="E9" s="39">
        <v>6660736</v>
      </c>
      <c r="F9" s="39">
        <v>389155</v>
      </c>
      <c r="G9" s="39">
        <v>6706426</v>
      </c>
      <c r="H9" s="39">
        <v>6574985</v>
      </c>
      <c r="I9" s="39">
        <v>131441</v>
      </c>
      <c r="J9" s="320">
        <v>0.265</v>
      </c>
      <c r="K9" s="40">
        <v>0.951</v>
      </c>
      <c r="L9" s="39">
        <v>23780</v>
      </c>
      <c r="M9" s="39">
        <v>3525</v>
      </c>
      <c r="N9" s="39">
        <v>3129</v>
      </c>
      <c r="O9" s="39">
        <v>17126</v>
      </c>
      <c r="P9" s="39">
        <v>1849</v>
      </c>
      <c r="Q9" s="39">
        <v>15277</v>
      </c>
      <c r="R9" s="320">
        <v>0.03925685138312498</v>
      </c>
      <c r="S9" s="320">
        <v>0.00337310179689303</v>
      </c>
      <c r="T9" s="37" t="s">
        <v>19</v>
      </c>
    </row>
    <row r="10" spans="2:20" ht="16.5" customHeight="1">
      <c r="B10" s="37" t="s">
        <v>20</v>
      </c>
      <c r="C10" s="39">
        <v>30659077</v>
      </c>
      <c r="D10" s="319">
        <v>12838672</v>
      </c>
      <c r="E10" s="39">
        <v>12172831</v>
      </c>
      <c r="F10" s="39">
        <v>665841</v>
      </c>
      <c r="G10" s="39">
        <v>12310761</v>
      </c>
      <c r="H10" s="39">
        <v>12032535</v>
      </c>
      <c r="I10" s="39">
        <v>278226</v>
      </c>
      <c r="J10" s="320">
        <v>0.402</v>
      </c>
      <c r="K10" s="40">
        <v>0.959</v>
      </c>
      <c r="L10" s="39">
        <v>37656</v>
      </c>
      <c r="M10" s="39">
        <v>22447</v>
      </c>
      <c r="N10" s="39">
        <v>1043</v>
      </c>
      <c r="O10" s="39">
        <v>14166</v>
      </c>
      <c r="P10" s="39">
        <v>5449</v>
      </c>
      <c r="Q10" s="39">
        <v>8717</v>
      </c>
      <c r="R10" s="320">
        <v>0.013091714087897862</v>
      </c>
      <c r="S10" s="320">
        <v>0.0029330136325626203</v>
      </c>
      <c r="T10" s="37" t="s">
        <v>20</v>
      </c>
    </row>
    <row r="11" spans="2:20" ht="16.5" customHeight="1">
      <c r="B11" s="37" t="s">
        <v>21</v>
      </c>
      <c r="C11" s="39">
        <v>25001668</v>
      </c>
      <c r="D11" s="319">
        <v>8137433</v>
      </c>
      <c r="E11" s="39">
        <v>7711538</v>
      </c>
      <c r="F11" s="39">
        <v>425895</v>
      </c>
      <c r="G11" s="39">
        <v>7690458</v>
      </c>
      <c r="H11" s="39">
        <v>7613201</v>
      </c>
      <c r="I11" s="39">
        <v>77257</v>
      </c>
      <c r="J11" s="320">
        <v>0.308</v>
      </c>
      <c r="K11" s="40">
        <v>0.945</v>
      </c>
      <c r="L11" s="39">
        <v>19376</v>
      </c>
      <c r="M11" s="39">
        <v>4322</v>
      </c>
      <c r="N11" s="39">
        <v>1445</v>
      </c>
      <c r="O11" s="39">
        <v>13609</v>
      </c>
      <c r="P11" s="39">
        <v>2099</v>
      </c>
      <c r="Q11" s="39">
        <v>11510</v>
      </c>
      <c r="R11" s="320">
        <v>0.027025440542856806</v>
      </c>
      <c r="S11" s="320">
        <v>0.002381094873530756</v>
      </c>
      <c r="T11" s="37" t="s">
        <v>21</v>
      </c>
    </row>
    <row r="12" spans="2:20" ht="16.5" customHeight="1">
      <c r="B12" s="37" t="s">
        <v>22</v>
      </c>
      <c r="C12" s="39">
        <v>42176639</v>
      </c>
      <c r="D12" s="319">
        <v>16511662</v>
      </c>
      <c r="E12" s="39">
        <v>15784744</v>
      </c>
      <c r="F12" s="39">
        <v>726918</v>
      </c>
      <c r="G12" s="39">
        <v>15781304</v>
      </c>
      <c r="H12" s="39">
        <v>15617058</v>
      </c>
      <c r="I12" s="39">
        <v>164246</v>
      </c>
      <c r="J12" s="320">
        <v>0.374</v>
      </c>
      <c r="K12" s="40">
        <v>0.956</v>
      </c>
      <c r="L12" s="39">
        <v>58138</v>
      </c>
      <c r="M12" s="39">
        <v>55161</v>
      </c>
      <c r="N12" s="39">
        <v>190</v>
      </c>
      <c r="O12" s="39">
        <v>2787</v>
      </c>
      <c r="P12" s="39">
        <v>2787</v>
      </c>
      <c r="Q12" s="39">
        <v>0</v>
      </c>
      <c r="R12" s="320" t="s">
        <v>142</v>
      </c>
      <c r="S12" s="320">
        <v>0.0035210265326409904</v>
      </c>
      <c r="T12" s="37" t="s">
        <v>22</v>
      </c>
    </row>
    <row r="13" spans="2:20" ht="16.5" customHeight="1">
      <c r="B13" s="37" t="s">
        <v>23</v>
      </c>
      <c r="C13" s="39">
        <v>21925473</v>
      </c>
      <c r="D13" s="319">
        <v>6342098</v>
      </c>
      <c r="E13" s="39">
        <v>6283744</v>
      </c>
      <c r="F13" s="39">
        <v>58354</v>
      </c>
      <c r="G13" s="39">
        <v>6282919</v>
      </c>
      <c r="H13" s="39">
        <v>6257270</v>
      </c>
      <c r="I13" s="39">
        <v>25649</v>
      </c>
      <c r="J13" s="320">
        <v>0.287</v>
      </c>
      <c r="K13" s="40">
        <v>0.991</v>
      </c>
      <c r="L13" s="39">
        <v>3726</v>
      </c>
      <c r="M13" s="39">
        <v>3432</v>
      </c>
      <c r="N13" s="39">
        <v>219</v>
      </c>
      <c r="O13" s="39">
        <v>75</v>
      </c>
      <c r="P13" s="39">
        <v>75</v>
      </c>
      <c r="Q13" s="39">
        <v>0</v>
      </c>
      <c r="R13" s="320" t="s">
        <v>142</v>
      </c>
      <c r="S13" s="320">
        <v>0.00058750274751352</v>
      </c>
      <c r="T13" s="37" t="s">
        <v>23</v>
      </c>
    </row>
    <row r="14" spans="2:20" ht="16.5" customHeight="1">
      <c r="B14" s="37" t="s">
        <v>24</v>
      </c>
      <c r="C14" s="39">
        <v>19368900</v>
      </c>
      <c r="D14" s="319">
        <v>3600539</v>
      </c>
      <c r="E14" s="39">
        <v>3516713</v>
      </c>
      <c r="F14" s="39">
        <v>83826</v>
      </c>
      <c r="G14" s="39">
        <v>3530398</v>
      </c>
      <c r="H14" s="39">
        <v>3499571</v>
      </c>
      <c r="I14" s="39">
        <v>30827</v>
      </c>
      <c r="J14" s="320">
        <v>0.182</v>
      </c>
      <c r="K14" s="40">
        <v>0.981</v>
      </c>
      <c r="L14" s="39">
        <v>7476</v>
      </c>
      <c r="M14" s="39">
        <v>5465</v>
      </c>
      <c r="N14" s="39">
        <v>69</v>
      </c>
      <c r="O14" s="39">
        <v>1942</v>
      </c>
      <c r="P14" s="39">
        <v>1942</v>
      </c>
      <c r="Q14" s="39">
        <v>0</v>
      </c>
      <c r="R14" s="320" t="s">
        <v>142</v>
      </c>
      <c r="S14" s="320">
        <v>0.0020763557900636545</v>
      </c>
      <c r="T14" s="37" t="s">
        <v>24</v>
      </c>
    </row>
    <row r="15" spans="2:20" ht="16.5" customHeight="1">
      <c r="B15" s="37" t="s">
        <v>25</v>
      </c>
      <c r="C15" s="39">
        <v>14904917</v>
      </c>
      <c r="D15" s="319">
        <v>3072912</v>
      </c>
      <c r="E15" s="39">
        <v>2904560</v>
      </c>
      <c r="F15" s="39">
        <v>168352</v>
      </c>
      <c r="G15" s="39">
        <v>2883636</v>
      </c>
      <c r="H15" s="39">
        <v>2855484</v>
      </c>
      <c r="I15" s="39">
        <v>28152</v>
      </c>
      <c r="J15" s="320">
        <v>0.193</v>
      </c>
      <c r="K15" s="40">
        <v>0.938</v>
      </c>
      <c r="L15" s="39">
        <v>21541</v>
      </c>
      <c r="M15" s="39">
        <v>9974</v>
      </c>
      <c r="N15" s="39">
        <v>1955</v>
      </c>
      <c r="O15" s="39">
        <v>9612</v>
      </c>
      <c r="P15" s="39">
        <v>2008</v>
      </c>
      <c r="Q15" s="39">
        <v>7604</v>
      </c>
      <c r="R15" s="320">
        <v>0.045167268580117846</v>
      </c>
      <c r="S15" s="320">
        <v>0.007009963188011893</v>
      </c>
      <c r="T15" s="37" t="s">
        <v>25</v>
      </c>
    </row>
    <row r="16" spans="2:20" ht="16.5" customHeight="1">
      <c r="B16" s="37" t="s">
        <v>26</v>
      </c>
      <c r="C16" s="39">
        <v>37328354</v>
      </c>
      <c r="D16" s="319">
        <v>17922266</v>
      </c>
      <c r="E16" s="39">
        <v>16898625</v>
      </c>
      <c r="F16" s="39">
        <v>1023641</v>
      </c>
      <c r="G16" s="39">
        <v>16939211</v>
      </c>
      <c r="H16" s="39">
        <v>16812351</v>
      </c>
      <c r="I16" s="39">
        <v>126860</v>
      </c>
      <c r="J16" s="320">
        <v>0.454</v>
      </c>
      <c r="K16" s="40">
        <v>0.945</v>
      </c>
      <c r="L16" s="39">
        <v>168355</v>
      </c>
      <c r="M16" s="39">
        <v>153004</v>
      </c>
      <c r="N16" s="39">
        <v>5142</v>
      </c>
      <c r="O16" s="39">
        <v>10209</v>
      </c>
      <c r="P16" s="39">
        <v>10209</v>
      </c>
      <c r="Q16" s="39">
        <v>0</v>
      </c>
      <c r="R16" s="320" t="s">
        <v>142</v>
      </c>
      <c r="S16" s="320">
        <v>0.00939362243591296</v>
      </c>
      <c r="T16" s="37" t="s">
        <v>26</v>
      </c>
    </row>
    <row r="17" spans="2:20" ht="16.5" customHeight="1">
      <c r="B17" s="37" t="s">
        <v>27</v>
      </c>
      <c r="C17" s="39">
        <v>23395120</v>
      </c>
      <c r="D17" s="319">
        <v>9362500</v>
      </c>
      <c r="E17" s="39">
        <v>8979140</v>
      </c>
      <c r="F17" s="39">
        <v>383360</v>
      </c>
      <c r="G17" s="39">
        <v>8969264</v>
      </c>
      <c r="H17" s="39">
        <v>8883427</v>
      </c>
      <c r="I17" s="39">
        <v>85837</v>
      </c>
      <c r="J17" s="320">
        <v>0.383</v>
      </c>
      <c r="K17" s="40">
        <v>0.958</v>
      </c>
      <c r="L17" s="39">
        <v>2950</v>
      </c>
      <c r="M17" s="39">
        <v>415</v>
      </c>
      <c r="N17" s="39">
        <v>1748</v>
      </c>
      <c r="O17" s="39">
        <v>787</v>
      </c>
      <c r="P17" s="39">
        <v>505</v>
      </c>
      <c r="Q17" s="39">
        <v>282</v>
      </c>
      <c r="R17" s="320">
        <v>0.0007356010016694491</v>
      </c>
      <c r="S17" s="320">
        <v>0.00031508678237650203</v>
      </c>
      <c r="T17" s="37" t="s">
        <v>27</v>
      </c>
    </row>
    <row r="18" spans="2:20" ht="16.5" customHeight="1">
      <c r="B18" s="37" t="s">
        <v>28</v>
      </c>
      <c r="C18" s="39">
        <v>17305292</v>
      </c>
      <c r="D18" s="319">
        <v>4326913</v>
      </c>
      <c r="E18" s="39">
        <v>4120681</v>
      </c>
      <c r="F18" s="39">
        <v>206232</v>
      </c>
      <c r="G18" s="39">
        <v>4118803</v>
      </c>
      <c r="H18" s="39">
        <v>4074891</v>
      </c>
      <c r="I18" s="39">
        <v>43912</v>
      </c>
      <c r="J18" s="320">
        <v>0.238</v>
      </c>
      <c r="K18" s="40">
        <v>0.952</v>
      </c>
      <c r="L18" s="39">
        <v>13842</v>
      </c>
      <c r="M18" s="39">
        <v>2494</v>
      </c>
      <c r="N18" s="39">
        <v>0</v>
      </c>
      <c r="O18" s="39">
        <v>11348</v>
      </c>
      <c r="P18" s="39">
        <v>10545</v>
      </c>
      <c r="Q18" s="39">
        <v>803</v>
      </c>
      <c r="R18" s="320">
        <v>0.0038936731448077893</v>
      </c>
      <c r="S18" s="320">
        <v>0.0031990474502260617</v>
      </c>
      <c r="T18" s="37" t="s">
        <v>28</v>
      </c>
    </row>
    <row r="19" spans="2:20" ht="16.5" customHeight="1">
      <c r="B19" s="37" t="s">
        <v>29</v>
      </c>
      <c r="C19" s="39">
        <v>19311925</v>
      </c>
      <c r="D19" s="319">
        <v>2847242</v>
      </c>
      <c r="E19" s="39">
        <v>2712975</v>
      </c>
      <c r="F19" s="39">
        <v>134267</v>
      </c>
      <c r="G19" s="39">
        <v>2723092</v>
      </c>
      <c r="H19" s="39">
        <v>2691325</v>
      </c>
      <c r="I19" s="39">
        <v>31767</v>
      </c>
      <c r="J19" s="320">
        <v>0.141</v>
      </c>
      <c r="K19" s="40">
        <v>0.956</v>
      </c>
      <c r="L19" s="39">
        <v>4892</v>
      </c>
      <c r="M19" s="39">
        <v>1742</v>
      </c>
      <c r="N19" s="39">
        <v>1115</v>
      </c>
      <c r="O19" s="39">
        <v>2035</v>
      </c>
      <c r="P19" s="39">
        <v>705</v>
      </c>
      <c r="Q19" s="39">
        <v>1330</v>
      </c>
      <c r="R19" s="320">
        <v>0.009905635785412648</v>
      </c>
      <c r="S19" s="320">
        <v>0.0017181539187747302</v>
      </c>
      <c r="T19" s="37" t="s">
        <v>29</v>
      </c>
    </row>
    <row r="20" spans="2:20" ht="16.5" customHeight="1">
      <c r="B20" s="37" t="s">
        <v>30</v>
      </c>
      <c r="C20" s="39">
        <v>3148076</v>
      </c>
      <c r="D20" s="319">
        <v>481492</v>
      </c>
      <c r="E20" s="39">
        <v>469681</v>
      </c>
      <c r="F20" s="39">
        <v>11811</v>
      </c>
      <c r="G20" s="39">
        <v>470238</v>
      </c>
      <c r="H20" s="39">
        <v>465631</v>
      </c>
      <c r="I20" s="39">
        <v>4607</v>
      </c>
      <c r="J20" s="320">
        <v>0.149</v>
      </c>
      <c r="K20" s="40">
        <v>0.977</v>
      </c>
      <c r="L20" s="39">
        <v>510</v>
      </c>
      <c r="M20" s="39">
        <v>0</v>
      </c>
      <c r="N20" s="39">
        <v>0</v>
      </c>
      <c r="O20" s="39">
        <v>510</v>
      </c>
      <c r="P20" s="39">
        <v>0</v>
      </c>
      <c r="Q20" s="39">
        <v>510</v>
      </c>
      <c r="R20" s="320">
        <v>0.04318008636017272</v>
      </c>
      <c r="S20" s="320">
        <v>0.0010592076296179376</v>
      </c>
      <c r="T20" s="37" t="s">
        <v>30</v>
      </c>
    </row>
    <row r="21" spans="2:20" ht="16.5" customHeight="1">
      <c r="B21" s="37" t="s">
        <v>31</v>
      </c>
      <c r="C21" s="39">
        <v>7929839</v>
      </c>
      <c r="D21" s="319">
        <v>2039750</v>
      </c>
      <c r="E21" s="39">
        <v>2009762</v>
      </c>
      <c r="F21" s="39">
        <v>29988</v>
      </c>
      <c r="G21" s="39">
        <v>2011874</v>
      </c>
      <c r="H21" s="39">
        <v>1999624</v>
      </c>
      <c r="I21" s="39">
        <v>12250</v>
      </c>
      <c r="J21" s="320">
        <v>0.254</v>
      </c>
      <c r="K21" s="40">
        <v>0.986</v>
      </c>
      <c r="L21" s="39">
        <v>1082</v>
      </c>
      <c r="M21" s="39">
        <v>683</v>
      </c>
      <c r="N21" s="39">
        <v>91</v>
      </c>
      <c r="O21" s="39">
        <v>308</v>
      </c>
      <c r="P21" s="39">
        <v>308</v>
      </c>
      <c r="Q21" s="39">
        <v>0</v>
      </c>
      <c r="R21" s="320" t="s">
        <v>142</v>
      </c>
      <c r="S21" s="320">
        <v>0.0005304571638681211</v>
      </c>
      <c r="T21" s="37" t="s">
        <v>31</v>
      </c>
    </row>
    <row r="22" spans="2:20" ht="16.5" customHeight="1">
      <c r="B22" s="37" t="s">
        <v>32</v>
      </c>
      <c r="C22" s="39">
        <v>9394268</v>
      </c>
      <c r="D22" s="319">
        <v>2359313</v>
      </c>
      <c r="E22" s="39">
        <v>2158843</v>
      </c>
      <c r="F22" s="39">
        <v>200470</v>
      </c>
      <c r="G22" s="39">
        <v>2175812</v>
      </c>
      <c r="H22" s="39">
        <v>2148507</v>
      </c>
      <c r="I22" s="39">
        <v>27305</v>
      </c>
      <c r="J22" s="320">
        <v>0.232</v>
      </c>
      <c r="K22" s="40">
        <v>0.922</v>
      </c>
      <c r="L22" s="39">
        <v>75127</v>
      </c>
      <c r="M22" s="39">
        <v>1268</v>
      </c>
      <c r="N22" s="39">
        <v>71822</v>
      </c>
      <c r="O22" s="39">
        <v>2037</v>
      </c>
      <c r="P22" s="39">
        <v>1274</v>
      </c>
      <c r="Q22" s="39">
        <v>763</v>
      </c>
      <c r="R22" s="320">
        <v>0.003806055768942984</v>
      </c>
      <c r="S22" s="320">
        <v>0.031842744053035776</v>
      </c>
      <c r="T22" s="37" t="s">
        <v>32</v>
      </c>
    </row>
    <row r="23" spans="2:20" ht="16.5" customHeight="1">
      <c r="B23" s="37" t="s">
        <v>33</v>
      </c>
      <c r="C23" s="39">
        <v>8957830</v>
      </c>
      <c r="D23" s="319">
        <v>3007698</v>
      </c>
      <c r="E23" s="39">
        <v>2927047</v>
      </c>
      <c r="F23" s="39">
        <v>80651</v>
      </c>
      <c r="G23" s="39">
        <v>2928791</v>
      </c>
      <c r="H23" s="39">
        <v>2906400</v>
      </c>
      <c r="I23" s="39">
        <v>22391</v>
      </c>
      <c r="J23" s="320">
        <v>0.327</v>
      </c>
      <c r="K23" s="40">
        <v>0.974</v>
      </c>
      <c r="L23" s="39">
        <v>2857</v>
      </c>
      <c r="M23" s="39">
        <v>2062</v>
      </c>
      <c r="N23" s="39">
        <v>552</v>
      </c>
      <c r="O23" s="39">
        <v>243</v>
      </c>
      <c r="P23" s="39">
        <v>243</v>
      </c>
      <c r="Q23" s="39">
        <v>0</v>
      </c>
      <c r="R23" s="320" t="s">
        <v>142</v>
      </c>
      <c r="S23" s="320">
        <v>0.0009498959004527716</v>
      </c>
      <c r="T23" s="37" t="s">
        <v>33</v>
      </c>
    </row>
    <row r="24" spans="2:20" ht="16.5" customHeight="1">
      <c r="B24" s="37" t="s">
        <v>34</v>
      </c>
      <c r="C24" s="39">
        <v>3647629</v>
      </c>
      <c r="D24" s="319">
        <v>747166</v>
      </c>
      <c r="E24" s="39">
        <v>721328</v>
      </c>
      <c r="F24" s="39">
        <v>25838</v>
      </c>
      <c r="G24" s="39">
        <v>721562</v>
      </c>
      <c r="H24" s="39">
        <v>714225</v>
      </c>
      <c r="I24" s="39">
        <v>7337</v>
      </c>
      <c r="J24" s="320">
        <v>0.198</v>
      </c>
      <c r="K24" s="40">
        <v>0.966</v>
      </c>
      <c r="L24" s="39">
        <v>1119</v>
      </c>
      <c r="M24" s="39">
        <v>561</v>
      </c>
      <c r="N24" s="39">
        <v>0</v>
      </c>
      <c r="O24" s="39">
        <v>558</v>
      </c>
      <c r="P24" s="39">
        <v>346</v>
      </c>
      <c r="Q24" s="39">
        <v>212</v>
      </c>
      <c r="R24" s="320">
        <v>0.008204969424878087</v>
      </c>
      <c r="S24" s="320">
        <v>0.0014976591547259913</v>
      </c>
      <c r="T24" s="37" t="s">
        <v>34</v>
      </c>
    </row>
    <row r="25" spans="2:20" ht="16.5" customHeight="1">
      <c r="B25" s="37" t="s">
        <v>35</v>
      </c>
      <c r="C25" s="39">
        <v>4289501</v>
      </c>
      <c r="D25" s="319">
        <v>1150296</v>
      </c>
      <c r="E25" s="39">
        <v>1124457</v>
      </c>
      <c r="F25" s="39">
        <v>25839</v>
      </c>
      <c r="G25" s="39">
        <v>1131640</v>
      </c>
      <c r="H25" s="39">
        <v>1120911</v>
      </c>
      <c r="I25" s="39">
        <v>10729</v>
      </c>
      <c r="J25" s="320">
        <v>0.264</v>
      </c>
      <c r="K25" s="40">
        <v>0.984</v>
      </c>
      <c r="L25" s="39">
        <v>774</v>
      </c>
      <c r="M25" s="39">
        <v>577</v>
      </c>
      <c r="N25" s="39">
        <v>69</v>
      </c>
      <c r="O25" s="39">
        <v>128</v>
      </c>
      <c r="P25" s="39">
        <v>90</v>
      </c>
      <c r="Q25" s="39">
        <v>38</v>
      </c>
      <c r="R25" s="320">
        <v>0.0014706451488060684</v>
      </c>
      <c r="S25" s="320">
        <v>0.0006728702872999645</v>
      </c>
      <c r="T25" s="37" t="s">
        <v>35</v>
      </c>
    </row>
    <row r="26" spans="2:20" ht="16.5" customHeight="1">
      <c r="B26" s="37" t="s">
        <v>36</v>
      </c>
      <c r="C26" s="39">
        <v>3380154</v>
      </c>
      <c r="D26" s="319">
        <v>653408</v>
      </c>
      <c r="E26" s="39">
        <v>649388</v>
      </c>
      <c r="F26" s="39">
        <v>4020</v>
      </c>
      <c r="G26" s="39">
        <v>649724</v>
      </c>
      <c r="H26" s="39">
        <v>649027</v>
      </c>
      <c r="I26" s="39">
        <v>697</v>
      </c>
      <c r="J26" s="320">
        <v>0.192</v>
      </c>
      <c r="K26" s="40">
        <v>0.994</v>
      </c>
      <c r="L26" s="39">
        <v>2979</v>
      </c>
      <c r="M26" s="39">
        <v>4</v>
      </c>
      <c r="N26" s="39">
        <v>2975</v>
      </c>
      <c r="O26" s="39">
        <v>0</v>
      </c>
      <c r="P26" s="39">
        <v>0</v>
      </c>
      <c r="Q26" s="39">
        <v>0</v>
      </c>
      <c r="R26" s="320" t="s">
        <v>142</v>
      </c>
      <c r="S26" s="320">
        <v>0.00455917282922768</v>
      </c>
      <c r="T26" s="37" t="s">
        <v>36</v>
      </c>
    </row>
    <row r="27" spans="2:20" ht="16.5" customHeight="1">
      <c r="B27" s="37" t="s">
        <v>37</v>
      </c>
      <c r="C27" s="39">
        <v>11582077</v>
      </c>
      <c r="D27" s="319">
        <v>3842491</v>
      </c>
      <c r="E27" s="39">
        <v>3696746</v>
      </c>
      <c r="F27" s="39">
        <v>145745</v>
      </c>
      <c r="G27" s="39">
        <v>3683129</v>
      </c>
      <c r="H27" s="39">
        <v>3657962</v>
      </c>
      <c r="I27" s="39">
        <v>25167</v>
      </c>
      <c r="J27" s="320">
        <v>0.318</v>
      </c>
      <c r="K27" s="40">
        <v>0.959</v>
      </c>
      <c r="L27" s="39">
        <v>13113</v>
      </c>
      <c r="M27" s="39">
        <v>3627</v>
      </c>
      <c r="N27" s="39">
        <v>0</v>
      </c>
      <c r="O27" s="39">
        <v>9486</v>
      </c>
      <c r="P27" s="39">
        <v>474</v>
      </c>
      <c r="Q27" s="39">
        <v>9012</v>
      </c>
      <c r="R27" s="320">
        <v>0.061834025180966756</v>
      </c>
      <c r="S27" s="320">
        <v>0.0034126299840389995</v>
      </c>
      <c r="T27" s="37" t="s">
        <v>37</v>
      </c>
    </row>
    <row r="28" spans="2:20" ht="16.5" customHeight="1">
      <c r="B28" s="37" t="s">
        <v>38</v>
      </c>
      <c r="C28" s="39">
        <v>2129322</v>
      </c>
      <c r="D28" s="319">
        <v>123264</v>
      </c>
      <c r="E28" s="39">
        <v>117359</v>
      </c>
      <c r="F28" s="39">
        <v>5905</v>
      </c>
      <c r="G28" s="39">
        <v>116903</v>
      </c>
      <c r="H28" s="39">
        <v>115930</v>
      </c>
      <c r="I28" s="39">
        <v>973</v>
      </c>
      <c r="J28" s="320">
        <v>0.055</v>
      </c>
      <c r="K28" s="40">
        <v>0.948</v>
      </c>
      <c r="L28" s="39">
        <v>563</v>
      </c>
      <c r="M28" s="39">
        <v>0</v>
      </c>
      <c r="N28" s="39">
        <v>0</v>
      </c>
      <c r="O28" s="39">
        <v>563</v>
      </c>
      <c r="P28" s="39">
        <v>0</v>
      </c>
      <c r="Q28" s="39">
        <v>563</v>
      </c>
      <c r="R28" s="320">
        <v>0.09534292972057579</v>
      </c>
      <c r="S28" s="320">
        <v>0.004567432502596054</v>
      </c>
      <c r="T28" s="37" t="s">
        <v>38</v>
      </c>
    </row>
    <row r="29" spans="2:20" ht="16.5" customHeight="1">
      <c r="B29" s="37" t="s">
        <v>39</v>
      </c>
      <c r="C29" s="39">
        <v>2398028</v>
      </c>
      <c r="D29" s="319">
        <v>108769</v>
      </c>
      <c r="E29" s="39">
        <v>104528</v>
      </c>
      <c r="F29" s="39">
        <v>4241</v>
      </c>
      <c r="G29" s="39">
        <v>103243</v>
      </c>
      <c r="H29" s="39">
        <v>102551</v>
      </c>
      <c r="I29" s="39">
        <v>692</v>
      </c>
      <c r="J29" s="320">
        <v>0.043</v>
      </c>
      <c r="K29" s="40">
        <v>0.949</v>
      </c>
      <c r="L29" s="39">
        <v>601</v>
      </c>
      <c r="M29" s="39">
        <v>0</v>
      </c>
      <c r="N29" s="39">
        <v>504</v>
      </c>
      <c r="O29" s="39">
        <v>97</v>
      </c>
      <c r="P29" s="39">
        <v>0</v>
      </c>
      <c r="Q29" s="39">
        <v>97</v>
      </c>
      <c r="R29" s="320">
        <v>0.02287196415939637</v>
      </c>
      <c r="S29" s="320">
        <v>0.005525471411891256</v>
      </c>
      <c r="T29" s="37" t="s">
        <v>39</v>
      </c>
    </row>
    <row r="30" spans="2:20" ht="16.5" customHeight="1">
      <c r="B30" s="37" t="s">
        <v>40</v>
      </c>
      <c r="C30" s="39">
        <v>3392919</v>
      </c>
      <c r="D30" s="319">
        <v>714120</v>
      </c>
      <c r="E30" s="39">
        <v>665811</v>
      </c>
      <c r="F30" s="39">
        <v>48309</v>
      </c>
      <c r="G30" s="39">
        <v>668071</v>
      </c>
      <c r="H30" s="39">
        <v>658986</v>
      </c>
      <c r="I30" s="39">
        <v>9085</v>
      </c>
      <c r="J30" s="320">
        <v>0.197</v>
      </c>
      <c r="K30" s="40">
        <v>0.936</v>
      </c>
      <c r="L30" s="39">
        <v>1044</v>
      </c>
      <c r="M30" s="39">
        <v>256</v>
      </c>
      <c r="N30" s="39">
        <v>229</v>
      </c>
      <c r="O30" s="39">
        <v>559</v>
      </c>
      <c r="P30" s="39">
        <v>460</v>
      </c>
      <c r="Q30" s="39">
        <v>99</v>
      </c>
      <c r="R30" s="320">
        <v>0.002049307582438055</v>
      </c>
      <c r="S30" s="320">
        <v>0.0014619391698874138</v>
      </c>
      <c r="T30" s="37" t="s">
        <v>40</v>
      </c>
    </row>
    <row r="31" spans="2:20" ht="16.5" customHeight="1">
      <c r="B31" s="37" t="s">
        <v>41</v>
      </c>
      <c r="C31" s="39">
        <v>4150469</v>
      </c>
      <c r="D31" s="319">
        <v>441810</v>
      </c>
      <c r="E31" s="39">
        <v>436629</v>
      </c>
      <c r="F31" s="39">
        <v>5181</v>
      </c>
      <c r="G31" s="39">
        <v>436807</v>
      </c>
      <c r="H31" s="39">
        <v>435751</v>
      </c>
      <c r="I31" s="39">
        <v>1056</v>
      </c>
      <c r="J31" s="320">
        <v>0.105</v>
      </c>
      <c r="K31" s="40">
        <v>0.989</v>
      </c>
      <c r="L31" s="39">
        <v>37</v>
      </c>
      <c r="M31" s="39">
        <v>0</v>
      </c>
      <c r="N31" s="39">
        <v>24</v>
      </c>
      <c r="O31" s="39">
        <v>13</v>
      </c>
      <c r="P31" s="39">
        <v>0</v>
      </c>
      <c r="Q31" s="39">
        <v>13</v>
      </c>
      <c r="R31" s="320">
        <v>0.002509168114263656</v>
      </c>
      <c r="S31" s="320">
        <v>8.374640682646387E-05</v>
      </c>
      <c r="T31" s="37" t="s">
        <v>41</v>
      </c>
    </row>
    <row r="32" spans="2:20" ht="16.5" customHeight="1">
      <c r="B32" s="37" t="s">
        <v>42</v>
      </c>
      <c r="C32" s="39">
        <v>8232034</v>
      </c>
      <c r="D32" s="319">
        <v>2332084</v>
      </c>
      <c r="E32" s="39">
        <v>2136754</v>
      </c>
      <c r="F32" s="39">
        <v>195330</v>
      </c>
      <c r="G32" s="39">
        <v>2099791</v>
      </c>
      <c r="H32" s="39">
        <v>2078605</v>
      </c>
      <c r="I32" s="39">
        <v>21186</v>
      </c>
      <c r="J32" s="320">
        <v>0.255</v>
      </c>
      <c r="K32" s="40">
        <v>0.9</v>
      </c>
      <c r="L32" s="39">
        <v>19374</v>
      </c>
      <c r="M32" s="39">
        <v>12066</v>
      </c>
      <c r="N32" s="39">
        <v>0</v>
      </c>
      <c r="O32" s="39">
        <v>7308</v>
      </c>
      <c r="P32" s="39">
        <v>275</v>
      </c>
      <c r="Q32" s="39">
        <v>7033</v>
      </c>
      <c r="R32" s="320">
        <v>0.03600573388624379</v>
      </c>
      <c r="S32" s="320">
        <v>0.008307590978712602</v>
      </c>
      <c r="T32" s="37" t="s">
        <v>42</v>
      </c>
    </row>
    <row r="33" spans="2:20" ht="16.5" customHeight="1">
      <c r="B33" s="37" t="s">
        <v>43</v>
      </c>
      <c r="C33" s="39">
        <v>7651083</v>
      </c>
      <c r="D33" s="319">
        <v>3057758</v>
      </c>
      <c r="E33" s="39">
        <v>3036467</v>
      </c>
      <c r="F33" s="39">
        <v>21291</v>
      </c>
      <c r="G33" s="39">
        <v>3036706</v>
      </c>
      <c r="H33" s="39">
        <v>3032979</v>
      </c>
      <c r="I33" s="39">
        <v>3727</v>
      </c>
      <c r="J33" s="320">
        <v>0.397</v>
      </c>
      <c r="K33" s="40">
        <v>0.993</v>
      </c>
      <c r="L33" s="39">
        <v>1493</v>
      </c>
      <c r="M33" s="39">
        <v>1493</v>
      </c>
      <c r="N33" s="39">
        <v>0</v>
      </c>
      <c r="O33" s="39">
        <v>0</v>
      </c>
      <c r="P33" s="39">
        <v>0</v>
      </c>
      <c r="Q33" s="39">
        <v>0</v>
      </c>
      <c r="R33" s="320" t="s">
        <v>142</v>
      </c>
      <c r="S33" s="320">
        <v>0.000488266239512741</v>
      </c>
      <c r="T33" s="37" t="s">
        <v>43</v>
      </c>
    </row>
    <row r="34" spans="2:20" ht="16.5" customHeight="1">
      <c r="B34" s="37" t="s">
        <v>44</v>
      </c>
      <c r="C34" s="39">
        <v>10828666</v>
      </c>
      <c r="D34" s="319">
        <v>4144764</v>
      </c>
      <c r="E34" s="39">
        <v>4043109</v>
      </c>
      <c r="F34" s="39">
        <v>101655</v>
      </c>
      <c r="G34" s="39">
        <v>4056703</v>
      </c>
      <c r="H34" s="39">
        <v>4036848</v>
      </c>
      <c r="I34" s="39">
        <v>19855</v>
      </c>
      <c r="J34" s="320">
        <v>0.375</v>
      </c>
      <c r="K34" s="40">
        <v>0.979</v>
      </c>
      <c r="L34" s="39">
        <v>3709</v>
      </c>
      <c r="M34" s="39">
        <v>926</v>
      </c>
      <c r="N34" s="39">
        <v>409</v>
      </c>
      <c r="O34" s="39">
        <v>2374</v>
      </c>
      <c r="P34" s="39">
        <v>0</v>
      </c>
      <c r="Q34" s="39">
        <v>2374</v>
      </c>
      <c r="R34" s="320">
        <v>0.02335349958191924</v>
      </c>
      <c r="S34" s="320">
        <v>0.0008948639777801582</v>
      </c>
      <c r="T34" s="37" t="s">
        <v>44</v>
      </c>
    </row>
    <row r="35" spans="2:20" ht="16.5" customHeight="1">
      <c r="B35" s="37" t="s">
        <v>45</v>
      </c>
      <c r="C35" s="39">
        <v>6473334</v>
      </c>
      <c r="D35" s="319">
        <v>2192168</v>
      </c>
      <c r="E35" s="39">
        <v>2102677</v>
      </c>
      <c r="F35" s="39">
        <v>89491</v>
      </c>
      <c r="G35" s="39">
        <v>2101127</v>
      </c>
      <c r="H35" s="39">
        <v>2082071</v>
      </c>
      <c r="I35" s="39">
        <v>19056</v>
      </c>
      <c r="J35" s="320">
        <v>0.325</v>
      </c>
      <c r="K35" s="40">
        <v>0.958</v>
      </c>
      <c r="L35" s="39">
        <v>6445</v>
      </c>
      <c r="M35" s="39">
        <v>6435</v>
      </c>
      <c r="N35" s="39">
        <v>0</v>
      </c>
      <c r="O35" s="39">
        <v>10</v>
      </c>
      <c r="P35" s="39">
        <v>0</v>
      </c>
      <c r="Q35" s="39">
        <v>10</v>
      </c>
      <c r="R35" s="320">
        <v>0.00011174308030975181</v>
      </c>
      <c r="S35" s="320">
        <v>0.002940011896898413</v>
      </c>
      <c r="T35" s="37" t="s">
        <v>45</v>
      </c>
    </row>
    <row r="36" spans="2:20" ht="16.5" customHeight="1">
      <c r="B36" s="37" t="s">
        <v>46</v>
      </c>
      <c r="C36" s="39">
        <v>5742299</v>
      </c>
      <c r="D36" s="319">
        <v>767811</v>
      </c>
      <c r="E36" s="39">
        <v>738432</v>
      </c>
      <c r="F36" s="39">
        <v>29379</v>
      </c>
      <c r="G36" s="39">
        <v>742914</v>
      </c>
      <c r="H36" s="39">
        <v>733291</v>
      </c>
      <c r="I36" s="39">
        <v>9623</v>
      </c>
      <c r="J36" s="320">
        <v>0.129</v>
      </c>
      <c r="K36" s="40">
        <v>0.968</v>
      </c>
      <c r="L36" s="39">
        <v>1586</v>
      </c>
      <c r="M36" s="39">
        <v>423</v>
      </c>
      <c r="N36" s="39">
        <v>342</v>
      </c>
      <c r="O36" s="39">
        <v>821</v>
      </c>
      <c r="P36" s="39">
        <v>700</v>
      </c>
      <c r="Q36" s="39">
        <v>121</v>
      </c>
      <c r="R36" s="320">
        <v>0.004118588107151367</v>
      </c>
      <c r="S36" s="320">
        <v>0.002065612500993083</v>
      </c>
      <c r="T36" s="37" t="s">
        <v>46</v>
      </c>
    </row>
    <row r="37" spans="2:20" ht="16.5" customHeight="1">
      <c r="B37" s="37" t="s">
        <v>47</v>
      </c>
      <c r="C37" s="39">
        <v>7415853</v>
      </c>
      <c r="D37" s="319">
        <v>2010401</v>
      </c>
      <c r="E37" s="39">
        <v>1905090</v>
      </c>
      <c r="F37" s="39">
        <v>105311</v>
      </c>
      <c r="G37" s="39">
        <v>1901455</v>
      </c>
      <c r="H37" s="39">
        <v>1880184</v>
      </c>
      <c r="I37" s="39">
        <v>21271</v>
      </c>
      <c r="J37" s="320">
        <v>0.256</v>
      </c>
      <c r="K37" s="40">
        <v>0.946</v>
      </c>
      <c r="L37" s="39">
        <v>2894</v>
      </c>
      <c r="M37" s="39">
        <v>1454</v>
      </c>
      <c r="N37" s="39">
        <v>0</v>
      </c>
      <c r="O37" s="39">
        <v>1440</v>
      </c>
      <c r="P37" s="39">
        <v>1056</v>
      </c>
      <c r="Q37" s="39">
        <v>384</v>
      </c>
      <c r="R37" s="320">
        <v>0.003646342737225931</v>
      </c>
      <c r="S37" s="320">
        <v>0.001439513808439212</v>
      </c>
      <c r="T37" s="37" t="s">
        <v>47</v>
      </c>
    </row>
    <row r="38" spans="2:20" ht="16.5" customHeight="1">
      <c r="B38" s="37" t="s">
        <v>48</v>
      </c>
      <c r="C38" s="39">
        <v>4504503</v>
      </c>
      <c r="D38" s="319">
        <v>516630</v>
      </c>
      <c r="E38" s="39">
        <v>499115</v>
      </c>
      <c r="F38" s="39">
        <v>17515</v>
      </c>
      <c r="G38" s="39">
        <v>498505</v>
      </c>
      <c r="H38" s="39">
        <v>495869</v>
      </c>
      <c r="I38" s="39">
        <v>2636</v>
      </c>
      <c r="J38" s="320">
        <v>0.111</v>
      </c>
      <c r="K38" s="40">
        <v>0.965</v>
      </c>
      <c r="L38" s="39">
        <v>2311</v>
      </c>
      <c r="M38" s="39">
        <v>107</v>
      </c>
      <c r="N38" s="39">
        <v>294</v>
      </c>
      <c r="O38" s="39">
        <v>1910</v>
      </c>
      <c r="P38" s="39">
        <v>1892</v>
      </c>
      <c r="Q38" s="39">
        <v>18</v>
      </c>
      <c r="R38" s="320">
        <v>0.0010276905509563233</v>
      </c>
      <c r="S38" s="320">
        <v>0.0044732206801773025</v>
      </c>
      <c r="T38" s="37" t="s">
        <v>48</v>
      </c>
    </row>
    <row r="39" spans="2:20" ht="16.5" customHeight="1">
      <c r="B39" s="37" t="s">
        <v>49</v>
      </c>
      <c r="C39" s="39">
        <v>1474668</v>
      </c>
      <c r="D39" s="319">
        <v>69526</v>
      </c>
      <c r="E39" s="39">
        <v>67969</v>
      </c>
      <c r="F39" s="39">
        <v>1557</v>
      </c>
      <c r="G39" s="39">
        <v>67384</v>
      </c>
      <c r="H39" s="39">
        <v>66928</v>
      </c>
      <c r="I39" s="39">
        <v>456</v>
      </c>
      <c r="J39" s="320">
        <v>0.046</v>
      </c>
      <c r="K39" s="40">
        <v>0.969</v>
      </c>
      <c r="L39" s="39">
        <v>12</v>
      </c>
      <c r="M39" s="39">
        <v>0</v>
      </c>
      <c r="N39" s="39">
        <v>0</v>
      </c>
      <c r="O39" s="39">
        <v>12</v>
      </c>
      <c r="P39" s="39">
        <v>0</v>
      </c>
      <c r="Q39" s="39">
        <v>12</v>
      </c>
      <c r="R39" s="320">
        <v>0.007707129094412331</v>
      </c>
      <c r="S39" s="320">
        <v>0.00017259730172884964</v>
      </c>
      <c r="T39" s="37" t="s">
        <v>49</v>
      </c>
    </row>
    <row r="40" spans="2:20" ht="16.5" customHeight="1">
      <c r="B40" s="37" t="s">
        <v>50</v>
      </c>
      <c r="C40" s="39">
        <v>2697134</v>
      </c>
      <c r="D40" s="319">
        <v>193939</v>
      </c>
      <c r="E40" s="39">
        <v>173398</v>
      </c>
      <c r="F40" s="39">
        <v>20541</v>
      </c>
      <c r="G40" s="39">
        <v>171474</v>
      </c>
      <c r="H40" s="39">
        <v>169370</v>
      </c>
      <c r="I40" s="39">
        <v>2104</v>
      </c>
      <c r="J40" s="320">
        <v>0.064</v>
      </c>
      <c r="K40" s="40">
        <v>0.884</v>
      </c>
      <c r="L40" s="39">
        <v>25</v>
      </c>
      <c r="M40" s="39">
        <v>0</v>
      </c>
      <c r="N40" s="39">
        <v>0</v>
      </c>
      <c r="O40" s="39">
        <v>25</v>
      </c>
      <c r="P40" s="39">
        <v>0</v>
      </c>
      <c r="Q40" s="39">
        <v>25</v>
      </c>
      <c r="R40" s="320">
        <v>0.0012170780390438635</v>
      </c>
      <c r="S40" s="320">
        <v>0.00012890651184135218</v>
      </c>
      <c r="T40" s="37" t="s">
        <v>50</v>
      </c>
    </row>
    <row r="41" spans="2:20" ht="16.5" customHeight="1">
      <c r="B41" s="37" t="s">
        <v>51</v>
      </c>
      <c r="C41" s="39">
        <v>2521242</v>
      </c>
      <c r="D41" s="319">
        <v>76986</v>
      </c>
      <c r="E41" s="39">
        <v>73547</v>
      </c>
      <c r="F41" s="39">
        <v>3439</v>
      </c>
      <c r="G41" s="39">
        <v>72437</v>
      </c>
      <c r="H41" s="39">
        <v>72362</v>
      </c>
      <c r="I41" s="39">
        <v>75</v>
      </c>
      <c r="J41" s="320">
        <v>0.029</v>
      </c>
      <c r="K41" s="40">
        <v>0.941</v>
      </c>
      <c r="L41" s="39">
        <v>1353</v>
      </c>
      <c r="M41" s="39">
        <v>1182</v>
      </c>
      <c r="N41" s="39">
        <v>165</v>
      </c>
      <c r="O41" s="39">
        <v>6</v>
      </c>
      <c r="P41" s="39">
        <v>0</v>
      </c>
      <c r="Q41" s="39">
        <v>6</v>
      </c>
      <c r="R41" s="320">
        <v>0.0017446932247746438</v>
      </c>
      <c r="S41" s="320">
        <v>0.017574623957602682</v>
      </c>
      <c r="T41" s="37" t="s">
        <v>51</v>
      </c>
    </row>
    <row r="42" spans="2:20" ht="16.5" customHeight="1">
      <c r="B42" s="37" t="s">
        <v>52</v>
      </c>
      <c r="C42" s="39">
        <v>7021749</v>
      </c>
      <c r="D42" s="319">
        <v>781166</v>
      </c>
      <c r="E42" s="39">
        <v>741811</v>
      </c>
      <c r="F42" s="39">
        <v>39355</v>
      </c>
      <c r="G42" s="39">
        <v>739628</v>
      </c>
      <c r="H42" s="39">
        <v>736659</v>
      </c>
      <c r="I42" s="39">
        <v>2969</v>
      </c>
      <c r="J42" s="320">
        <v>0.105</v>
      </c>
      <c r="K42" s="40">
        <v>0.947</v>
      </c>
      <c r="L42" s="39">
        <v>301</v>
      </c>
      <c r="M42" s="39">
        <v>36</v>
      </c>
      <c r="N42" s="39">
        <v>108</v>
      </c>
      <c r="O42" s="39">
        <v>157</v>
      </c>
      <c r="P42" s="39">
        <v>0</v>
      </c>
      <c r="Q42" s="39">
        <v>157</v>
      </c>
      <c r="R42" s="320">
        <v>0.003989327912590522</v>
      </c>
      <c r="S42" s="320">
        <v>0.0003853214297601278</v>
      </c>
      <c r="T42" s="37" t="s">
        <v>52</v>
      </c>
    </row>
    <row r="43" spans="2:20" ht="16.5" customHeight="1">
      <c r="B43" s="37" t="s">
        <v>53</v>
      </c>
      <c r="C43" s="39">
        <v>1680609</v>
      </c>
      <c r="D43" s="319">
        <v>262546</v>
      </c>
      <c r="E43" s="39">
        <v>258261</v>
      </c>
      <c r="F43" s="39">
        <v>4285</v>
      </c>
      <c r="G43" s="39">
        <v>257793</v>
      </c>
      <c r="H43" s="39">
        <v>257133</v>
      </c>
      <c r="I43" s="39">
        <v>660</v>
      </c>
      <c r="J43" s="320">
        <v>0.153</v>
      </c>
      <c r="K43" s="40">
        <v>0.982</v>
      </c>
      <c r="L43" s="39">
        <v>44</v>
      </c>
      <c r="M43" s="39">
        <v>30</v>
      </c>
      <c r="N43" s="39">
        <v>0</v>
      </c>
      <c r="O43" s="39">
        <v>14</v>
      </c>
      <c r="P43" s="39">
        <v>14</v>
      </c>
      <c r="Q43" s="39">
        <v>0</v>
      </c>
      <c r="R43" s="320" t="s">
        <v>142</v>
      </c>
      <c r="S43" s="320">
        <v>0.0001675896795228265</v>
      </c>
      <c r="T43" s="37" t="s">
        <v>53</v>
      </c>
    </row>
    <row r="44" spans="2:20" ht="16.5" customHeight="1">
      <c r="B44" s="37" t="s">
        <v>54</v>
      </c>
      <c r="C44" s="39">
        <v>1781230</v>
      </c>
      <c r="D44" s="319">
        <v>98594</v>
      </c>
      <c r="E44" s="39">
        <v>95999</v>
      </c>
      <c r="F44" s="39">
        <v>2595</v>
      </c>
      <c r="G44" s="39">
        <v>96464</v>
      </c>
      <c r="H44" s="39">
        <v>95823</v>
      </c>
      <c r="I44" s="39">
        <v>641</v>
      </c>
      <c r="J44" s="320">
        <v>0.054</v>
      </c>
      <c r="K44" s="40">
        <v>0.978</v>
      </c>
      <c r="L44" s="39">
        <v>0</v>
      </c>
      <c r="M44" s="39">
        <v>0</v>
      </c>
      <c r="N44" s="39">
        <v>0</v>
      </c>
      <c r="O44" s="39">
        <v>0</v>
      </c>
      <c r="P44" s="39">
        <v>0</v>
      </c>
      <c r="Q44" s="39">
        <v>0</v>
      </c>
      <c r="R44" s="320" t="s">
        <v>142</v>
      </c>
      <c r="S44" s="320" t="s">
        <v>142</v>
      </c>
      <c r="T44" s="37" t="s">
        <v>54</v>
      </c>
    </row>
    <row r="45" spans="2:20" ht="16.5" customHeight="1">
      <c r="B45" s="37" t="s">
        <v>55</v>
      </c>
      <c r="C45" s="49">
        <v>2878954</v>
      </c>
      <c r="D45" s="319">
        <v>405728</v>
      </c>
      <c r="E45" s="39">
        <v>396448</v>
      </c>
      <c r="F45" s="39">
        <v>9280</v>
      </c>
      <c r="G45" s="39">
        <v>396306</v>
      </c>
      <c r="H45" s="39">
        <v>394166</v>
      </c>
      <c r="I45" s="39">
        <v>2140</v>
      </c>
      <c r="J45" s="320">
        <v>0.138</v>
      </c>
      <c r="K45" s="45">
        <v>0.977</v>
      </c>
      <c r="L45" s="39">
        <v>243</v>
      </c>
      <c r="M45" s="39">
        <v>0</v>
      </c>
      <c r="N45" s="39">
        <v>0</v>
      </c>
      <c r="O45" s="39">
        <v>243</v>
      </c>
      <c r="P45" s="39">
        <v>0</v>
      </c>
      <c r="Q45" s="39">
        <v>243</v>
      </c>
      <c r="R45" s="320">
        <v>0.026185344827586207</v>
      </c>
      <c r="S45" s="321">
        <v>0.0005989234166732392</v>
      </c>
      <c r="T45" s="37" t="s">
        <v>55</v>
      </c>
    </row>
    <row r="46" spans="2:20" ht="16.5" customHeight="1" thickBot="1">
      <c r="B46" s="47" t="s">
        <v>56</v>
      </c>
      <c r="C46" s="49">
        <v>2922313</v>
      </c>
      <c r="D46" s="322">
        <v>133834</v>
      </c>
      <c r="E46" s="49">
        <v>131179</v>
      </c>
      <c r="F46" s="49">
        <v>2655</v>
      </c>
      <c r="G46" s="49">
        <v>131455</v>
      </c>
      <c r="H46" s="49">
        <v>130786</v>
      </c>
      <c r="I46" s="49">
        <v>669</v>
      </c>
      <c r="J46" s="321">
        <v>0.045</v>
      </c>
      <c r="K46" s="45">
        <v>0.982</v>
      </c>
      <c r="L46" s="49">
        <v>365</v>
      </c>
      <c r="M46" s="49">
        <v>139</v>
      </c>
      <c r="N46" s="49">
        <v>226</v>
      </c>
      <c r="O46" s="49">
        <v>0</v>
      </c>
      <c r="P46" s="49">
        <v>0</v>
      </c>
      <c r="Q46" s="49">
        <v>0</v>
      </c>
      <c r="R46" s="321" t="s">
        <v>142</v>
      </c>
      <c r="S46" s="321">
        <v>0.0027272591419220827</v>
      </c>
      <c r="T46" s="47" t="s">
        <v>56</v>
      </c>
    </row>
    <row r="47" spans="2:20" ht="16.5" customHeight="1" thickTop="1">
      <c r="B47" s="323" t="s">
        <v>173</v>
      </c>
      <c r="C47" s="324">
        <f>SUM(C8:C19)</f>
        <v>402334912</v>
      </c>
      <c r="D47" s="325">
        <v>145294066</v>
      </c>
      <c r="E47" s="324">
        <v>139334892</v>
      </c>
      <c r="F47" s="324">
        <v>5959174</v>
      </c>
      <c r="G47" s="324">
        <v>139496478</v>
      </c>
      <c r="H47" s="324">
        <v>138033427</v>
      </c>
      <c r="I47" s="324">
        <v>1463051</v>
      </c>
      <c r="J47" s="326">
        <v>0.347</v>
      </c>
      <c r="K47" s="327">
        <v>0.96</v>
      </c>
      <c r="L47" s="328">
        <v>470442</v>
      </c>
      <c r="M47" s="324">
        <v>306203</v>
      </c>
      <c r="N47" s="324">
        <v>29274</v>
      </c>
      <c r="O47" s="324">
        <v>134965</v>
      </c>
      <c r="P47" s="324">
        <v>64167</v>
      </c>
      <c r="Q47" s="324">
        <v>70798</v>
      </c>
      <c r="R47" s="326">
        <v>0.01188050558684811</v>
      </c>
      <c r="S47" s="329">
        <v>0.003237861069976526</v>
      </c>
      <c r="T47" s="323" t="s">
        <v>173</v>
      </c>
    </row>
    <row r="48" spans="2:20" ht="16.5" customHeight="1">
      <c r="B48" s="70" t="s">
        <v>174</v>
      </c>
      <c r="C48" s="330">
        <f>SUM(C20:C46)</f>
        <v>138225783</v>
      </c>
      <c r="D48" s="331">
        <v>32713512</v>
      </c>
      <c r="E48" s="330">
        <v>31481835</v>
      </c>
      <c r="F48" s="330">
        <v>1231677</v>
      </c>
      <c r="G48" s="330">
        <v>31467936</v>
      </c>
      <c r="H48" s="330">
        <v>31238579</v>
      </c>
      <c r="I48" s="330">
        <v>229357</v>
      </c>
      <c r="J48" s="332">
        <v>0.228</v>
      </c>
      <c r="K48" s="333">
        <v>0.962</v>
      </c>
      <c r="L48" s="334">
        <v>139961</v>
      </c>
      <c r="M48" s="330">
        <v>33329</v>
      </c>
      <c r="N48" s="330">
        <v>77810</v>
      </c>
      <c r="O48" s="330">
        <v>28822</v>
      </c>
      <c r="P48" s="330">
        <v>7132</v>
      </c>
      <c r="Q48" s="330">
        <v>21690</v>
      </c>
      <c r="R48" s="332">
        <v>0.017610136423753954</v>
      </c>
      <c r="S48" s="335">
        <v>0.0042783850294031405</v>
      </c>
      <c r="T48" s="70" t="s">
        <v>174</v>
      </c>
    </row>
    <row r="49" spans="2:20" ht="16.5" customHeight="1" thickBot="1">
      <c r="B49" s="80" t="s">
        <v>175</v>
      </c>
      <c r="C49" s="336">
        <f>SUM(C8:C46)</f>
        <v>540560695</v>
      </c>
      <c r="D49" s="337">
        <v>178007578</v>
      </c>
      <c r="E49" s="336">
        <v>170816727</v>
      </c>
      <c r="F49" s="336">
        <v>7190851</v>
      </c>
      <c r="G49" s="336">
        <v>170964414</v>
      </c>
      <c r="H49" s="336">
        <v>169272006</v>
      </c>
      <c r="I49" s="336">
        <v>1692408</v>
      </c>
      <c r="J49" s="338">
        <v>0.316</v>
      </c>
      <c r="K49" s="339">
        <v>0.96</v>
      </c>
      <c r="L49" s="340">
        <v>610403</v>
      </c>
      <c r="M49" s="336">
        <v>339532</v>
      </c>
      <c r="N49" s="336">
        <v>107084</v>
      </c>
      <c r="O49" s="336">
        <v>163787</v>
      </c>
      <c r="P49" s="336">
        <v>71299</v>
      </c>
      <c r="Q49" s="336">
        <v>92488</v>
      </c>
      <c r="R49" s="338">
        <v>0.012861899099286023</v>
      </c>
      <c r="S49" s="341">
        <v>0.0034290843505550084</v>
      </c>
      <c r="T49" s="80" t="s">
        <v>175</v>
      </c>
    </row>
    <row r="50" spans="2:20" ht="6" customHeight="1">
      <c r="B50" s="81"/>
      <c r="C50" s="82"/>
      <c r="D50" s="82"/>
      <c r="E50" s="82"/>
      <c r="F50" s="82"/>
      <c r="G50" s="82"/>
      <c r="H50" s="82"/>
      <c r="I50" s="82"/>
      <c r="J50" s="82"/>
      <c r="K50" s="82"/>
      <c r="L50" s="82"/>
      <c r="M50" s="82"/>
      <c r="N50" s="82"/>
      <c r="O50" s="82"/>
      <c r="P50" s="82"/>
      <c r="Q50" s="389" t="s">
        <v>135</v>
      </c>
      <c r="R50" s="390"/>
      <c r="S50" s="390"/>
      <c r="T50" s="390"/>
    </row>
    <row r="51" spans="2:20" s="88" customFormat="1" ht="12">
      <c r="B51" s="86" t="s">
        <v>212</v>
      </c>
      <c r="Q51" s="391"/>
      <c r="R51" s="391"/>
      <c r="S51" s="391"/>
      <c r="T51" s="391"/>
    </row>
    <row r="52" spans="2:20" s="88" customFormat="1" ht="12" customHeight="1">
      <c r="B52" s="86" t="s">
        <v>213</v>
      </c>
      <c r="T52" s="86"/>
    </row>
    <row r="53" spans="2:20" s="88" customFormat="1" ht="12" customHeight="1">
      <c r="B53" s="86" t="s">
        <v>214</v>
      </c>
      <c r="T53" s="86"/>
    </row>
    <row r="54" spans="2:20" s="88" customFormat="1" ht="16.5" customHeight="1" thickBot="1">
      <c r="B54" s="86" t="s">
        <v>215</v>
      </c>
      <c r="D54" s="87"/>
      <c r="T54" s="86" t="s">
        <v>215</v>
      </c>
    </row>
    <row r="55" spans="2:20" ht="18" customHeight="1" thickBot="1">
      <c r="B55" s="354" t="s">
        <v>57</v>
      </c>
      <c r="C55" s="357" t="s">
        <v>136</v>
      </c>
      <c r="D55" s="82"/>
      <c r="E55" s="82"/>
      <c r="F55" s="82"/>
      <c r="G55" s="82"/>
      <c r="H55" s="82"/>
      <c r="I55" s="82"/>
      <c r="J55" s="82"/>
      <c r="K55" s="82"/>
      <c r="M55" s="409" t="s">
        <v>137</v>
      </c>
      <c r="N55" s="410"/>
      <c r="O55" s="410"/>
      <c r="P55" s="411"/>
      <c r="Q55" s="82"/>
      <c r="R55" s="82"/>
      <c r="S55" s="82"/>
      <c r="T55" s="82"/>
    </row>
    <row r="56" spans="2:17" ht="18" thickBot="1">
      <c r="B56" s="355"/>
      <c r="C56" s="358"/>
      <c r="I56" s="342" t="s">
        <v>138</v>
      </c>
      <c r="K56" s="343" t="s">
        <v>139</v>
      </c>
      <c r="O56" s="342" t="s">
        <v>138</v>
      </c>
      <c r="Q56" s="343" t="s">
        <v>139</v>
      </c>
    </row>
    <row r="57" spans="2:3" ht="18" thickBot="1">
      <c r="B57" s="356"/>
      <c r="C57" s="359"/>
    </row>
  </sheetData>
  <sheetProtection/>
  <mergeCells count="24">
    <mergeCell ref="S3:S6"/>
    <mergeCell ref="T3:T7"/>
    <mergeCell ref="D5:D6"/>
    <mergeCell ref="E5:E6"/>
    <mergeCell ref="G5:G6"/>
    <mergeCell ref="H5:H6"/>
    <mergeCell ref="I5:I6"/>
    <mergeCell ref="L5:L6"/>
    <mergeCell ref="M5:M6"/>
    <mergeCell ref="B55:B57"/>
    <mergeCell ref="C55:C57"/>
    <mergeCell ref="M55:P55"/>
    <mergeCell ref="B3:B7"/>
    <mergeCell ref="C3:C6"/>
    <mergeCell ref="Q50:T51"/>
    <mergeCell ref="D3:F3"/>
    <mergeCell ref="G3:I3"/>
    <mergeCell ref="J3:J6"/>
    <mergeCell ref="K3:K6"/>
    <mergeCell ref="L3:Q3"/>
    <mergeCell ref="R3:R6"/>
    <mergeCell ref="N5:N6"/>
    <mergeCell ref="O5:O6"/>
    <mergeCell ref="F5:F6"/>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2016-10-18T11:08:28Z</dcterms:created>
  <dcterms:modified xsi:type="dcterms:W3CDTF">2019-10-23T05:21:33Z</dcterms:modified>
  <cp:category/>
  <cp:version/>
  <cp:contentType/>
  <cp:contentStatus/>
</cp:coreProperties>
</file>