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6120" windowHeight="8550" activeTab="0"/>
  </bookViews>
  <sheets>
    <sheet name="Sheet1" sheetId="1" r:id="rId1"/>
  </sheets>
  <definedNames>
    <definedName name="_xlnm.Print_Area" localSheetId="0">'Sheet1'!$A$1:$H$81</definedName>
  </definedNames>
  <calcPr fullCalcOnLoad="1"/>
</workbook>
</file>

<file path=xl/sharedStrings.xml><?xml version="1.0" encoding="utf-8"?>
<sst xmlns="http://schemas.openxmlformats.org/spreadsheetml/2006/main" count="82" uniqueCount="70">
  <si>
    <t>面　　積</t>
  </si>
  <si>
    <t>世 帯 数</t>
  </si>
  <si>
    <t>人 口 密 度</t>
  </si>
  <si>
    <t>総    数</t>
  </si>
  <si>
    <t>男</t>
  </si>
  <si>
    <t>女</t>
  </si>
  <si>
    <t>市  部  計</t>
  </si>
  <si>
    <t>大和高田市</t>
  </si>
  <si>
    <t>大和郡山市</t>
  </si>
  <si>
    <t>天  理  市</t>
  </si>
  <si>
    <t>橿  原  市</t>
  </si>
  <si>
    <t>桜　井　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</si>
  <si>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</si>
  <si>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</si>
  <si>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</si>
  <si>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</si>
  <si>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</si>
  <si>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</si>
  <si>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</si>
  <si>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</si>
  <si>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</si>
  <si>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</si>
  <si>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</si>
  <si>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</si>
  <si>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</si>
  <si>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</si>
  <si>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</si>
  <si>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</si>
  <si>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</si>
  <si>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</si>
  <si>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</si>
  <si>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</si>
  <si>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</si>
  <si>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</si>
  <si>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</si>
  <si>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</si>
  <si>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</si>
  <si>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</si>
  <si>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</si>
  <si>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</si>
  <si>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</si>
  <si>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</si>
  <si>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</si>
  <si>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</si>
  <si>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</si>
  <si>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</si>
  <si>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</si>
  <si>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</si>
  <si>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</si>
  <si>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</si>
  <si>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２.　市町村別面積、世帯数及び人口</t>
  </si>
  <si>
    <t>人 口 密 度</t>
  </si>
  <si>
    <t>(㎢)</t>
  </si>
  <si>
    <t>　　　　人　　　　　　口　（人）</t>
  </si>
  <si>
    <r>
      <t>２.　市町村別面積、世帯数及び人口</t>
    </r>
    <r>
      <rPr>
        <sz val="16"/>
        <rFont val="ＭＳ 明朝"/>
        <family val="1"/>
      </rPr>
      <t>(続)</t>
    </r>
  </si>
  <si>
    <t>葛　城　市</t>
  </si>
  <si>
    <t>五　條　市</t>
  </si>
  <si>
    <t>　宇　陀　市※</t>
  </si>
  <si>
    <t>(各年10月１日現在）</t>
  </si>
  <si>
    <t xml:space="preserve"> 奈　良　市 </t>
  </si>
  <si>
    <t>年　次　及　び
市  町  村  別</t>
  </si>
  <si>
    <t>(1K㎡当たり)</t>
  </si>
  <si>
    <t>(世帯)</t>
  </si>
  <si>
    <t>資料：国土交通省国土地理院｢全国都道府県市区町村別面積調｣､県統計課｢奈良県推計人口調査｣</t>
  </si>
  <si>
    <t xml:space="preserve">          22</t>
  </si>
  <si>
    <t xml:space="preserve">    平 成 21 年</t>
  </si>
  <si>
    <t xml:space="preserve">          23</t>
  </si>
  <si>
    <t>対平成22年
国 勢 調 査
増  加  率
　　　　（％）</t>
  </si>
  <si>
    <t>－</t>
  </si>
  <si>
    <t xml:space="preserve">   　 総務省統計局「国勢調査報告」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</si>
</sst>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,##0.0"/>
    <numFmt numFmtId="179" formatCode="\ ###,###,###,###,##0;&quot;-&quot;###,###,###,###,##0"/>
    <numFmt numFmtId="180" formatCode="#,##0;&quot;△&quot;#,##0;0"/>
    <numFmt numFmtId="181" formatCode="0.00_);[Red]\(0.00\)"/>
    <numFmt numFmtId="182" formatCode="0.00;&quot;△ &quot;0.00"/>
    <numFmt numFmtId="183" formatCode="#,##0.000"/>
    <numFmt numFmtId="184" formatCode="#,##0.0000"/>
    <numFmt numFmtId="185" formatCode="#,##0.00000"/>
    <numFmt numFmtId="186" formatCode="#,##0.00_ "/>
    <numFmt numFmtId="187" formatCode="0.0;&quot;△ &quot;0.0"/>
    <numFmt numFmtId="188" formatCode="_ * #,##0.0_ ;_ * \-#,##0.0_ ;_ * &quot;-&quot;_ ;_ @_ "/>
    <numFmt numFmtId="189" formatCode="_ * #,##0.00_ ;_ * \-#,##0.00_ ;_ * &quot;-&quot;_ ;_ @_ "/>
    <numFmt numFmtId="190" formatCode="_ * #,##0.000_ ;_ * \-#,##0.000_ ;_ * &quot;-&quot;_ ;_ @_ "/>
    <numFmt numFmtId="191" formatCode="_ * #,##0.0000_ ;_ * \-#,##0.0000_ ;_ * &quot;-&quot;_ ;_ @_ "/>
    <numFmt numFmtId="192" formatCode="_ * #,##0.00000_ ;_ * \-#,##0.00000_ ;_ * &quot;-&quot;_ ;_ @_ "/>
    <numFmt numFmtId="193" formatCode="0.000;&quot;△ &quot;0.000"/>
  </numFmts>
  <fonts count="49">
    <font>
      <sz val="12"/>
      <name val="ＭＳ Ｐゴシック"/>
      <family val="3"/>
    </font>
    <font>
      <b/>
      <sz val="16"/>
      <name val="ＭＳ 明朝"/>
      <family val="1"/>
    </font>
    <font>
      <sz val="12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sz val="6"/>
      <name val="System"/>
      <family val="0"/>
    </font>
    <font>
      <sz val="9.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9.5"/>
      <name val="ＭＳ 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60" applyAlignment="1">
      <alignment vertical="center"/>
      <protection/>
    </xf>
    <xf numFmtId="0" fontId="1" fillId="0" borderId="0" xfId="60" applyFont="1" applyAlignment="1">
      <alignment vertical="center"/>
      <protection/>
    </xf>
    <xf numFmtId="0" fontId="1" fillId="0" borderId="0" xfId="60" applyNumberFormat="1" applyFont="1" applyAlignment="1" applyProtection="1">
      <alignment horizontal="centerContinuous" vertical="center"/>
      <protection locked="0"/>
    </xf>
    <xf numFmtId="0" fontId="1" fillId="0" borderId="0" xfId="60" applyFont="1" applyAlignment="1">
      <alignment horizontal="centerContinuous" vertical="center"/>
      <protection/>
    </xf>
    <xf numFmtId="0" fontId="2" fillId="0" borderId="0" xfId="60" applyAlignment="1">
      <alignment horizontal="centerContinuous" vertical="center"/>
      <protection/>
    </xf>
    <xf numFmtId="0" fontId="4" fillId="0" borderId="0" xfId="60" applyNumberFormat="1" applyFont="1" applyAlignment="1" applyProtection="1">
      <alignment vertical="center"/>
      <protection locked="0"/>
    </xf>
    <xf numFmtId="0" fontId="4" fillId="0" borderId="0" xfId="60" applyFont="1" applyAlignment="1">
      <alignment vertical="center"/>
      <protection/>
    </xf>
    <xf numFmtId="0" fontId="4" fillId="0" borderId="10" xfId="60" applyNumberFormat="1" applyFont="1" applyBorder="1" applyAlignment="1" applyProtection="1">
      <alignment horizontal="center" vertical="center"/>
      <protection locked="0"/>
    </xf>
    <xf numFmtId="0" fontId="4" fillId="0" borderId="11" xfId="60" applyNumberFormat="1" applyFont="1" applyBorder="1" applyAlignment="1" applyProtection="1">
      <alignment horizontal="center" vertical="center"/>
      <protection locked="0"/>
    </xf>
    <xf numFmtId="0" fontId="4" fillId="0" borderId="12" xfId="60" applyNumberFormat="1" applyFont="1" applyBorder="1" applyAlignment="1" applyProtection="1">
      <alignment vertical="center"/>
      <protection locked="0"/>
    </xf>
    <xf numFmtId="4" fontId="4" fillId="0" borderId="11" xfId="60" applyNumberFormat="1" applyFont="1" applyBorder="1" applyAlignment="1" applyProtection="1">
      <alignment vertical="center"/>
      <protection locked="0"/>
    </xf>
    <xf numFmtId="176" fontId="4" fillId="0" borderId="12" xfId="60" applyNumberFormat="1" applyFont="1" applyBorder="1" applyAlignment="1" applyProtection="1">
      <alignment vertical="center"/>
      <protection locked="0"/>
    </xf>
    <xf numFmtId="0" fontId="8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2" fillId="0" borderId="0" xfId="60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3" xfId="60" applyNumberFormat="1" applyFont="1" applyBorder="1" applyAlignment="1" applyProtection="1">
      <alignment horizontal="center" vertical="center"/>
      <protection locked="0"/>
    </xf>
    <xf numFmtId="0" fontId="4" fillId="0" borderId="14" xfId="60" applyNumberFormat="1" applyFont="1" applyBorder="1" applyAlignment="1" applyProtection="1">
      <alignment vertical="center"/>
      <protection locked="0"/>
    </xf>
    <xf numFmtId="0" fontId="4" fillId="0" borderId="15" xfId="60" applyNumberFormat="1" applyFont="1" applyBorder="1" applyAlignment="1" applyProtection="1">
      <alignment horizontal="right" vertical="center"/>
      <protection locked="0"/>
    </xf>
    <xf numFmtId="0" fontId="4" fillId="0" borderId="0" xfId="60" applyFont="1" applyFill="1" applyAlignment="1">
      <alignment vertical="center"/>
      <protection/>
    </xf>
    <xf numFmtId="0" fontId="1" fillId="0" borderId="0" xfId="60" applyNumberFormat="1" applyFont="1" applyFill="1" applyAlignment="1" applyProtection="1">
      <alignment horizontal="centerContinuous" vertical="center"/>
      <protection locked="0"/>
    </xf>
    <xf numFmtId="0" fontId="4" fillId="0" borderId="0" xfId="60" applyNumberFormat="1" applyFont="1" applyFill="1" applyAlignment="1" applyProtection="1">
      <alignment vertical="center"/>
      <protection locked="0"/>
    </xf>
    <xf numFmtId="0" fontId="4" fillId="0" borderId="11" xfId="60" applyNumberFormat="1" applyFont="1" applyFill="1" applyBorder="1" applyAlignment="1" applyProtection="1">
      <alignment horizontal="center" vertical="center"/>
      <protection locked="0"/>
    </xf>
    <xf numFmtId="176" fontId="4" fillId="0" borderId="12" xfId="60" applyNumberFormat="1" applyFont="1" applyFill="1" applyBorder="1" applyAlignment="1" applyProtection="1">
      <alignment vertical="center"/>
      <protection locked="0"/>
    </xf>
    <xf numFmtId="176" fontId="4" fillId="0" borderId="0" xfId="60" applyNumberFormat="1" applyFont="1" applyFill="1" applyAlignment="1" applyProtection="1">
      <alignment vertical="center"/>
      <protection locked="0"/>
    </xf>
    <xf numFmtId="0" fontId="12" fillId="0" borderId="0" xfId="60" applyFont="1" applyFill="1" applyAlignment="1">
      <alignment vertical="center"/>
      <protection/>
    </xf>
    <xf numFmtId="0" fontId="4" fillId="0" borderId="16" xfId="60" applyNumberFormat="1" applyFont="1" applyFill="1" applyBorder="1" applyAlignment="1" applyProtection="1">
      <alignment horizontal="center" vertical="center"/>
      <protection locked="0"/>
    </xf>
    <xf numFmtId="0" fontId="4" fillId="0" borderId="12" xfId="60" applyNumberFormat="1" applyFont="1" applyFill="1" applyBorder="1" applyAlignment="1" applyProtection="1">
      <alignment horizontal="center" vertical="center"/>
      <protection locked="0"/>
    </xf>
    <xf numFmtId="0" fontId="4" fillId="0" borderId="0" xfId="60" applyNumberFormat="1" applyFont="1" applyAlignment="1" applyProtection="1">
      <alignment horizontal="left" vertical="center"/>
      <protection locked="0"/>
    </xf>
    <xf numFmtId="3" fontId="4" fillId="0" borderId="0" xfId="60" applyNumberFormat="1" applyFont="1" applyFill="1" applyAlignment="1" applyProtection="1">
      <alignment vertical="center"/>
      <protection locked="0"/>
    </xf>
    <xf numFmtId="3" fontId="4" fillId="0" borderId="17" xfId="60" applyNumberFormat="1" applyFont="1" applyFill="1" applyBorder="1" applyAlignment="1" applyProtection="1">
      <alignment vertical="center"/>
      <protection locked="0"/>
    </xf>
    <xf numFmtId="0" fontId="4" fillId="0" borderId="0" xfId="60" applyNumberFormat="1" applyFont="1" applyFill="1" applyBorder="1" applyAlignment="1" applyProtection="1">
      <alignment vertical="center"/>
      <protection locked="0"/>
    </xf>
    <xf numFmtId="0" fontId="4" fillId="0" borderId="0" xfId="60" applyFont="1" applyFill="1" applyBorder="1" applyAlignment="1">
      <alignment vertical="center"/>
      <protection/>
    </xf>
    <xf numFmtId="4" fontId="9" fillId="0" borderId="10" xfId="48" applyNumberFormat="1" applyFont="1" applyFill="1" applyBorder="1" applyAlignment="1" applyProtection="1">
      <alignment vertical="center"/>
      <protection locked="0"/>
    </xf>
    <xf numFmtId="4" fontId="4" fillId="0" borderId="10" xfId="60" applyNumberFormat="1" applyFont="1" applyFill="1" applyBorder="1" applyAlignment="1" applyProtection="1">
      <alignment vertical="center"/>
      <protection locked="0"/>
    </xf>
    <xf numFmtId="4" fontId="9" fillId="0" borderId="10" xfId="60" applyNumberFormat="1" applyFont="1" applyFill="1" applyBorder="1" applyAlignment="1" applyProtection="1">
      <alignment vertical="center"/>
      <protection locked="0"/>
    </xf>
    <xf numFmtId="4" fontId="4" fillId="0" borderId="18" xfId="60" applyNumberFormat="1" applyFont="1" applyFill="1" applyBorder="1" applyAlignment="1" applyProtection="1">
      <alignment vertical="center"/>
      <protection locked="0"/>
    </xf>
    <xf numFmtId="0" fontId="4" fillId="0" borderId="10" xfId="60" applyNumberFormat="1" applyFont="1" applyFill="1" applyBorder="1" applyAlignment="1" applyProtection="1">
      <alignment vertical="center"/>
      <protection locked="0"/>
    </xf>
    <xf numFmtId="3" fontId="9" fillId="0" borderId="0" xfId="60" applyNumberFormat="1" applyFont="1" applyFill="1" applyBorder="1" applyAlignment="1" applyProtection="1">
      <alignment vertical="center"/>
      <protection locked="0"/>
    </xf>
    <xf numFmtId="176" fontId="9" fillId="0" borderId="0" xfId="60" applyNumberFormat="1" applyFont="1" applyFill="1" applyAlignment="1" applyProtection="1">
      <alignment vertical="center"/>
      <protection locked="0"/>
    </xf>
    <xf numFmtId="176" fontId="4" fillId="0" borderId="17" xfId="60" applyNumberFormat="1" applyFont="1" applyFill="1" applyBorder="1" applyAlignment="1" applyProtection="1">
      <alignment vertical="center"/>
      <protection locked="0"/>
    </xf>
    <xf numFmtId="3" fontId="9" fillId="0" borderId="0" xfId="60" applyNumberFormat="1" applyFont="1" applyFill="1" applyAlignment="1" applyProtection="1">
      <alignment vertical="center"/>
      <protection locked="0"/>
    </xf>
    <xf numFmtId="180" fontId="4" fillId="0" borderId="0" xfId="60" applyNumberFormat="1" applyFont="1" applyFill="1" applyAlignment="1" applyProtection="1">
      <alignment vertical="center"/>
      <protection locked="0"/>
    </xf>
    <xf numFmtId="180" fontId="4" fillId="0" borderId="0" xfId="60" applyNumberFormat="1" applyFont="1" applyFill="1" applyBorder="1" applyAlignment="1" applyProtection="1">
      <alignment vertical="center"/>
      <protection locked="0"/>
    </xf>
    <xf numFmtId="180" fontId="4" fillId="0" borderId="17" xfId="60" applyNumberFormat="1" applyFont="1" applyFill="1" applyBorder="1" applyAlignment="1" applyProtection="1">
      <alignment vertical="center"/>
      <protection locked="0"/>
    </xf>
    <xf numFmtId="180" fontId="9" fillId="0" borderId="0" xfId="60" applyNumberFormat="1" applyFont="1" applyFill="1" applyAlignment="1" applyProtection="1">
      <alignment vertical="center"/>
      <protection locked="0"/>
    </xf>
    <xf numFmtId="49" fontId="4" fillId="0" borderId="0" xfId="60" applyNumberFormat="1" applyFont="1" applyFill="1" applyAlignment="1" applyProtection="1">
      <alignment horizontal="left" vertical="center"/>
      <protection locked="0"/>
    </xf>
    <xf numFmtId="4" fontId="4" fillId="0" borderId="10" xfId="48" applyNumberFormat="1" applyFont="1" applyFill="1" applyBorder="1" applyAlignment="1" applyProtection="1">
      <alignment vertical="center"/>
      <protection locked="0"/>
    </xf>
    <xf numFmtId="178" fontId="4" fillId="0" borderId="0" xfId="60" applyNumberFormat="1" applyFont="1" applyFill="1" applyAlignment="1" applyProtection="1">
      <alignment vertical="center"/>
      <protection locked="0"/>
    </xf>
    <xf numFmtId="49" fontId="9" fillId="0" borderId="0" xfId="60" applyNumberFormat="1" applyFont="1" applyFill="1" applyAlignment="1" applyProtection="1">
      <alignment horizontal="left" vertical="center"/>
      <protection locked="0"/>
    </xf>
    <xf numFmtId="178" fontId="9" fillId="0" borderId="0" xfId="60" applyNumberFormat="1" applyFont="1" applyFill="1" applyAlignment="1" applyProtection="1">
      <alignment vertical="center"/>
      <protection locked="0"/>
    </xf>
    <xf numFmtId="0" fontId="9" fillId="0" borderId="0" xfId="60" applyNumberFormat="1" applyFont="1" applyFill="1" applyAlignment="1" applyProtection="1">
      <alignment horizontal="center" vertical="center"/>
      <protection locked="0"/>
    </xf>
    <xf numFmtId="0" fontId="4" fillId="0" borderId="0" xfId="60" applyNumberFormat="1" applyFont="1" applyFill="1" applyAlignment="1" applyProtection="1">
      <alignment horizontal="center" vertical="center"/>
      <protection locked="0"/>
    </xf>
    <xf numFmtId="0" fontId="4" fillId="0" borderId="0" xfId="60" applyNumberFormat="1" applyFont="1" applyFill="1" applyAlignment="1" applyProtection="1">
      <alignment horizontal="right" vertical="center"/>
      <protection locked="0"/>
    </xf>
    <xf numFmtId="0" fontId="4" fillId="0" borderId="17" xfId="60" applyNumberFormat="1" applyFont="1" applyFill="1" applyBorder="1" applyAlignment="1" applyProtection="1">
      <alignment horizontal="right" vertical="center"/>
      <protection locked="0"/>
    </xf>
    <xf numFmtId="178" fontId="4" fillId="0" borderId="17" xfId="60" applyNumberFormat="1" applyFont="1" applyFill="1" applyBorder="1" applyAlignment="1" applyProtection="1">
      <alignment vertical="center"/>
      <protection locked="0"/>
    </xf>
    <xf numFmtId="0" fontId="12" fillId="0" borderId="0" xfId="60" applyNumberFormat="1" applyFont="1" applyFill="1" applyAlignment="1" applyProtection="1">
      <alignment vertical="center"/>
      <protection locked="0"/>
    </xf>
    <xf numFmtId="0" fontId="1" fillId="0" borderId="0" xfId="60" applyFont="1" applyFill="1" applyAlignment="1">
      <alignment horizontal="centerContinuous" vertical="center"/>
      <protection/>
    </xf>
    <xf numFmtId="0" fontId="8" fillId="0" borderId="0" xfId="60" applyFont="1" applyFill="1" applyAlignment="1">
      <alignment horizontal="centerContinuous" vertical="center"/>
      <protection/>
    </xf>
    <xf numFmtId="0" fontId="12" fillId="0" borderId="17" xfId="0" applyNumberFormat="1" applyFont="1" applyFill="1" applyBorder="1" applyAlignment="1" applyProtection="1">
      <alignment horizontal="right"/>
      <protection locked="0"/>
    </xf>
    <xf numFmtId="0" fontId="4" fillId="0" borderId="14" xfId="60" applyNumberFormat="1" applyFont="1" applyFill="1" applyBorder="1" applyAlignment="1" applyProtection="1">
      <alignment vertical="center"/>
      <protection locked="0"/>
    </xf>
    <xf numFmtId="0" fontId="4" fillId="0" borderId="13" xfId="60" applyNumberFormat="1" applyFont="1" applyFill="1" applyBorder="1" applyAlignment="1" applyProtection="1">
      <alignment horizontal="center" vertical="center"/>
      <protection locked="0"/>
    </xf>
    <xf numFmtId="0" fontId="4" fillId="0" borderId="15" xfId="60" applyNumberFormat="1" applyFont="1" applyFill="1" applyBorder="1" applyAlignment="1" applyProtection="1">
      <alignment horizontal="right" vertical="center"/>
      <protection locked="0"/>
    </xf>
    <xf numFmtId="0" fontId="4" fillId="0" borderId="19" xfId="60" applyNumberFormat="1" applyFont="1" applyFill="1" applyBorder="1" applyAlignment="1" applyProtection="1">
      <alignment horizontal="center" vertical="center"/>
      <protection locked="0"/>
    </xf>
    <xf numFmtId="0" fontId="4" fillId="0" borderId="20" xfId="60" applyNumberFormat="1" applyFont="1" applyFill="1" applyBorder="1" applyAlignment="1" applyProtection="1">
      <alignment horizontal="center" vertical="center"/>
      <protection locked="0"/>
    </xf>
    <xf numFmtId="0" fontId="4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0" xfId="60" applyNumberFormat="1" applyFont="1" applyFill="1" applyBorder="1" applyAlignment="1" applyProtection="1">
      <alignment horizontal="right" vertical="center"/>
      <protection locked="0"/>
    </xf>
    <xf numFmtId="0" fontId="9" fillId="0" borderId="0" xfId="60" applyNumberFormat="1" applyFont="1" applyFill="1" applyBorder="1" applyAlignment="1" applyProtection="1">
      <alignment horizontal="center" vertical="center"/>
      <protection locked="0"/>
    </xf>
    <xf numFmtId="178" fontId="9" fillId="0" borderId="0" xfId="60" applyNumberFormat="1" applyFont="1" applyFill="1" applyBorder="1" applyAlignment="1" applyProtection="1">
      <alignment vertical="center"/>
      <protection locked="0"/>
    </xf>
    <xf numFmtId="0" fontId="13" fillId="0" borderId="0" xfId="60" applyNumberFormat="1" applyFont="1" applyFill="1" applyAlignment="1" applyProtection="1">
      <alignment horizontal="center" vertical="center"/>
      <protection locked="0"/>
    </xf>
    <xf numFmtId="0" fontId="4" fillId="0" borderId="0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NumberFormat="1" applyFont="1" applyAlignment="1" applyProtection="1">
      <alignment horizontal="center" vertical="center"/>
      <protection locked="0"/>
    </xf>
    <xf numFmtId="0" fontId="4" fillId="0" borderId="21" xfId="60" applyNumberFormat="1" applyFont="1" applyBorder="1" applyAlignment="1" applyProtection="1">
      <alignment horizontal="center" vertical="center" wrapText="1"/>
      <protection locked="0"/>
    </xf>
    <xf numFmtId="0" fontId="4" fillId="0" borderId="22" xfId="60" applyNumberFormat="1" applyFont="1" applyBorder="1" applyAlignment="1" applyProtection="1">
      <alignment horizontal="center" vertical="center"/>
      <protection locked="0"/>
    </xf>
    <xf numFmtId="0" fontId="4" fillId="0" borderId="23" xfId="60" applyNumberFormat="1" applyFont="1" applyBorder="1" applyAlignment="1" applyProtection="1">
      <alignment horizontal="center" vertical="center"/>
      <protection locked="0"/>
    </xf>
    <xf numFmtId="0" fontId="4" fillId="0" borderId="24" xfId="60" applyNumberFormat="1" applyFont="1" applyBorder="1" applyAlignment="1" applyProtection="1">
      <alignment vertical="center" wrapText="1"/>
      <protection locked="0"/>
    </xf>
    <xf numFmtId="0" fontId="4" fillId="0" borderId="25" xfId="60" applyNumberFormat="1" applyFont="1" applyBorder="1" applyAlignment="1" applyProtection="1">
      <alignment vertical="center"/>
      <protection locked="0"/>
    </xf>
    <xf numFmtId="0" fontId="4" fillId="0" borderId="21" xfId="60" applyNumberFormat="1" applyFont="1" applyBorder="1" applyAlignment="1" applyProtection="1">
      <alignment vertical="center"/>
      <protection locked="0"/>
    </xf>
    <xf numFmtId="0" fontId="4" fillId="0" borderId="19" xfId="60" applyNumberFormat="1" applyFont="1" applyBorder="1" applyAlignment="1" applyProtection="1">
      <alignment vertical="center"/>
      <protection locked="0"/>
    </xf>
    <xf numFmtId="0" fontId="4" fillId="0" borderId="26" xfId="60" applyNumberFormat="1" applyFont="1" applyBorder="1" applyAlignment="1" applyProtection="1">
      <alignment vertical="center"/>
      <protection locked="0"/>
    </xf>
    <xf numFmtId="0" fontId="4" fillId="0" borderId="23" xfId="60" applyNumberFormat="1" applyFont="1" applyBorder="1" applyAlignment="1" applyProtection="1">
      <alignment vertical="center"/>
      <protection locked="0"/>
    </xf>
    <xf numFmtId="0" fontId="4" fillId="0" borderId="24" xfId="60" applyNumberFormat="1" applyFont="1" applyBorder="1" applyAlignment="1" applyProtection="1">
      <alignment horizontal="center" vertical="center"/>
      <protection locked="0"/>
    </xf>
    <xf numFmtId="0" fontId="4" fillId="0" borderId="10" xfId="6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right"/>
      <protection locked="0"/>
    </xf>
    <xf numFmtId="0" fontId="6" fillId="0" borderId="14" xfId="60" applyNumberFormat="1" applyFont="1" applyBorder="1" applyAlignment="1" applyProtection="1">
      <alignment horizontal="distributed" vertical="center" wrapText="1"/>
      <protection locked="0"/>
    </xf>
    <xf numFmtId="0" fontId="6" fillId="0" borderId="13" xfId="60" applyNumberFormat="1" applyFont="1" applyBorder="1" applyAlignment="1" applyProtection="1">
      <alignment horizontal="distributed" vertical="center" wrapText="1"/>
      <protection locked="0"/>
    </xf>
    <xf numFmtId="0" fontId="6" fillId="0" borderId="15" xfId="60" applyNumberFormat="1" applyFont="1" applyBorder="1" applyAlignment="1" applyProtection="1">
      <alignment horizontal="distributed" vertical="center" wrapText="1"/>
      <protection locked="0"/>
    </xf>
    <xf numFmtId="0" fontId="1" fillId="0" borderId="0" xfId="60" applyNumberFormat="1" applyFont="1" applyFill="1" applyAlignment="1" applyProtection="1">
      <alignment horizontal="center" vertical="center"/>
      <protection locked="0"/>
    </xf>
    <xf numFmtId="0" fontId="4" fillId="0" borderId="21" xfId="6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60" applyNumberFormat="1" applyFont="1" applyFill="1" applyBorder="1" applyAlignment="1" applyProtection="1">
      <alignment horizontal="center" vertical="center"/>
      <protection locked="0"/>
    </xf>
    <xf numFmtId="0" fontId="4" fillId="0" borderId="23" xfId="60" applyNumberFormat="1" applyFont="1" applyFill="1" applyBorder="1" applyAlignment="1" applyProtection="1">
      <alignment horizontal="center" vertical="center"/>
      <protection locked="0"/>
    </xf>
    <xf numFmtId="0" fontId="4" fillId="0" borderId="24" xfId="60" applyNumberFormat="1" applyFont="1" applyFill="1" applyBorder="1" applyAlignment="1" applyProtection="1">
      <alignment vertical="center" wrapText="1"/>
      <protection locked="0"/>
    </xf>
    <xf numFmtId="0" fontId="4" fillId="0" borderId="25" xfId="60" applyNumberFormat="1" applyFont="1" applyFill="1" applyBorder="1" applyAlignment="1" applyProtection="1">
      <alignment vertical="center"/>
      <protection locked="0"/>
    </xf>
    <xf numFmtId="0" fontId="4" fillId="0" borderId="21" xfId="60" applyNumberFormat="1" applyFont="1" applyFill="1" applyBorder="1" applyAlignment="1" applyProtection="1">
      <alignment vertical="center"/>
      <protection locked="0"/>
    </xf>
    <xf numFmtId="0" fontId="4" fillId="0" borderId="19" xfId="60" applyNumberFormat="1" applyFont="1" applyFill="1" applyBorder="1" applyAlignment="1" applyProtection="1">
      <alignment vertical="center"/>
      <protection locked="0"/>
    </xf>
    <xf numFmtId="0" fontId="4" fillId="0" borderId="26" xfId="60" applyNumberFormat="1" applyFont="1" applyFill="1" applyBorder="1" applyAlignment="1" applyProtection="1">
      <alignment vertical="center"/>
      <protection locked="0"/>
    </xf>
    <xf numFmtId="0" fontId="4" fillId="0" borderId="23" xfId="60" applyNumberFormat="1" applyFont="1" applyFill="1" applyBorder="1" applyAlignment="1" applyProtection="1">
      <alignment vertical="center"/>
      <protection locked="0"/>
    </xf>
    <xf numFmtId="0" fontId="4" fillId="0" borderId="24" xfId="60" applyNumberFormat="1" applyFont="1" applyFill="1" applyBorder="1" applyAlignment="1" applyProtection="1">
      <alignment horizontal="center" vertical="center"/>
      <protection locked="0"/>
    </xf>
    <xf numFmtId="0" fontId="4" fillId="0" borderId="10" xfId="60" applyNumberFormat="1" applyFont="1" applyFill="1" applyBorder="1" applyAlignment="1" applyProtection="1">
      <alignment horizontal="center" vertical="center"/>
      <protection locked="0"/>
    </xf>
    <xf numFmtId="0" fontId="6" fillId="0" borderId="14" xfId="60" applyNumberFormat="1" applyFont="1" applyFill="1" applyBorder="1" applyAlignment="1" applyProtection="1">
      <alignment horizontal="distributed" vertical="center" wrapText="1"/>
      <protection locked="0"/>
    </xf>
    <xf numFmtId="0" fontId="6" fillId="0" borderId="13" xfId="60" applyNumberFormat="1" applyFont="1" applyFill="1" applyBorder="1" applyAlignment="1" applyProtection="1">
      <alignment horizontal="distributed" vertical="center" wrapText="1"/>
      <protection locked="0"/>
    </xf>
    <xf numFmtId="0" fontId="6" fillId="0" borderId="15" xfId="60" applyNumberFormat="1" applyFont="1" applyFill="1" applyBorder="1" applyAlignment="1" applyProtection="1">
      <alignment horizontal="distributed" vertical="center" wrapText="1"/>
      <protection locked="0"/>
    </xf>
    <xf numFmtId="187" fontId="4" fillId="0" borderId="0" xfId="60" applyNumberFormat="1" applyFont="1" applyFill="1" applyAlignment="1" applyProtection="1">
      <alignment horizontal="right" vertical="center"/>
      <protection locked="0"/>
    </xf>
    <xf numFmtId="182" fontId="9" fillId="0" borderId="0" xfId="60" applyNumberFormat="1" applyFont="1" applyFill="1" applyAlignment="1" applyProtection="1">
      <alignment vertical="center"/>
      <protection locked="0"/>
    </xf>
    <xf numFmtId="182" fontId="9" fillId="0" borderId="0" xfId="0" applyNumberFormat="1" applyFont="1" applyFill="1" applyBorder="1" applyAlignment="1">
      <alignment vertical="center"/>
    </xf>
    <xf numFmtId="182" fontId="4" fillId="0" borderId="0" xfId="60" applyNumberFormat="1" applyFont="1" applyFill="1" applyAlignment="1" applyProtection="1">
      <alignment vertical="center"/>
      <protection locked="0"/>
    </xf>
    <xf numFmtId="182" fontId="4" fillId="0" borderId="0" xfId="0" applyNumberFormat="1" applyFont="1" applyFill="1" applyBorder="1" applyAlignment="1">
      <alignment vertical="center"/>
    </xf>
    <xf numFmtId="182" fontId="4" fillId="0" borderId="17" xfId="6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3年度統計年鑑1-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5"/>
  <sheetViews>
    <sheetView tabSelected="1" zoomScalePageLayoutView="0" workbookViewId="0" topLeftCell="A1">
      <pane xSplit="1" topLeftCell="B1" activePane="topRight" state="frozen"/>
      <selection pane="topLeft" activeCell="A33" sqref="A33"/>
      <selection pane="topRight" activeCell="L86" sqref="L85:L86"/>
    </sheetView>
  </sheetViews>
  <sheetFormatPr defaultColWidth="9.00390625" defaultRowHeight="14.25"/>
  <cols>
    <col min="1" max="1" width="15.625" style="7" customWidth="1"/>
    <col min="2" max="2" width="9.125" style="7" customWidth="1"/>
    <col min="3" max="3" width="8.875" style="7" customWidth="1"/>
    <col min="4" max="4" width="9.625" style="22" customWidth="1"/>
    <col min="5" max="5" width="9.375" style="7" customWidth="1"/>
    <col min="6" max="6" width="9.375" style="22" customWidth="1"/>
    <col min="7" max="7" width="12.25390625" style="7" customWidth="1"/>
    <col min="8" max="8" width="10.50390625" style="7" customWidth="1"/>
    <col min="9" max="11" width="8.00390625" style="7" customWidth="1"/>
    <col min="12" max="13" width="12.00390625" style="7" customWidth="1"/>
    <col min="14" max="16384" width="9.00390625" style="7" customWidth="1"/>
  </cols>
  <sheetData>
    <row r="1" ht="6" customHeight="1"/>
    <row r="2" ht="6" customHeight="1"/>
    <row r="3" spans="1:13" s="2" customFormat="1" ht="18.75">
      <c r="A3" s="74" t="s">
        <v>50</v>
      </c>
      <c r="B3" s="74"/>
      <c r="C3" s="74"/>
      <c r="D3" s="74"/>
      <c r="E3" s="74"/>
      <c r="F3" s="74"/>
      <c r="G3" s="74"/>
      <c r="H3" s="74"/>
      <c r="I3" s="1"/>
      <c r="J3" s="1"/>
      <c r="K3" s="1"/>
      <c r="L3" s="1"/>
      <c r="M3" s="1"/>
    </row>
    <row r="4" spans="1:13" s="2" customFormat="1" ht="7.5" customHeight="1">
      <c r="A4" s="3"/>
      <c r="B4" s="4"/>
      <c r="C4" s="5"/>
      <c r="D4" s="23"/>
      <c r="E4" s="3"/>
      <c r="F4" s="23"/>
      <c r="G4" s="4"/>
      <c r="H4" s="4"/>
      <c r="I4" s="1"/>
      <c r="J4" s="1"/>
      <c r="K4" s="1"/>
      <c r="L4" s="1"/>
      <c r="M4" s="1"/>
    </row>
    <row r="5" spans="1:13" ht="21.75" customHeight="1" thickBot="1">
      <c r="A5" s="6"/>
      <c r="B5" s="6"/>
      <c r="C5" s="6"/>
      <c r="D5" s="24"/>
      <c r="E5" s="6"/>
      <c r="F5" s="24"/>
      <c r="G5" s="86" t="s">
        <v>58</v>
      </c>
      <c r="H5" s="86"/>
      <c r="I5" s="1"/>
      <c r="J5" s="1"/>
      <c r="K5" s="1"/>
      <c r="L5" s="1"/>
      <c r="M5" s="1"/>
    </row>
    <row r="6" spans="1:14" ht="18.75" customHeight="1">
      <c r="A6" s="75" t="s">
        <v>60</v>
      </c>
      <c r="B6" s="20"/>
      <c r="C6" s="20"/>
      <c r="D6" s="78" t="s">
        <v>53</v>
      </c>
      <c r="E6" s="79"/>
      <c r="F6" s="80"/>
      <c r="G6" s="87" t="s">
        <v>67</v>
      </c>
      <c r="H6" s="84" t="s">
        <v>2</v>
      </c>
      <c r="I6" s="1"/>
      <c r="J6" s="1"/>
      <c r="K6" s="1"/>
      <c r="L6" s="1"/>
      <c r="M6" s="1"/>
      <c r="N6" s="1"/>
    </row>
    <row r="7" spans="1:14" ht="18.75" customHeight="1">
      <c r="A7" s="76"/>
      <c r="B7" s="19" t="s">
        <v>0</v>
      </c>
      <c r="C7" s="19" t="s">
        <v>1</v>
      </c>
      <c r="D7" s="81"/>
      <c r="E7" s="82"/>
      <c r="F7" s="83"/>
      <c r="G7" s="88"/>
      <c r="H7" s="85"/>
      <c r="I7" s="1"/>
      <c r="J7" s="1"/>
      <c r="K7" s="1"/>
      <c r="L7" s="1"/>
      <c r="M7" s="1"/>
      <c r="N7" s="1"/>
    </row>
    <row r="8" spans="1:14" ht="18.75" customHeight="1">
      <c r="A8" s="77"/>
      <c r="B8" s="21" t="s">
        <v>52</v>
      </c>
      <c r="C8" s="21" t="s">
        <v>62</v>
      </c>
      <c r="D8" s="25" t="s">
        <v>3</v>
      </c>
      <c r="E8" s="9" t="s">
        <v>4</v>
      </c>
      <c r="F8" s="25" t="s">
        <v>5</v>
      </c>
      <c r="G8" s="89"/>
      <c r="H8" s="8" t="s">
        <v>61</v>
      </c>
      <c r="I8" s="1"/>
      <c r="J8" s="1"/>
      <c r="K8" s="1"/>
      <c r="L8" s="1"/>
      <c r="M8" s="1"/>
      <c r="N8" s="1"/>
    </row>
    <row r="9" spans="1:14" ht="19.5" customHeight="1">
      <c r="A9" s="10"/>
      <c r="B9" s="11"/>
      <c r="C9" s="12"/>
      <c r="D9" s="26"/>
      <c r="E9" s="12"/>
      <c r="F9" s="26"/>
      <c r="G9" s="10"/>
      <c r="H9" s="10"/>
      <c r="I9" s="1"/>
      <c r="J9" s="1"/>
      <c r="K9" s="1"/>
      <c r="L9" s="1"/>
      <c r="M9" s="1"/>
      <c r="N9" s="1"/>
    </row>
    <row r="10" spans="1:14" ht="19.5" customHeight="1">
      <c r="A10" s="31" t="s">
        <v>65</v>
      </c>
      <c r="B10" s="50">
        <v>3691.09</v>
      </c>
      <c r="C10" s="27">
        <v>561651</v>
      </c>
      <c r="D10" s="27">
        <v>1400951</v>
      </c>
      <c r="E10" s="27">
        <v>663659</v>
      </c>
      <c r="F10" s="27">
        <v>737292</v>
      </c>
      <c r="G10" s="105" t="s">
        <v>68</v>
      </c>
      <c r="H10" s="51">
        <v>379.5</v>
      </c>
      <c r="I10" s="13"/>
      <c r="J10" s="13"/>
      <c r="K10" s="13"/>
      <c r="L10" s="13"/>
      <c r="M10" s="13"/>
      <c r="N10" s="13"/>
    </row>
    <row r="11" spans="1:14" s="15" customFormat="1" ht="19.5" customHeight="1">
      <c r="A11" s="49" t="s">
        <v>64</v>
      </c>
      <c r="B11" s="37">
        <v>3691.09</v>
      </c>
      <c r="C11" s="27">
        <v>523523</v>
      </c>
      <c r="D11" s="27">
        <v>1400728</v>
      </c>
      <c r="E11" s="27">
        <v>663321</v>
      </c>
      <c r="F11" s="27">
        <v>737407</v>
      </c>
      <c r="G11" s="105" t="s">
        <v>68</v>
      </c>
      <c r="H11" s="51">
        <v>379.5</v>
      </c>
      <c r="I11" s="14"/>
      <c r="J11" s="14"/>
      <c r="K11" s="14"/>
      <c r="L11" s="14"/>
      <c r="M11" s="14"/>
      <c r="N11" s="14"/>
    </row>
    <row r="12" spans="1:14" s="15" customFormat="1" ht="19.5" customHeight="1">
      <c r="A12" s="52" t="s">
        <v>66</v>
      </c>
      <c r="B12" s="36">
        <f>B14+B29</f>
        <v>3691.09</v>
      </c>
      <c r="C12" s="42">
        <f>C14+C29</f>
        <v>571415</v>
      </c>
      <c r="D12" s="42">
        <f>D14+D29</f>
        <v>1395687</v>
      </c>
      <c r="E12" s="42">
        <f>E14+E29</f>
        <v>660479</v>
      </c>
      <c r="F12" s="42">
        <f>F14+F29</f>
        <v>735208</v>
      </c>
      <c r="G12" s="106">
        <v>-0.36</v>
      </c>
      <c r="H12" s="53">
        <f>ROUND(D12/B12,1)</f>
        <v>378.1</v>
      </c>
      <c r="I12" s="14"/>
      <c r="J12" s="14"/>
      <c r="K12" s="14"/>
      <c r="L12" s="14"/>
      <c r="M12" s="14"/>
      <c r="N12" s="14"/>
    </row>
    <row r="13" spans="1:14" ht="19.5" customHeight="1">
      <c r="A13" s="24"/>
      <c r="B13" s="37"/>
      <c r="C13" s="27"/>
      <c r="D13" s="27"/>
      <c r="E13" s="27"/>
      <c r="F13" s="27"/>
      <c r="G13" s="107"/>
      <c r="H13" s="53"/>
      <c r="I13" s="1"/>
      <c r="J13" s="1"/>
      <c r="K13" s="1"/>
      <c r="L13" s="1"/>
      <c r="M13" s="1"/>
      <c r="N13" s="1"/>
    </row>
    <row r="14" spans="1:14" s="15" customFormat="1" ht="19.5" customHeight="1">
      <c r="A14" s="54" t="s">
        <v>6</v>
      </c>
      <c r="B14" s="38">
        <f>SUM(B16:B27)</f>
        <v>1272.21</v>
      </c>
      <c r="C14" s="41">
        <f>SUM(C16:C27)</f>
        <v>454307</v>
      </c>
      <c r="D14" s="41">
        <f>SUM(D16:D27)</f>
        <v>1104229</v>
      </c>
      <c r="E14" s="41">
        <f>SUM(E16:E27)</f>
        <v>522440</v>
      </c>
      <c r="F14" s="41">
        <f>SUM(F16:F27)</f>
        <v>581789</v>
      </c>
      <c r="G14" s="106">
        <v>-0.27</v>
      </c>
      <c r="H14" s="53">
        <f>ROUND(D14/B14,1)</f>
        <v>868</v>
      </c>
      <c r="I14" s="14"/>
      <c r="J14" s="14"/>
      <c r="K14" s="14"/>
      <c r="L14" s="14"/>
      <c r="M14" s="14"/>
      <c r="N14" s="14"/>
    </row>
    <row r="15" spans="1:11" ht="19.5" customHeight="1">
      <c r="A15" s="24"/>
      <c r="B15" s="37"/>
      <c r="C15" s="27"/>
      <c r="D15" s="27"/>
      <c r="E15" s="27"/>
      <c r="F15" s="27"/>
      <c r="G15" s="107"/>
      <c r="H15" s="53"/>
      <c r="I15" s="1"/>
      <c r="J15" s="1"/>
      <c r="K15" s="1"/>
    </row>
    <row r="16" spans="1:11" ht="19.5" customHeight="1">
      <c r="A16" s="55" t="s">
        <v>59</v>
      </c>
      <c r="B16" s="37">
        <v>276.84</v>
      </c>
      <c r="C16" s="27">
        <v>155786</v>
      </c>
      <c r="D16" s="27">
        <f>SUM(E16:F16)</f>
        <v>365929</v>
      </c>
      <c r="E16" s="27">
        <v>170947</v>
      </c>
      <c r="F16" s="27">
        <v>194982</v>
      </c>
      <c r="G16" s="108">
        <v>-0.18</v>
      </c>
      <c r="H16" s="51">
        <f>ROUND(D16/B16,1)</f>
        <v>1321.8</v>
      </c>
      <c r="I16" s="13"/>
      <c r="J16" s="13"/>
      <c r="K16" s="13"/>
    </row>
    <row r="17" spans="1:11" ht="19.5" customHeight="1">
      <c r="A17" s="55" t="s">
        <v>7</v>
      </c>
      <c r="B17" s="37">
        <v>16.49</v>
      </c>
      <c r="C17" s="27">
        <v>29353</v>
      </c>
      <c r="D17" s="27">
        <f aca="true" t="shared" si="0" ref="D17:D43">SUM(E17:F17)</f>
        <v>67805</v>
      </c>
      <c r="E17" s="27">
        <v>31914</v>
      </c>
      <c r="F17" s="27">
        <v>35891</v>
      </c>
      <c r="G17" s="108">
        <v>-0.94</v>
      </c>
      <c r="H17" s="51">
        <f>ROUND(D17/B17,1)</f>
        <v>4111.9</v>
      </c>
      <c r="I17" s="13"/>
      <c r="J17" s="13"/>
      <c r="K17" s="13"/>
    </row>
    <row r="18" spans="1:11" ht="19.5" customHeight="1">
      <c r="A18" s="55" t="s">
        <v>8</v>
      </c>
      <c r="B18" s="37">
        <v>42.68</v>
      </c>
      <c r="C18" s="27">
        <v>36633</v>
      </c>
      <c r="D18" s="27">
        <f t="shared" si="0"/>
        <v>88356</v>
      </c>
      <c r="E18" s="27">
        <v>42005</v>
      </c>
      <c r="F18" s="27">
        <v>46351</v>
      </c>
      <c r="G18" s="108">
        <v>-0.75</v>
      </c>
      <c r="H18" s="51">
        <f aca="true" t="shared" si="1" ref="H18:H27">ROUND(D18/B18,1)</f>
        <v>2070.2</v>
      </c>
      <c r="I18" s="13"/>
      <c r="J18" s="13"/>
      <c r="K18" s="13"/>
    </row>
    <row r="19" spans="1:11" ht="19.5" customHeight="1">
      <c r="A19" s="55" t="s">
        <v>9</v>
      </c>
      <c r="B19" s="37">
        <v>86.37</v>
      </c>
      <c r="C19" s="27">
        <v>29736</v>
      </c>
      <c r="D19" s="27">
        <f t="shared" si="0"/>
        <v>68790</v>
      </c>
      <c r="E19" s="27">
        <v>33638</v>
      </c>
      <c r="F19" s="27">
        <v>35152</v>
      </c>
      <c r="G19" s="108">
        <v>-0.56</v>
      </c>
      <c r="H19" s="51">
        <f t="shared" si="1"/>
        <v>796.5</v>
      </c>
      <c r="I19" s="13"/>
      <c r="J19" s="13"/>
      <c r="K19" s="13"/>
    </row>
    <row r="20" spans="1:11" ht="19.5" customHeight="1">
      <c r="A20" s="55" t="s">
        <v>10</v>
      </c>
      <c r="B20" s="37">
        <v>39.52</v>
      </c>
      <c r="C20" s="27">
        <v>50480</v>
      </c>
      <c r="D20" s="27">
        <f t="shared" si="0"/>
        <v>125511</v>
      </c>
      <c r="E20" s="27">
        <v>59868</v>
      </c>
      <c r="F20" s="27">
        <v>65643</v>
      </c>
      <c r="G20" s="108">
        <v>-0.07</v>
      </c>
      <c r="H20" s="51">
        <f t="shared" si="1"/>
        <v>3175.9</v>
      </c>
      <c r="I20" s="13"/>
      <c r="J20" s="13"/>
      <c r="K20" s="13"/>
    </row>
    <row r="21" spans="1:11" ht="19.5" customHeight="1">
      <c r="A21" s="55" t="s">
        <v>11</v>
      </c>
      <c r="B21" s="37">
        <v>98.92</v>
      </c>
      <c r="C21" s="27">
        <v>23951</v>
      </c>
      <c r="D21" s="27">
        <f t="shared" si="0"/>
        <v>59815</v>
      </c>
      <c r="E21" s="27">
        <v>28258</v>
      </c>
      <c r="F21" s="27">
        <v>31557</v>
      </c>
      <c r="G21" s="108">
        <v>-0.55</v>
      </c>
      <c r="H21" s="51">
        <f t="shared" si="1"/>
        <v>604.7</v>
      </c>
      <c r="I21" s="13"/>
      <c r="J21" s="13"/>
      <c r="K21" s="13"/>
    </row>
    <row r="22" spans="1:11" ht="19.5" customHeight="1">
      <c r="A22" s="55" t="s">
        <v>56</v>
      </c>
      <c r="B22" s="37">
        <v>292.05</v>
      </c>
      <c r="C22" s="27">
        <v>13857</v>
      </c>
      <c r="D22" s="27">
        <f t="shared" si="0"/>
        <v>33918</v>
      </c>
      <c r="E22" s="27">
        <v>16016</v>
      </c>
      <c r="F22" s="27">
        <v>17902</v>
      </c>
      <c r="G22" s="108">
        <v>-1.57</v>
      </c>
      <c r="H22" s="51">
        <f t="shared" si="1"/>
        <v>116.1</v>
      </c>
      <c r="I22" s="13"/>
      <c r="J22" s="13"/>
      <c r="K22" s="13"/>
    </row>
    <row r="23" spans="1:8" ht="19.5" customHeight="1">
      <c r="A23" s="55" t="s">
        <v>12</v>
      </c>
      <c r="B23" s="37">
        <v>60.58</v>
      </c>
      <c r="C23" s="27">
        <v>12535</v>
      </c>
      <c r="D23" s="27">
        <f t="shared" si="0"/>
        <v>29649</v>
      </c>
      <c r="E23" s="27">
        <v>13782</v>
      </c>
      <c r="F23" s="27">
        <v>15867</v>
      </c>
      <c r="G23" s="108">
        <v>-2.11</v>
      </c>
      <c r="H23" s="51">
        <f t="shared" si="1"/>
        <v>489.4</v>
      </c>
    </row>
    <row r="24" spans="1:8" ht="19.5" customHeight="1">
      <c r="A24" s="55" t="s">
        <v>13</v>
      </c>
      <c r="B24" s="37">
        <v>53.18</v>
      </c>
      <c r="C24" s="27">
        <v>47262</v>
      </c>
      <c r="D24" s="27">
        <f t="shared" si="0"/>
        <v>118974</v>
      </c>
      <c r="E24" s="27">
        <v>56580</v>
      </c>
      <c r="F24" s="27">
        <v>62394</v>
      </c>
      <c r="G24" s="108">
        <v>0.73</v>
      </c>
      <c r="H24" s="51">
        <f t="shared" si="1"/>
        <v>2237.2</v>
      </c>
    </row>
    <row r="25" spans="1:8" ht="19.5" customHeight="1">
      <c r="A25" s="55" t="s">
        <v>14</v>
      </c>
      <c r="B25" s="37">
        <v>24.23</v>
      </c>
      <c r="C25" s="27">
        <v>28216</v>
      </c>
      <c r="D25" s="27">
        <f t="shared" si="0"/>
        <v>76065</v>
      </c>
      <c r="E25" s="27">
        <v>36474</v>
      </c>
      <c r="F25" s="27">
        <v>39591</v>
      </c>
      <c r="G25" s="108">
        <v>1.11</v>
      </c>
      <c r="H25" s="51">
        <f t="shared" si="1"/>
        <v>3139.3</v>
      </c>
    </row>
    <row r="26" spans="1:8" ht="19.5" customHeight="1">
      <c r="A26" s="55" t="s">
        <v>55</v>
      </c>
      <c r="B26" s="37">
        <v>33.73</v>
      </c>
      <c r="C26" s="27">
        <v>13242</v>
      </c>
      <c r="D26" s="27">
        <f t="shared" si="0"/>
        <v>35865</v>
      </c>
      <c r="E26" s="27">
        <v>17121</v>
      </c>
      <c r="F26" s="27">
        <v>18744</v>
      </c>
      <c r="G26" s="108">
        <v>0.02</v>
      </c>
      <c r="H26" s="51">
        <f t="shared" si="1"/>
        <v>1063.3</v>
      </c>
    </row>
    <row r="27" spans="1:8" ht="19.5" customHeight="1">
      <c r="A27" s="55" t="s">
        <v>57</v>
      </c>
      <c r="B27" s="37">
        <v>247.62</v>
      </c>
      <c r="C27" s="27">
        <v>13256</v>
      </c>
      <c r="D27" s="27">
        <f t="shared" si="0"/>
        <v>33552</v>
      </c>
      <c r="E27" s="27">
        <v>15837</v>
      </c>
      <c r="F27" s="27">
        <v>17715</v>
      </c>
      <c r="G27" s="108">
        <v>-1.97</v>
      </c>
      <c r="H27" s="51">
        <f t="shared" si="1"/>
        <v>135.5</v>
      </c>
    </row>
    <row r="28" spans="1:8" ht="19.5" customHeight="1">
      <c r="A28" s="54"/>
      <c r="B28" s="37"/>
      <c r="C28" s="27"/>
      <c r="D28" s="42"/>
      <c r="E28" s="27"/>
      <c r="F28" s="27"/>
      <c r="G28" s="107"/>
      <c r="H28" s="51"/>
    </row>
    <row r="29" spans="1:11" s="15" customFormat="1" ht="19.5" customHeight="1">
      <c r="A29" s="54" t="s">
        <v>15</v>
      </c>
      <c r="B29" s="38">
        <f>B31+B34+B40+B54+B58+B62+B68</f>
        <v>2418.88</v>
      </c>
      <c r="C29" s="42">
        <f>C31+C34+C40+C54+C58+C62+C68</f>
        <v>117108</v>
      </c>
      <c r="D29" s="42">
        <f t="shared" si="0"/>
        <v>291458</v>
      </c>
      <c r="E29" s="42">
        <f>E31+E34+E40+E54+E58+E62+E68</f>
        <v>138039</v>
      </c>
      <c r="F29" s="42">
        <f>F31+F34+F40+F54+F58+F62+F68</f>
        <v>153419</v>
      </c>
      <c r="G29" s="106">
        <v>-0.72</v>
      </c>
      <c r="H29" s="53">
        <f>ROUND(D29/B29,1)</f>
        <v>120.5</v>
      </c>
      <c r="I29" s="14"/>
      <c r="J29" s="14"/>
      <c r="K29" s="14"/>
    </row>
    <row r="30" spans="1:11" ht="19.5" customHeight="1">
      <c r="A30" s="24"/>
      <c r="B30" s="37"/>
      <c r="C30" s="27"/>
      <c r="D30" s="42"/>
      <c r="E30" s="27"/>
      <c r="F30" s="27"/>
      <c r="G30" s="107"/>
      <c r="H30" s="51"/>
      <c r="I30" s="1"/>
      <c r="J30" s="1"/>
      <c r="K30" s="1"/>
    </row>
    <row r="31" spans="1:11" s="15" customFormat="1" ht="19.5" customHeight="1">
      <c r="A31" s="54" t="s">
        <v>16</v>
      </c>
      <c r="B31" s="38">
        <f>B32</f>
        <v>66.56</v>
      </c>
      <c r="C31" s="42">
        <f aca="true" t="shared" si="2" ref="C31:H31">C32</f>
        <v>1344</v>
      </c>
      <c r="D31" s="42">
        <f t="shared" si="0"/>
        <v>4007</v>
      </c>
      <c r="E31" s="42">
        <f t="shared" si="2"/>
        <v>1938</v>
      </c>
      <c r="F31" s="42">
        <f t="shared" si="2"/>
        <v>2069</v>
      </c>
      <c r="G31" s="107">
        <v>-2.43</v>
      </c>
      <c r="H31" s="53">
        <f t="shared" si="2"/>
        <v>60.2</v>
      </c>
      <c r="I31" s="14"/>
      <c r="J31" s="14"/>
      <c r="K31" s="14"/>
    </row>
    <row r="32" spans="1:11" ht="19.5" customHeight="1">
      <c r="A32" s="56" t="s">
        <v>17</v>
      </c>
      <c r="B32" s="37">
        <v>66.56</v>
      </c>
      <c r="C32" s="27">
        <v>1344</v>
      </c>
      <c r="D32" s="27">
        <f t="shared" si="0"/>
        <v>4007</v>
      </c>
      <c r="E32" s="27">
        <v>1938</v>
      </c>
      <c r="F32" s="27">
        <v>2069</v>
      </c>
      <c r="G32" s="108">
        <v>-2.43</v>
      </c>
      <c r="H32" s="51">
        <f aca="true" t="shared" si="3" ref="H32:H43">ROUND(D32/B32,1)</f>
        <v>60.2</v>
      </c>
      <c r="I32" s="13"/>
      <c r="J32" s="13"/>
      <c r="K32" s="13"/>
    </row>
    <row r="33" spans="1:11" ht="19.5" customHeight="1">
      <c r="A33" s="56"/>
      <c r="B33" s="37"/>
      <c r="C33" s="27"/>
      <c r="D33" s="27"/>
      <c r="E33" s="27"/>
      <c r="F33" s="27"/>
      <c r="G33" s="109"/>
      <c r="H33" s="51"/>
      <c r="I33" s="13"/>
      <c r="J33" s="13"/>
      <c r="K33" s="13"/>
    </row>
    <row r="34" spans="1:11" s="15" customFormat="1" ht="19.5" customHeight="1">
      <c r="A34" s="54" t="s">
        <v>18</v>
      </c>
      <c r="B34" s="38">
        <f>SUM(B35:B38)</f>
        <v>51.3</v>
      </c>
      <c r="C34" s="42">
        <f>SUM(C35:C38)</f>
        <v>32119</v>
      </c>
      <c r="D34" s="42">
        <f t="shared" si="0"/>
        <v>78402</v>
      </c>
      <c r="E34" s="42">
        <f>SUM(E35:E38)</f>
        <v>36900</v>
      </c>
      <c r="F34" s="42">
        <f>SUM(F35:F38)</f>
        <v>41502</v>
      </c>
      <c r="G34" s="106">
        <v>-0.54</v>
      </c>
      <c r="H34" s="53">
        <f t="shared" si="3"/>
        <v>1528.3</v>
      </c>
      <c r="I34" s="14"/>
      <c r="J34" s="14"/>
      <c r="K34" s="14"/>
    </row>
    <row r="35" spans="1:11" ht="19.5" customHeight="1">
      <c r="A35" s="56" t="s">
        <v>19</v>
      </c>
      <c r="B35" s="37">
        <v>23.9</v>
      </c>
      <c r="C35" s="27">
        <v>7781</v>
      </c>
      <c r="D35" s="27">
        <f t="shared" si="0"/>
        <v>19498</v>
      </c>
      <c r="E35" s="27">
        <v>9205</v>
      </c>
      <c r="F35" s="27">
        <v>10293</v>
      </c>
      <c r="G35" s="108">
        <v>-1.16</v>
      </c>
      <c r="H35" s="51">
        <f t="shared" si="3"/>
        <v>815.8</v>
      </c>
      <c r="I35" s="13"/>
      <c r="J35" s="13"/>
      <c r="K35" s="13"/>
    </row>
    <row r="36" spans="1:11" ht="19.5" customHeight="1">
      <c r="A36" s="56" t="s">
        <v>20</v>
      </c>
      <c r="B36" s="37">
        <v>8.8</v>
      </c>
      <c r="C36" s="27">
        <v>9805</v>
      </c>
      <c r="D36" s="27">
        <f t="shared" si="0"/>
        <v>23319</v>
      </c>
      <c r="E36" s="27">
        <v>10946</v>
      </c>
      <c r="F36" s="27">
        <v>12373</v>
      </c>
      <c r="G36" s="108">
        <v>-0.52</v>
      </c>
      <c r="H36" s="51">
        <f t="shared" si="3"/>
        <v>2649.9</v>
      </c>
      <c r="I36" s="13"/>
      <c r="J36" s="13"/>
      <c r="K36" s="13"/>
    </row>
    <row r="37" spans="1:11" ht="19.5" customHeight="1">
      <c r="A37" s="56" t="s">
        <v>21</v>
      </c>
      <c r="B37" s="37">
        <v>14.27</v>
      </c>
      <c r="C37" s="27">
        <v>11111</v>
      </c>
      <c r="D37" s="27">
        <f t="shared" si="0"/>
        <v>27724</v>
      </c>
      <c r="E37" s="27">
        <v>13012</v>
      </c>
      <c r="F37" s="27">
        <v>14712</v>
      </c>
      <c r="G37" s="108">
        <v>-0.04</v>
      </c>
      <c r="H37" s="51">
        <f t="shared" si="3"/>
        <v>1942.8</v>
      </c>
      <c r="I37" s="13"/>
      <c r="J37" s="13"/>
      <c r="K37" s="13"/>
    </row>
    <row r="38" spans="1:11" ht="19.5" customHeight="1">
      <c r="A38" s="56" t="s">
        <v>22</v>
      </c>
      <c r="B38" s="37">
        <v>4.33</v>
      </c>
      <c r="C38" s="27">
        <v>3422</v>
      </c>
      <c r="D38" s="27">
        <f t="shared" si="0"/>
        <v>7861</v>
      </c>
      <c r="E38" s="27">
        <v>3737</v>
      </c>
      <c r="F38" s="27">
        <v>4124</v>
      </c>
      <c r="G38" s="108">
        <v>-0.86</v>
      </c>
      <c r="H38" s="51">
        <f t="shared" si="3"/>
        <v>1815.5</v>
      </c>
      <c r="I38" s="13"/>
      <c r="J38" s="13"/>
      <c r="K38" s="13"/>
    </row>
    <row r="39" spans="1:11" ht="19.5" customHeight="1">
      <c r="A39" s="56"/>
      <c r="B39" s="37"/>
      <c r="C39" s="27"/>
      <c r="D39" s="27"/>
      <c r="E39" s="27"/>
      <c r="F39" s="27"/>
      <c r="G39" s="109"/>
      <c r="H39" s="51"/>
      <c r="I39" s="13"/>
      <c r="J39" s="13"/>
      <c r="K39" s="13"/>
    </row>
    <row r="40" spans="1:11" s="15" customFormat="1" ht="19.5" customHeight="1">
      <c r="A40" s="54" t="s">
        <v>23</v>
      </c>
      <c r="B40" s="38">
        <f>SUM(B41:B43)</f>
        <v>31.110000000000003</v>
      </c>
      <c r="C40" s="42">
        <f>SUM(C41:C43)</f>
        <v>18320</v>
      </c>
      <c r="D40" s="42">
        <f t="shared" si="0"/>
        <v>47976</v>
      </c>
      <c r="E40" s="42">
        <f>SUM(E41:E43)</f>
        <v>22913</v>
      </c>
      <c r="F40" s="42">
        <f>SUM(F41:F43)</f>
        <v>25063</v>
      </c>
      <c r="G40" s="106">
        <v>-0.49</v>
      </c>
      <c r="H40" s="53">
        <f t="shared" si="3"/>
        <v>1542.1</v>
      </c>
      <c r="I40" s="14"/>
      <c r="J40" s="14"/>
      <c r="K40" s="14"/>
    </row>
    <row r="41" spans="1:11" ht="19.5" customHeight="1">
      <c r="A41" s="56" t="s">
        <v>24</v>
      </c>
      <c r="B41" s="37">
        <v>5.94</v>
      </c>
      <c r="C41" s="27">
        <v>3422</v>
      </c>
      <c r="D41" s="27">
        <f t="shared" si="0"/>
        <v>8601</v>
      </c>
      <c r="E41" s="27">
        <v>4142</v>
      </c>
      <c r="F41" s="27">
        <v>4459</v>
      </c>
      <c r="G41" s="108">
        <v>-0.6</v>
      </c>
      <c r="H41" s="51">
        <f t="shared" si="3"/>
        <v>1448</v>
      </c>
      <c r="I41" s="13"/>
      <c r="J41" s="13"/>
      <c r="K41" s="13"/>
    </row>
    <row r="42" spans="1:11" ht="19.5" customHeight="1">
      <c r="A42" s="56" t="s">
        <v>25</v>
      </c>
      <c r="B42" s="37">
        <v>4.07</v>
      </c>
      <c r="C42" s="27">
        <v>2897</v>
      </c>
      <c r="D42" s="27">
        <f t="shared" si="0"/>
        <v>7350</v>
      </c>
      <c r="E42" s="27">
        <v>3496</v>
      </c>
      <c r="F42" s="27">
        <v>3854</v>
      </c>
      <c r="G42" s="108">
        <v>-1.21</v>
      </c>
      <c r="H42" s="51">
        <f t="shared" si="3"/>
        <v>1805.9</v>
      </c>
      <c r="I42" s="13"/>
      <c r="J42" s="13"/>
      <c r="K42" s="13"/>
    </row>
    <row r="43" spans="1:11" ht="19.5" customHeight="1" thickBot="1">
      <c r="A43" s="57" t="s">
        <v>26</v>
      </c>
      <c r="B43" s="39">
        <v>21.1</v>
      </c>
      <c r="C43" s="43">
        <v>12001</v>
      </c>
      <c r="D43" s="43">
        <f t="shared" si="0"/>
        <v>32025</v>
      </c>
      <c r="E43" s="43">
        <v>15275</v>
      </c>
      <c r="F43" s="43">
        <v>16750</v>
      </c>
      <c r="G43" s="110">
        <v>-0.3</v>
      </c>
      <c r="H43" s="58">
        <f t="shared" si="3"/>
        <v>1517.8</v>
      </c>
      <c r="I43" s="13"/>
      <c r="J43" s="13"/>
      <c r="K43" s="13"/>
    </row>
    <row r="44" spans="1:8" ht="3.75" customHeight="1">
      <c r="A44" s="22"/>
      <c r="B44" s="22"/>
      <c r="C44" s="22"/>
      <c r="E44" s="22"/>
      <c r="G44" s="34"/>
      <c r="H44" s="34"/>
    </row>
    <row r="45" spans="1:8" s="16" customFormat="1" ht="3.75" customHeight="1">
      <c r="A45" s="28"/>
      <c r="B45" s="28"/>
      <c r="C45" s="28"/>
      <c r="D45" s="28"/>
      <c r="E45" s="28"/>
      <c r="F45" s="28"/>
      <c r="G45" s="59"/>
      <c r="H45" s="59"/>
    </row>
    <row r="46" spans="1:8" s="16" customFormat="1" ht="3.75" customHeight="1">
      <c r="A46" s="28"/>
      <c r="B46" s="28"/>
      <c r="C46" s="28"/>
      <c r="D46" s="28"/>
      <c r="E46" s="28"/>
      <c r="F46" s="28"/>
      <c r="G46" s="28"/>
      <c r="H46" s="28"/>
    </row>
    <row r="47" spans="1:13" s="2" customFormat="1" ht="18.75">
      <c r="A47" s="90" t="s">
        <v>54</v>
      </c>
      <c r="B47" s="90"/>
      <c r="C47" s="90"/>
      <c r="D47" s="90"/>
      <c r="E47" s="90"/>
      <c r="F47" s="90"/>
      <c r="G47" s="90"/>
      <c r="H47" s="90"/>
      <c r="I47" s="1"/>
      <c r="J47" s="1"/>
      <c r="K47" s="1"/>
      <c r="L47" s="1"/>
      <c r="M47" s="1"/>
    </row>
    <row r="48" spans="1:13" s="2" customFormat="1" ht="7.5" customHeight="1">
      <c r="A48" s="23"/>
      <c r="B48" s="60"/>
      <c r="C48" s="61"/>
      <c r="D48" s="23"/>
      <c r="E48" s="23"/>
      <c r="F48" s="23"/>
      <c r="G48" s="60"/>
      <c r="H48" s="60"/>
      <c r="I48" s="1"/>
      <c r="J48" s="1"/>
      <c r="K48" s="1"/>
      <c r="L48" s="1"/>
      <c r="M48" s="1"/>
    </row>
    <row r="49" spans="1:13" ht="21.75" customHeight="1" thickBot="1">
      <c r="A49" s="24"/>
      <c r="B49" s="24"/>
      <c r="C49" s="24"/>
      <c r="D49" s="24"/>
      <c r="E49" s="24"/>
      <c r="F49" s="24"/>
      <c r="G49" s="24"/>
      <c r="H49" s="62"/>
      <c r="I49" s="1"/>
      <c r="J49" s="1"/>
      <c r="K49" s="1"/>
      <c r="L49" s="1"/>
      <c r="M49" s="1"/>
    </row>
    <row r="50" spans="1:14" ht="18.75" customHeight="1">
      <c r="A50" s="91" t="s">
        <v>60</v>
      </c>
      <c r="B50" s="63"/>
      <c r="C50" s="20"/>
      <c r="D50" s="94" t="s">
        <v>53</v>
      </c>
      <c r="E50" s="95"/>
      <c r="F50" s="96"/>
      <c r="G50" s="102" t="s">
        <v>67</v>
      </c>
      <c r="H50" s="100" t="s">
        <v>51</v>
      </c>
      <c r="I50" s="1"/>
      <c r="J50" s="1"/>
      <c r="K50" s="1"/>
      <c r="L50" s="1"/>
      <c r="M50" s="1"/>
      <c r="N50" s="1"/>
    </row>
    <row r="51" spans="1:14" ht="18.75" customHeight="1">
      <c r="A51" s="92"/>
      <c r="B51" s="64" t="s">
        <v>0</v>
      </c>
      <c r="C51" s="19" t="s">
        <v>1</v>
      </c>
      <c r="D51" s="97"/>
      <c r="E51" s="98"/>
      <c r="F51" s="99"/>
      <c r="G51" s="103"/>
      <c r="H51" s="101"/>
      <c r="I51" s="1"/>
      <c r="J51" s="1"/>
      <c r="K51" s="1"/>
      <c r="L51" s="1"/>
      <c r="M51" s="1"/>
      <c r="N51" s="1"/>
    </row>
    <row r="52" spans="1:14" ht="18.75" customHeight="1">
      <c r="A52" s="93"/>
      <c r="B52" s="65" t="s">
        <v>52</v>
      </c>
      <c r="C52" s="21" t="s">
        <v>62</v>
      </c>
      <c r="D52" s="29" t="s">
        <v>3</v>
      </c>
      <c r="E52" s="29" t="s">
        <v>4</v>
      </c>
      <c r="F52" s="29" t="s">
        <v>5</v>
      </c>
      <c r="G52" s="104"/>
      <c r="H52" s="66" t="s">
        <v>61</v>
      </c>
      <c r="I52" s="1"/>
      <c r="J52" s="1"/>
      <c r="K52" s="1"/>
      <c r="L52" s="1"/>
      <c r="M52" s="1"/>
      <c r="N52" s="1"/>
    </row>
    <row r="53" spans="1:14" s="18" customFormat="1" ht="20.25" customHeight="1">
      <c r="A53" s="67"/>
      <c r="B53" s="68"/>
      <c r="C53" s="68"/>
      <c r="D53" s="30"/>
      <c r="E53" s="30"/>
      <c r="F53" s="30"/>
      <c r="G53" s="69"/>
      <c r="H53" s="68"/>
      <c r="I53" s="17"/>
      <c r="J53" s="17"/>
      <c r="K53" s="17"/>
      <c r="L53" s="17"/>
      <c r="M53" s="17"/>
      <c r="N53" s="17"/>
    </row>
    <row r="54" spans="1:8" s="15" customFormat="1" ht="20.25" customHeight="1">
      <c r="A54" s="70" t="s">
        <v>27</v>
      </c>
      <c r="B54" s="38">
        <f>SUM(B55:B56)</f>
        <v>127.47</v>
      </c>
      <c r="C54" s="41">
        <f>SUM(C55:C56)</f>
        <v>1596</v>
      </c>
      <c r="D54" s="41">
        <f>SUM(D55:D56)</f>
        <v>3859</v>
      </c>
      <c r="E54" s="41">
        <f>SUM(E55:E56)</f>
        <v>1788</v>
      </c>
      <c r="F54" s="41">
        <f>SUM(F55:F56)</f>
        <v>2071</v>
      </c>
      <c r="G54" s="106">
        <v>-3.45</v>
      </c>
      <c r="H54" s="71">
        <f>ROUND(D54/B54,1)</f>
        <v>30.3</v>
      </c>
    </row>
    <row r="55" spans="1:8" ht="20.25" customHeight="1">
      <c r="A55" s="56" t="s">
        <v>28</v>
      </c>
      <c r="B55" s="37">
        <v>47.84</v>
      </c>
      <c r="C55" s="32">
        <v>708</v>
      </c>
      <c r="D55" s="32">
        <f>E55+F55</f>
        <v>1825</v>
      </c>
      <c r="E55" s="45">
        <v>840</v>
      </c>
      <c r="F55" s="45">
        <v>985</v>
      </c>
      <c r="G55" s="108">
        <v>-3.69</v>
      </c>
      <c r="H55" s="51">
        <f>ROUND(D55/B55,1)</f>
        <v>38.1</v>
      </c>
    </row>
    <row r="56" spans="1:8" ht="20.25" customHeight="1">
      <c r="A56" s="56" t="s">
        <v>29</v>
      </c>
      <c r="B56" s="37">
        <v>79.63</v>
      </c>
      <c r="C56" s="32">
        <v>888</v>
      </c>
      <c r="D56" s="32">
        <f>E56+F56</f>
        <v>2034</v>
      </c>
      <c r="E56" s="45">
        <v>948</v>
      </c>
      <c r="F56" s="45">
        <v>1086</v>
      </c>
      <c r="G56" s="108">
        <v>-3.24</v>
      </c>
      <c r="H56" s="51">
        <f>ROUND(D56/B56,1)</f>
        <v>25.5</v>
      </c>
    </row>
    <row r="57" spans="1:8" ht="20.25" customHeight="1">
      <c r="A57" s="24"/>
      <c r="B57" s="40"/>
      <c r="C57" s="22"/>
      <c r="E57" s="22"/>
      <c r="G57" s="106"/>
      <c r="H57" s="22"/>
    </row>
    <row r="58" spans="1:8" s="15" customFormat="1" ht="20.25" customHeight="1">
      <c r="A58" s="54" t="s">
        <v>30</v>
      </c>
      <c r="B58" s="38">
        <f>SUM(B59:B60)</f>
        <v>49.849999999999994</v>
      </c>
      <c r="C58" s="44">
        <f>SUM(C59:C60)</f>
        <v>5077</v>
      </c>
      <c r="D58" s="44">
        <f>SUM(D59:D60)</f>
        <v>13362</v>
      </c>
      <c r="E58" s="48">
        <f>SUM(E59:E60)</f>
        <v>6341</v>
      </c>
      <c r="F58" s="48">
        <f>SUM(F59:F60)</f>
        <v>7021</v>
      </c>
      <c r="G58" s="106">
        <v>-1.12</v>
      </c>
      <c r="H58" s="53">
        <f>ROUND(D58/B58,1)</f>
        <v>268</v>
      </c>
    </row>
    <row r="59" spans="1:8" ht="20.25" customHeight="1">
      <c r="A59" s="56" t="s">
        <v>31</v>
      </c>
      <c r="B59" s="37">
        <v>25.77</v>
      </c>
      <c r="C59" s="32">
        <v>2896</v>
      </c>
      <c r="D59" s="32">
        <f>E59+F59</f>
        <v>7569</v>
      </c>
      <c r="E59" s="45">
        <v>3592</v>
      </c>
      <c r="F59" s="45">
        <v>3977</v>
      </c>
      <c r="G59" s="108">
        <v>-1.15</v>
      </c>
      <c r="H59" s="51">
        <f>ROUND(D59/B59,1)</f>
        <v>293.7</v>
      </c>
    </row>
    <row r="60" spans="1:8" ht="20.25" customHeight="1">
      <c r="A60" s="56" t="s">
        <v>32</v>
      </c>
      <c r="B60" s="37">
        <v>24.08</v>
      </c>
      <c r="C60" s="32">
        <v>2181</v>
      </c>
      <c r="D60" s="32">
        <f>E60+F60</f>
        <v>5793</v>
      </c>
      <c r="E60" s="45">
        <v>2749</v>
      </c>
      <c r="F60" s="45">
        <v>3044</v>
      </c>
      <c r="G60" s="108">
        <v>-1.08</v>
      </c>
      <c r="H60" s="51">
        <f>ROUND(D60/B60,1)</f>
        <v>240.6</v>
      </c>
    </row>
    <row r="61" spans="1:8" ht="20.25" customHeight="1">
      <c r="A61" s="24"/>
      <c r="B61" s="40"/>
      <c r="C61" s="22"/>
      <c r="D61" s="32"/>
      <c r="E61" s="22"/>
      <c r="G61" s="106"/>
      <c r="H61" s="22"/>
    </row>
    <row r="62" spans="1:8" s="15" customFormat="1" ht="20.25" customHeight="1">
      <c r="A62" s="72" t="s">
        <v>33</v>
      </c>
      <c r="B62" s="38">
        <f>SUM(B63:B66)</f>
        <v>37.739999999999995</v>
      </c>
      <c r="C62" s="41">
        <f>SUM(C63:C66)</f>
        <v>38416</v>
      </c>
      <c r="D62" s="41">
        <f>SUM(D63:D66)</f>
        <v>97542</v>
      </c>
      <c r="E62" s="41">
        <f>SUM(E63:E66)</f>
        <v>46050</v>
      </c>
      <c r="F62" s="41">
        <f>SUM(F63:F66)</f>
        <v>51492</v>
      </c>
      <c r="G62" s="106">
        <v>0.03</v>
      </c>
      <c r="H62" s="71">
        <f>ROUND(D62/B62,1)</f>
        <v>2584.6</v>
      </c>
    </row>
    <row r="63" spans="1:8" ht="20.25" customHeight="1">
      <c r="A63" s="56" t="s">
        <v>34</v>
      </c>
      <c r="B63" s="37">
        <v>6.14</v>
      </c>
      <c r="C63" s="32">
        <v>9737</v>
      </c>
      <c r="D63" s="32">
        <f>E63+F63</f>
        <v>23515</v>
      </c>
      <c r="E63" s="46">
        <v>11057</v>
      </c>
      <c r="F63" s="46">
        <v>12458</v>
      </c>
      <c r="G63" s="108">
        <v>-0.9</v>
      </c>
      <c r="H63" s="51">
        <f>ROUND(D63/B63,1)</f>
        <v>3829.8</v>
      </c>
    </row>
    <row r="64" spans="1:8" ht="20.25" customHeight="1">
      <c r="A64" s="56" t="s">
        <v>35</v>
      </c>
      <c r="B64" s="37">
        <v>7</v>
      </c>
      <c r="C64" s="32">
        <v>9345</v>
      </c>
      <c r="D64" s="32">
        <f>E64+F64</f>
        <v>22285</v>
      </c>
      <c r="E64" s="45">
        <v>10506</v>
      </c>
      <c r="F64" s="45">
        <v>11779</v>
      </c>
      <c r="G64" s="108">
        <v>0.46</v>
      </c>
      <c r="H64" s="51">
        <f>ROUND(D64/B64,1)</f>
        <v>3183.6</v>
      </c>
    </row>
    <row r="65" spans="1:8" ht="20.25" customHeight="1">
      <c r="A65" s="56" t="s">
        <v>36</v>
      </c>
      <c r="B65" s="37">
        <v>16.33</v>
      </c>
      <c r="C65" s="32">
        <v>11637</v>
      </c>
      <c r="D65" s="32">
        <f>E65+F65</f>
        <v>33293</v>
      </c>
      <c r="E65" s="45">
        <v>15801</v>
      </c>
      <c r="F65" s="45">
        <v>17492</v>
      </c>
      <c r="G65" s="108">
        <v>0.67</v>
      </c>
      <c r="H65" s="51">
        <f>ROUND(D65/B65,1)</f>
        <v>2038.8</v>
      </c>
    </row>
    <row r="66" spans="1:8" ht="20.25" customHeight="1">
      <c r="A66" s="56" t="s">
        <v>37</v>
      </c>
      <c r="B66" s="37">
        <v>8.27</v>
      </c>
      <c r="C66" s="32">
        <v>7697</v>
      </c>
      <c r="D66" s="32">
        <f>E66+F66</f>
        <v>18449</v>
      </c>
      <c r="E66" s="45">
        <v>8686</v>
      </c>
      <c r="F66" s="45">
        <v>9763</v>
      </c>
      <c r="G66" s="108">
        <v>-0.44</v>
      </c>
      <c r="H66" s="51">
        <f>ROUND(D66/B66,1)</f>
        <v>2230.8</v>
      </c>
    </row>
    <row r="67" spans="1:8" ht="20.25" customHeight="1">
      <c r="A67" s="24"/>
      <c r="B67" s="40"/>
      <c r="C67" s="22"/>
      <c r="E67" s="22"/>
      <c r="G67" s="106"/>
      <c r="H67" s="22"/>
    </row>
    <row r="68" spans="1:8" s="15" customFormat="1" ht="20.25" customHeight="1">
      <c r="A68" s="54" t="s">
        <v>38</v>
      </c>
      <c r="B68" s="38">
        <f>SUM(B69:B79)</f>
        <v>2054.85</v>
      </c>
      <c r="C68" s="44">
        <f>SUM(C69:C79)</f>
        <v>20236</v>
      </c>
      <c r="D68" s="44">
        <f>SUM(D69:D79)</f>
        <v>46310</v>
      </c>
      <c r="E68" s="48">
        <f>SUM(E69:E79)</f>
        <v>22109</v>
      </c>
      <c r="F68" s="48">
        <f>SUM(F69:F79)</f>
        <v>24201</v>
      </c>
      <c r="G68" s="106">
        <v>-2.28</v>
      </c>
      <c r="H68" s="53">
        <f aca="true" t="shared" si="4" ref="H68:H79">ROUND(D68/B68,1)</f>
        <v>22.5</v>
      </c>
    </row>
    <row r="69" spans="1:8" ht="20.25" customHeight="1">
      <c r="A69" s="56" t="s">
        <v>39</v>
      </c>
      <c r="B69" s="37">
        <v>95.65</v>
      </c>
      <c r="C69" s="32">
        <v>3587</v>
      </c>
      <c r="D69" s="32">
        <f aca="true" t="shared" si="5" ref="D69:D79">E69+F69</f>
        <v>8408</v>
      </c>
      <c r="E69" s="45">
        <v>3899</v>
      </c>
      <c r="F69" s="45">
        <v>4509</v>
      </c>
      <c r="G69" s="108">
        <v>-2.71</v>
      </c>
      <c r="H69" s="51">
        <f t="shared" si="4"/>
        <v>87.9</v>
      </c>
    </row>
    <row r="70" spans="1:8" ht="20.25" customHeight="1">
      <c r="A70" s="56" t="s">
        <v>40</v>
      </c>
      <c r="B70" s="37">
        <v>38.06</v>
      </c>
      <c r="C70" s="32">
        <v>7586</v>
      </c>
      <c r="D70" s="32">
        <f t="shared" si="5"/>
        <v>18956</v>
      </c>
      <c r="E70" s="45">
        <v>8981</v>
      </c>
      <c r="F70" s="45">
        <v>9975</v>
      </c>
      <c r="G70" s="108">
        <v>-1.15</v>
      </c>
      <c r="H70" s="51">
        <f t="shared" si="4"/>
        <v>498.1</v>
      </c>
    </row>
    <row r="71" spans="1:8" ht="20.25" customHeight="1">
      <c r="A71" s="56" t="s">
        <v>41</v>
      </c>
      <c r="B71" s="37">
        <v>62.01</v>
      </c>
      <c r="C71" s="32">
        <v>2671</v>
      </c>
      <c r="D71" s="32">
        <f t="shared" si="5"/>
        <v>6805</v>
      </c>
      <c r="E71" s="45">
        <v>3210</v>
      </c>
      <c r="F71" s="45">
        <v>3595</v>
      </c>
      <c r="G71" s="108">
        <v>-3.06</v>
      </c>
      <c r="H71" s="51">
        <f t="shared" si="4"/>
        <v>109.7</v>
      </c>
    </row>
    <row r="72" spans="1:8" ht="20.25" customHeight="1">
      <c r="A72" s="56" t="s">
        <v>42</v>
      </c>
      <c r="B72" s="37">
        <v>47.71</v>
      </c>
      <c r="C72" s="32">
        <v>396</v>
      </c>
      <c r="D72" s="32">
        <f t="shared" si="5"/>
        <v>810</v>
      </c>
      <c r="E72" s="45">
        <v>375</v>
      </c>
      <c r="F72" s="45">
        <v>435</v>
      </c>
      <c r="G72" s="108">
        <v>-3.57</v>
      </c>
      <c r="H72" s="51">
        <f t="shared" si="4"/>
        <v>17</v>
      </c>
    </row>
    <row r="73" spans="1:8" ht="20.25" customHeight="1">
      <c r="A73" s="56" t="s">
        <v>43</v>
      </c>
      <c r="B73" s="37">
        <v>175.7</v>
      </c>
      <c r="C73" s="32">
        <v>746</v>
      </c>
      <c r="D73" s="32">
        <f t="shared" si="5"/>
        <v>1511</v>
      </c>
      <c r="E73" s="45">
        <v>717</v>
      </c>
      <c r="F73" s="45">
        <v>794</v>
      </c>
      <c r="G73" s="108">
        <v>-3.88</v>
      </c>
      <c r="H73" s="51">
        <f t="shared" si="4"/>
        <v>8.6</v>
      </c>
    </row>
    <row r="74" spans="1:8" ht="20.25" customHeight="1">
      <c r="A74" s="56" t="s">
        <v>44</v>
      </c>
      <c r="B74" s="37">
        <v>155.03</v>
      </c>
      <c r="C74" s="32">
        <v>263</v>
      </c>
      <c r="D74" s="32">
        <f t="shared" si="5"/>
        <v>514</v>
      </c>
      <c r="E74" s="45">
        <v>255</v>
      </c>
      <c r="F74" s="45">
        <v>259</v>
      </c>
      <c r="G74" s="108">
        <v>-1.91</v>
      </c>
      <c r="H74" s="51">
        <f t="shared" si="4"/>
        <v>3.3</v>
      </c>
    </row>
    <row r="75" spans="1:8" ht="20.25" customHeight="1">
      <c r="A75" s="56" t="s">
        <v>45</v>
      </c>
      <c r="B75" s="37">
        <v>672.35</v>
      </c>
      <c r="C75" s="32">
        <v>1999</v>
      </c>
      <c r="D75" s="32">
        <f t="shared" si="5"/>
        <v>3991</v>
      </c>
      <c r="E75" s="45">
        <v>2114</v>
      </c>
      <c r="F75" s="45">
        <v>1877</v>
      </c>
      <c r="G75" s="108">
        <v>-2.82</v>
      </c>
      <c r="H75" s="51">
        <f t="shared" si="4"/>
        <v>5.9</v>
      </c>
    </row>
    <row r="76" spans="1:8" ht="20.25" customHeight="1">
      <c r="A76" s="56" t="s">
        <v>46</v>
      </c>
      <c r="B76" s="37">
        <v>133.53</v>
      </c>
      <c r="C76" s="32">
        <v>643</v>
      </c>
      <c r="D76" s="32">
        <f t="shared" si="5"/>
        <v>992</v>
      </c>
      <c r="E76" s="45">
        <v>473</v>
      </c>
      <c r="F76" s="45">
        <v>519</v>
      </c>
      <c r="G76" s="108">
        <v>-4.52</v>
      </c>
      <c r="H76" s="51">
        <f t="shared" si="4"/>
        <v>7.4</v>
      </c>
    </row>
    <row r="77" spans="1:8" ht="20.25" customHeight="1">
      <c r="A77" s="56" t="s">
        <v>47</v>
      </c>
      <c r="B77" s="37">
        <v>274.05</v>
      </c>
      <c r="C77" s="32">
        <v>355</v>
      </c>
      <c r="D77" s="32">
        <f t="shared" si="5"/>
        <v>662</v>
      </c>
      <c r="E77" s="45">
        <v>338</v>
      </c>
      <c r="F77" s="45">
        <v>324</v>
      </c>
      <c r="G77" s="108">
        <v>-3.07</v>
      </c>
      <c r="H77" s="51">
        <f t="shared" si="4"/>
        <v>2.4</v>
      </c>
    </row>
    <row r="78" spans="1:8" ht="20.25" customHeight="1">
      <c r="A78" s="56" t="s">
        <v>48</v>
      </c>
      <c r="B78" s="37">
        <v>269.16</v>
      </c>
      <c r="C78" s="32">
        <v>921</v>
      </c>
      <c r="D78" s="32">
        <f t="shared" si="5"/>
        <v>1593</v>
      </c>
      <c r="E78" s="45">
        <v>774</v>
      </c>
      <c r="F78" s="45">
        <v>819</v>
      </c>
      <c r="G78" s="108">
        <v>-3.04</v>
      </c>
      <c r="H78" s="51">
        <f t="shared" si="4"/>
        <v>5.9</v>
      </c>
    </row>
    <row r="79" spans="1:8" ht="20.25" customHeight="1" thickBot="1">
      <c r="A79" s="57" t="s">
        <v>49</v>
      </c>
      <c r="B79" s="39">
        <v>131.6</v>
      </c>
      <c r="C79" s="33">
        <v>1069</v>
      </c>
      <c r="D79" s="33">
        <f t="shared" si="5"/>
        <v>2068</v>
      </c>
      <c r="E79" s="47">
        <v>973</v>
      </c>
      <c r="F79" s="47">
        <v>1095</v>
      </c>
      <c r="G79" s="110">
        <v>-3.5</v>
      </c>
      <c r="H79" s="58">
        <f t="shared" si="4"/>
        <v>15.7</v>
      </c>
    </row>
    <row r="80" spans="1:8" ht="12">
      <c r="A80" s="34" t="s">
        <v>63</v>
      </c>
      <c r="B80" s="35"/>
      <c r="C80" s="34"/>
      <c r="D80" s="34"/>
      <c r="E80" s="34"/>
      <c r="F80" s="34"/>
      <c r="G80" s="34"/>
      <c r="H80" s="34"/>
    </row>
    <row r="81" spans="1:6" ht="12">
      <c r="A81" s="7" t="s">
        <v>69</v>
      </c>
      <c r="D81" s="7"/>
      <c r="F81" s="7"/>
    </row>
    <row r="82" spans="4:6" ht="14.25" customHeight="1">
      <c r="D82" s="7"/>
      <c r="F82" s="7"/>
    </row>
    <row r="83" spans="1:8" ht="12">
      <c r="A83" s="22"/>
      <c r="B83" s="22"/>
      <c r="C83" s="22"/>
      <c r="E83" s="22"/>
      <c r="G83" s="22"/>
      <c r="H83" s="22"/>
    </row>
    <row r="84" spans="1:8" ht="12">
      <c r="A84" s="22"/>
      <c r="B84" s="22"/>
      <c r="C84" s="22"/>
      <c r="E84" s="22"/>
      <c r="G84" s="22"/>
      <c r="H84" s="22"/>
    </row>
    <row r="85" spans="1:8" ht="12">
      <c r="A85" s="22"/>
      <c r="B85" s="22"/>
      <c r="C85" s="22"/>
      <c r="E85" s="22"/>
      <c r="G85" s="22"/>
      <c r="H85" s="22"/>
    </row>
    <row r="86" spans="1:8" ht="12">
      <c r="A86" s="22"/>
      <c r="B86" s="22"/>
      <c r="C86" s="22"/>
      <c r="E86" s="22"/>
      <c r="G86" s="22"/>
      <c r="H86" s="22"/>
    </row>
    <row r="87" spans="1:8" ht="12">
      <c r="A87" s="22"/>
      <c r="B87" s="22"/>
      <c r="C87" s="22"/>
      <c r="E87" s="22"/>
      <c r="G87" s="22"/>
      <c r="H87" s="22"/>
    </row>
    <row r="88" spans="1:8" ht="12">
      <c r="A88" s="22"/>
      <c r="B88" s="22"/>
      <c r="C88" s="22"/>
      <c r="E88" s="22"/>
      <c r="G88" s="22"/>
      <c r="H88" s="22"/>
    </row>
    <row r="89" spans="1:8" ht="12">
      <c r="A89" s="73"/>
      <c r="B89" s="22"/>
      <c r="C89" s="22"/>
      <c r="E89" s="22"/>
      <c r="G89" s="22"/>
      <c r="H89" s="22"/>
    </row>
    <row r="90" spans="1:8" ht="12">
      <c r="A90" s="22"/>
      <c r="B90" s="22"/>
      <c r="C90" s="22"/>
      <c r="E90" s="22"/>
      <c r="G90" s="22"/>
      <c r="H90" s="22"/>
    </row>
    <row r="91" spans="1:8" ht="12">
      <c r="A91" s="22"/>
      <c r="B91" s="22"/>
      <c r="C91" s="22"/>
      <c r="E91" s="22"/>
      <c r="G91" s="22"/>
      <c r="H91" s="22"/>
    </row>
    <row r="92" spans="1:8" ht="12">
      <c r="A92" s="22"/>
      <c r="B92" s="22"/>
      <c r="C92" s="22"/>
      <c r="E92" s="22"/>
      <c r="G92" s="22"/>
      <c r="H92" s="22"/>
    </row>
    <row r="93" spans="1:8" ht="12">
      <c r="A93" s="22"/>
      <c r="B93" s="22"/>
      <c r="C93" s="22"/>
      <c r="E93" s="22"/>
      <c r="G93" s="22"/>
      <c r="H93" s="22"/>
    </row>
    <row r="94" spans="1:8" ht="12">
      <c r="A94" s="22"/>
      <c r="B94" s="22"/>
      <c r="C94" s="22"/>
      <c r="E94" s="22"/>
      <c r="G94" s="22"/>
      <c r="H94" s="22"/>
    </row>
    <row r="95" spans="1:8" ht="12">
      <c r="A95" s="22"/>
      <c r="B95" s="22"/>
      <c r="C95" s="22"/>
      <c r="E95" s="22"/>
      <c r="G95" s="22"/>
      <c r="H95" s="22"/>
    </row>
    <row r="96" spans="1:8" ht="12">
      <c r="A96" s="22"/>
      <c r="B96" s="22"/>
      <c r="C96" s="22"/>
      <c r="E96" s="22"/>
      <c r="G96" s="22"/>
      <c r="H96" s="22"/>
    </row>
    <row r="97" spans="1:8" ht="12">
      <c r="A97" s="22"/>
      <c r="B97" s="22"/>
      <c r="C97" s="22"/>
      <c r="E97" s="22"/>
      <c r="G97" s="22"/>
      <c r="H97" s="22"/>
    </row>
    <row r="98" spans="1:8" ht="12">
      <c r="A98" s="22"/>
      <c r="B98" s="22"/>
      <c r="C98" s="22"/>
      <c r="E98" s="22"/>
      <c r="G98" s="22"/>
      <c r="H98" s="22"/>
    </row>
    <row r="99" spans="1:8" ht="12">
      <c r="A99" s="22"/>
      <c r="B99" s="22"/>
      <c r="C99" s="22"/>
      <c r="E99" s="22"/>
      <c r="G99" s="22"/>
      <c r="H99" s="22"/>
    </row>
    <row r="100" spans="1:8" ht="12">
      <c r="A100" s="22"/>
      <c r="B100" s="22"/>
      <c r="C100" s="22"/>
      <c r="E100" s="22"/>
      <c r="G100" s="22"/>
      <c r="H100" s="22"/>
    </row>
    <row r="101" spans="1:8" ht="12">
      <c r="A101" s="22"/>
      <c r="B101" s="22"/>
      <c r="C101" s="22"/>
      <c r="E101" s="22"/>
      <c r="G101" s="22"/>
      <c r="H101" s="22"/>
    </row>
    <row r="102" spans="1:8" ht="12">
      <c r="A102" s="22"/>
      <c r="B102" s="22"/>
      <c r="C102" s="22"/>
      <c r="E102" s="22"/>
      <c r="G102" s="22"/>
      <c r="H102" s="22"/>
    </row>
    <row r="103" spans="1:8" ht="12">
      <c r="A103" s="22"/>
      <c r="B103" s="22"/>
      <c r="C103" s="22"/>
      <c r="E103" s="22"/>
      <c r="G103" s="22"/>
      <c r="H103" s="22"/>
    </row>
    <row r="104" spans="1:8" ht="12">
      <c r="A104" s="22"/>
      <c r="B104" s="22"/>
      <c r="C104" s="22"/>
      <c r="E104" s="22"/>
      <c r="G104" s="22"/>
      <c r="H104" s="22"/>
    </row>
    <row r="105" spans="1:8" ht="12">
      <c r="A105" s="22"/>
      <c r="B105" s="22"/>
      <c r="C105" s="22"/>
      <c r="E105" s="22"/>
      <c r="G105" s="22"/>
      <c r="H105" s="22"/>
    </row>
  </sheetData>
  <sheetProtection/>
  <mergeCells count="11">
    <mergeCell ref="A47:H47"/>
    <mergeCell ref="A50:A52"/>
    <mergeCell ref="D50:F51"/>
    <mergeCell ref="H50:H51"/>
    <mergeCell ref="G50:G52"/>
    <mergeCell ref="A3:H3"/>
    <mergeCell ref="A6:A8"/>
    <mergeCell ref="D6:F7"/>
    <mergeCell ref="H6:H7"/>
    <mergeCell ref="G5:H5"/>
    <mergeCell ref="G6:G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2012-02-29T00:39:18Z</cp:lastPrinted>
  <dcterms:created xsi:type="dcterms:W3CDTF">2003-01-14T02:39:18Z</dcterms:created>
  <dcterms:modified xsi:type="dcterms:W3CDTF">2012-02-29T00:40:35Z</dcterms:modified>
  <cp:category/>
  <cp:version/>
  <cp:contentType/>
  <cp:contentStatus/>
</cp:coreProperties>
</file>