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７E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'７E'!$B$1:$G$66</definedName>
    <definedName name="_１６０Ａ">'[3]７D'!$B$2:$I$64</definedName>
    <definedName name="_１９">'[1]19'!#REF!</definedName>
    <definedName name="_２４" localSheetId="0">'７E'!$B$3:$G$66</definedName>
    <definedName name="_２４">#REF!</definedName>
    <definedName name="_６２">#REF!</definedName>
    <definedName name="_７" localSheetId="0">'７E'!$B$3:$G$67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<sst xmlns="http://schemas.openxmlformats.org/spreadsheetml/2006/main" count="74" uniqueCount="66">
  <si>
    <t>信号無視</t>
  </si>
  <si>
    <t>通行禁止</t>
  </si>
  <si>
    <t>通行区分</t>
  </si>
  <si>
    <t>車両通行帯</t>
  </si>
  <si>
    <t>最高速度</t>
  </si>
  <si>
    <t>後退禁止</t>
  </si>
  <si>
    <t>横断転回禁止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</si>
  <si>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</si>
  <si>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</si>
  <si>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</si>
  <si>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</si>
  <si>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</si>
  <si>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</si>
  <si>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</si>
  <si>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</si>
  <si>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</si>
  <si>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</si>
  <si>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</si>
  <si>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燈火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</si>
  <si>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</si>
  <si>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</si>
  <si>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</si>
  <si>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</si>
  <si>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</si>
  <si>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</si>
  <si>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</si>
  <si>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</si>
  <si>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</si>
  <si>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</si>
  <si>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</si>
  <si>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</si>
  <si>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</si>
  <si>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</si>
  <si>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横断</t>
  </si>
  <si>
    <t>幼児の１人歩き</t>
  </si>
  <si>
    <t>踏切不注意</t>
  </si>
  <si>
    <t>路上遊戯</t>
  </si>
  <si>
    <t>路上作業</t>
  </si>
  <si>
    <t>飛び出し</t>
  </si>
  <si>
    <t>当事者不明</t>
  </si>
  <si>
    <t>資料：県警察本部交通企画課「交通年鑑」</t>
  </si>
  <si>
    <t>構成比(％)</t>
  </si>
  <si>
    <t>追越</t>
  </si>
  <si>
    <t>優先通行妨害等</t>
  </si>
  <si>
    <t>横断自転車妨害等</t>
  </si>
  <si>
    <t>安全運転義務</t>
  </si>
  <si>
    <t>安全不確認ドア等開放等</t>
  </si>
  <si>
    <t>その他・調査不能</t>
  </si>
  <si>
    <t>酩酊・徘徊・寝そべり等</t>
  </si>
  <si>
    <t>Ｅ．法令違反別人身事故発生件数</t>
  </si>
  <si>
    <t>違反種別</t>
  </si>
  <si>
    <t>平成15年</t>
  </si>
  <si>
    <t>16年</t>
  </si>
  <si>
    <t>17年</t>
  </si>
  <si>
    <t>件数(件)</t>
  </si>
  <si>
    <t>駐（停）車</t>
  </si>
  <si>
    <t>前方不注意</t>
  </si>
  <si>
    <t>動静不注視</t>
  </si>
  <si>
    <t>安全不確認</t>
  </si>
  <si>
    <t>安全速度</t>
  </si>
  <si>
    <t>予測不適</t>
  </si>
  <si>
    <t>その他</t>
  </si>
  <si>
    <t>小計</t>
  </si>
  <si>
    <t>総計</t>
  </si>
  <si>
    <t>車両</t>
  </si>
  <si>
    <t>歩行者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</si>
</sst>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38" fontId="9" fillId="0" borderId="0" xfId="17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38" fontId="9" fillId="0" borderId="0" xfId="17" applyFont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2" xfId="0" applyNumberFormat="1" applyFont="1" applyBorder="1" applyAlignment="1" applyProtection="1">
      <alignment horizontal="right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38" fontId="9" fillId="0" borderId="3" xfId="17" applyFont="1" applyBorder="1" applyAlignment="1" applyProtection="1">
      <alignment vertical="center"/>
      <protection locked="0"/>
    </xf>
    <xf numFmtId="178" fontId="9" fillId="0" borderId="3" xfId="0" applyNumberFormat="1" applyFont="1" applyBorder="1" applyAlignment="1" applyProtection="1">
      <alignment vertical="center"/>
      <protection locked="0"/>
    </xf>
    <xf numFmtId="179" fontId="9" fillId="0" borderId="3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NumberFormat="1" applyFont="1" applyBorder="1" applyAlignment="1" applyProtection="1">
      <alignment horizontal="distributed" vertical="center"/>
      <protection locked="0"/>
    </xf>
    <xf numFmtId="2" fontId="8" fillId="0" borderId="0" xfId="0" applyNumberFormat="1" applyFont="1" applyAlignment="1">
      <alignment vertical="center"/>
    </xf>
    <xf numFmtId="0" fontId="9" fillId="0" borderId="5" xfId="0" applyNumberFormat="1" applyFont="1" applyBorder="1" applyAlignment="1" applyProtection="1">
      <alignment horizontal="centerContinuous" vertical="center"/>
      <protection locked="0"/>
    </xf>
    <xf numFmtId="38" fontId="9" fillId="0" borderId="6" xfId="17" applyFont="1" applyBorder="1" applyAlignment="1">
      <alignment vertical="center"/>
    </xf>
    <xf numFmtId="179" fontId="9" fillId="0" borderId="6" xfId="0" applyNumberFormat="1" applyFont="1" applyBorder="1" applyAlignment="1" applyProtection="1">
      <alignment vertical="center"/>
      <protection locked="0"/>
    </xf>
    <xf numFmtId="0" fontId="9" fillId="0" borderId="7" xfId="0" applyNumberFormat="1" applyFont="1" applyBorder="1" applyAlignment="1" applyProtection="1">
      <alignment horizontal="centerContinuous" vertical="center"/>
      <protection locked="0"/>
    </xf>
    <xf numFmtId="0" fontId="8" fillId="0" borderId="8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8" fillId="0" borderId="8" xfId="0" applyNumberFormat="1" applyFont="1" applyBorder="1" applyAlignment="1" applyProtection="1">
      <alignment vertical="center"/>
      <protection locked="0"/>
    </xf>
    <xf numFmtId="38" fontId="9" fillId="0" borderId="8" xfId="17" applyFont="1" applyBorder="1" applyAlignment="1" applyProtection="1">
      <alignment vertical="center"/>
      <protection locked="0"/>
    </xf>
    <xf numFmtId="178" fontId="9" fillId="0" borderId="8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Alignment="1">
      <alignment vertical="center"/>
    </xf>
    <xf numFmtId="180" fontId="8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Alignment="1">
      <alignment vertical="center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38" fontId="8" fillId="0" borderId="0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79" fontId="9" fillId="0" borderId="11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8" fontId="9" fillId="0" borderId="11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vertical="center"/>
      <protection locked="0"/>
    </xf>
    <xf numFmtId="179" fontId="9" fillId="0" borderId="13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179" fontId="9" fillId="0" borderId="15" xfId="0" applyNumberFormat="1" applyFont="1" applyBorder="1" applyAlignment="1" applyProtection="1">
      <alignment vertical="center"/>
      <protection locked="0"/>
    </xf>
    <xf numFmtId="0" fontId="9" fillId="0" borderId="16" xfId="0" applyNumberFormat="1" applyFont="1" applyBorder="1" applyAlignment="1" applyProtection="1">
      <alignment horizontal="centerContinuous" vertical="center"/>
      <protection locked="0"/>
    </xf>
    <xf numFmtId="38" fontId="9" fillId="0" borderId="17" xfId="17" applyFont="1" applyBorder="1" applyAlignment="1" applyProtection="1">
      <alignment vertical="center"/>
      <protection locked="0"/>
    </xf>
    <xf numFmtId="178" fontId="9" fillId="0" borderId="18" xfId="0" applyNumberFormat="1" applyFont="1" applyBorder="1" applyAlignment="1" applyProtection="1">
      <alignment vertical="center"/>
      <protection locked="0"/>
    </xf>
    <xf numFmtId="179" fontId="9" fillId="0" borderId="18" xfId="0" applyNumberFormat="1" applyFont="1" applyBorder="1" applyAlignment="1" applyProtection="1">
      <alignment vertical="center"/>
      <protection locked="0"/>
    </xf>
    <xf numFmtId="179" fontId="9" fillId="0" borderId="19" xfId="0" applyNumberFormat="1" applyFont="1" applyBorder="1" applyAlignment="1" applyProtection="1">
      <alignment vertical="center"/>
      <protection locked="0"/>
    </xf>
    <xf numFmtId="38" fontId="12" fillId="0" borderId="0" xfId="17" applyFont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38" fontId="8" fillId="0" borderId="24" xfId="17" applyFont="1" applyBorder="1" applyAlignment="1" applyProtection="1">
      <alignment horizontal="center" vertical="center"/>
      <protection locked="0"/>
    </xf>
    <xf numFmtId="38" fontId="8" fillId="0" borderId="26" xfId="17" applyFont="1" applyBorder="1" applyAlignment="1" applyProtection="1">
      <alignment horizontal="center" vertical="center"/>
      <protection locked="0"/>
    </xf>
    <xf numFmtId="38" fontId="9" fillId="0" borderId="24" xfId="17" applyFont="1" applyBorder="1" applyAlignment="1" applyProtection="1">
      <alignment horizontal="center" vertical="center"/>
      <protection locked="0"/>
    </xf>
    <xf numFmtId="38" fontId="9" fillId="0" borderId="27" xfId="17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distributed" textRotation="255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_H18-25-07a%20&#20107;&#25925;&#20214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_H18-25-07&#65348;%20&#24066;&#30010;&#26449;&#21029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  <sheetDataSet>
      <sheetData sheetId="0">
        <row r="3">
          <cell r="C3" t="str">
            <v>発　生　件　数</v>
          </cell>
          <cell r="F3" t="str">
            <v>死　　　　　　者</v>
          </cell>
          <cell r="I3" t="str">
            <v>傷　　　　　　者</v>
          </cell>
        </row>
        <row r="4">
          <cell r="C4" t="str">
            <v>平成16年</v>
          </cell>
          <cell r="D4" t="str">
            <v>17年</v>
          </cell>
          <cell r="E4" t="str">
            <v>増　　減</v>
          </cell>
          <cell r="F4" t="str">
            <v>16年</v>
          </cell>
          <cell r="G4" t="str">
            <v>17年</v>
          </cell>
          <cell r="H4" t="str">
            <v>増　　減</v>
          </cell>
          <cell r="I4" t="str">
            <v>16年</v>
          </cell>
        </row>
        <row r="5">
          <cell r="C5" t="str">
            <v>件</v>
          </cell>
          <cell r="D5" t="str">
            <v>件</v>
          </cell>
          <cell r="E5" t="str">
            <v>件</v>
          </cell>
          <cell r="F5" t="str">
            <v>人</v>
          </cell>
          <cell r="G5" t="str">
            <v>人</v>
          </cell>
          <cell r="H5" t="str">
            <v>人</v>
          </cell>
          <cell r="I5" t="str">
            <v>人</v>
          </cell>
        </row>
        <row r="6">
          <cell r="B6" t="str">
            <v>合　　　計</v>
          </cell>
          <cell r="C6">
            <v>9123</v>
          </cell>
          <cell r="D6">
            <v>8621</v>
          </cell>
          <cell r="E6">
            <v>-502</v>
          </cell>
          <cell r="F6">
            <v>71</v>
          </cell>
          <cell r="G6">
            <v>65</v>
          </cell>
          <cell r="H6">
            <v>-6</v>
          </cell>
          <cell r="I6">
            <v>10553</v>
          </cell>
        </row>
        <row r="7">
          <cell r="B7" t="str">
            <v>市  部  計</v>
          </cell>
          <cell r="C7">
            <v>7147</v>
          </cell>
          <cell r="D7">
            <v>6756</v>
          </cell>
          <cell r="E7">
            <v>-391</v>
          </cell>
          <cell r="F7">
            <v>57</v>
          </cell>
          <cell r="G7">
            <v>43</v>
          </cell>
          <cell r="H7">
            <v>-14</v>
          </cell>
          <cell r="I7">
            <v>8192</v>
          </cell>
        </row>
        <row r="8">
          <cell r="B8" t="str">
            <v>奈  良  市</v>
          </cell>
          <cell r="C8">
            <v>2372</v>
          </cell>
          <cell r="D8">
            <v>2122</v>
          </cell>
          <cell r="E8">
            <v>-250</v>
          </cell>
          <cell r="F8">
            <v>14</v>
          </cell>
          <cell r="G8">
            <v>8</v>
          </cell>
          <cell r="H8">
            <v>-6</v>
          </cell>
          <cell r="I8">
            <v>2682</v>
          </cell>
        </row>
        <row r="9">
          <cell r="B9" t="str">
            <v>大和高田市</v>
          </cell>
          <cell r="C9">
            <v>477</v>
          </cell>
          <cell r="D9">
            <v>472</v>
          </cell>
          <cell r="E9">
            <v>-5</v>
          </cell>
          <cell r="F9">
            <v>4</v>
          </cell>
          <cell r="G9">
            <v>3</v>
          </cell>
          <cell r="H9">
            <v>-1</v>
          </cell>
          <cell r="I9">
            <v>534</v>
          </cell>
        </row>
        <row r="10">
          <cell r="B10" t="str">
            <v>大和郡山市</v>
          </cell>
          <cell r="C10">
            <v>811</v>
          </cell>
          <cell r="D10">
            <v>694</v>
          </cell>
          <cell r="E10">
            <v>-117</v>
          </cell>
          <cell r="F10">
            <v>4</v>
          </cell>
          <cell r="G10">
            <v>4</v>
          </cell>
          <cell r="H10">
            <v>0</v>
          </cell>
          <cell r="I10">
            <v>962</v>
          </cell>
        </row>
        <row r="11">
          <cell r="B11" t="str">
            <v>天  理  市</v>
          </cell>
          <cell r="C11">
            <v>553</v>
          </cell>
          <cell r="D11">
            <v>552</v>
          </cell>
          <cell r="E11">
            <v>-1</v>
          </cell>
          <cell r="F11">
            <v>5</v>
          </cell>
          <cell r="G11">
            <v>7</v>
          </cell>
          <cell r="H11">
            <v>2</v>
          </cell>
          <cell r="I11">
            <v>621</v>
          </cell>
        </row>
        <row r="12">
          <cell r="B12" t="str">
            <v>橿  原  市</v>
          </cell>
          <cell r="C12">
            <v>934</v>
          </cell>
          <cell r="D12">
            <v>924</v>
          </cell>
          <cell r="E12">
            <v>-10</v>
          </cell>
          <cell r="F12">
            <v>8</v>
          </cell>
          <cell r="G12">
            <v>6</v>
          </cell>
          <cell r="H12">
            <v>-2</v>
          </cell>
          <cell r="I12">
            <v>1084</v>
          </cell>
        </row>
        <row r="13">
          <cell r="B13" t="str">
            <v>桜　井　市</v>
          </cell>
          <cell r="C13">
            <v>411</v>
          </cell>
          <cell r="D13">
            <v>383</v>
          </cell>
          <cell r="E13">
            <v>-28</v>
          </cell>
          <cell r="F13">
            <v>4</v>
          </cell>
          <cell r="G13">
            <v>1</v>
          </cell>
          <cell r="H13">
            <v>-3</v>
          </cell>
          <cell r="I13">
            <v>449</v>
          </cell>
        </row>
        <row r="14">
          <cell r="B14" t="str">
            <v>五  條  市</v>
          </cell>
          <cell r="C14">
            <v>224</v>
          </cell>
          <cell r="D14">
            <v>248</v>
          </cell>
          <cell r="E14">
            <v>24</v>
          </cell>
          <cell r="F14">
            <v>10</v>
          </cell>
          <cell r="G14">
            <v>4</v>
          </cell>
          <cell r="H14">
            <v>-6</v>
          </cell>
          <cell r="I14">
            <v>278</v>
          </cell>
        </row>
        <row r="15">
          <cell r="B15" t="str">
            <v>御  所  市</v>
          </cell>
          <cell r="C15">
            <v>187</v>
          </cell>
          <cell r="D15">
            <v>178</v>
          </cell>
          <cell r="E15">
            <v>-9</v>
          </cell>
          <cell r="F15">
            <v>1</v>
          </cell>
          <cell r="G15">
            <v>2</v>
          </cell>
          <cell r="H15">
            <v>1</v>
          </cell>
          <cell r="I15">
            <v>223</v>
          </cell>
        </row>
        <row r="16">
          <cell r="B16" t="str">
            <v>生  駒  市</v>
          </cell>
          <cell r="C16">
            <v>493</v>
          </cell>
          <cell r="D16">
            <v>480</v>
          </cell>
          <cell r="E16">
            <v>-13</v>
          </cell>
          <cell r="F16">
            <v>4</v>
          </cell>
          <cell r="G16">
            <v>2</v>
          </cell>
          <cell r="H16">
            <v>-2</v>
          </cell>
          <cell r="I16">
            <v>578</v>
          </cell>
        </row>
        <row r="17">
          <cell r="B17" t="str">
            <v>香　芝　市</v>
          </cell>
          <cell r="C17">
            <v>406</v>
          </cell>
          <cell r="D17">
            <v>427</v>
          </cell>
          <cell r="E17">
            <v>21</v>
          </cell>
          <cell r="F17">
            <v>1</v>
          </cell>
          <cell r="G17">
            <v>6</v>
          </cell>
          <cell r="H17">
            <v>5</v>
          </cell>
          <cell r="I17">
            <v>451</v>
          </cell>
        </row>
        <row r="18">
          <cell r="B18" t="str">
            <v>葛城市　</v>
          </cell>
          <cell r="C18">
            <v>279</v>
          </cell>
          <cell r="D18">
            <v>276</v>
          </cell>
          <cell r="E18">
            <v>-3</v>
          </cell>
          <cell r="F18">
            <v>2</v>
          </cell>
          <cell r="G18">
            <v>0</v>
          </cell>
          <cell r="H18">
            <v>-2</v>
          </cell>
          <cell r="I18">
            <v>330</v>
          </cell>
        </row>
        <row r="20">
          <cell r="B20" t="str">
            <v>郡  部  計</v>
          </cell>
          <cell r="C20">
            <v>1976</v>
          </cell>
          <cell r="D20">
            <v>1865</v>
          </cell>
          <cell r="E20">
            <v>-111</v>
          </cell>
          <cell r="F20">
            <v>14</v>
          </cell>
          <cell r="G20">
            <v>22</v>
          </cell>
          <cell r="H20">
            <v>8</v>
          </cell>
          <cell r="I20">
            <v>2361</v>
          </cell>
        </row>
        <row r="21">
          <cell r="B21" t="str">
            <v>山  辺  郡</v>
          </cell>
          <cell r="C21">
            <v>38</v>
          </cell>
          <cell r="D21">
            <v>34</v>
          </cell>
          <cell r="E21">
            <v>-4</v>
          </cell>
          <cell r="F21">
            <v>0</v>
          </cell>
          <cell r="G21">
            <v>0</v>
          </cell>
          <cell r="H21">
            <v>0</v>
          </cell>
          <cell r="I21">
            <v>45</v>
          </cell>
        </row>
        <row r="22">
          <cell r="B22" t="str">
            <v>山 添 村</v>
          </cell>
          <cell r="C22">
            <v>38</v>
          </cell>
          <cell r="D22">
            <v>34</v>
          </cell>
          <cell r="E22">
            <v>-4</v>
          </cell>
          <cell r="F22">
            <v>0</v>
          </cell>
          <cell r="G22">
            <v>0</v>
          </cell>
          <cell r="H22">
            <v>0</v>
          </cell>
          <cell r="I22">
            <v>45</v>
          </cell>
        </row>
        <row r="23">
          <cell r="B23" t="str">
            <v>生  駒  郡</v>
          </cell>
          <cell r="C23">
            <v>365</v>
          </cell>
          <cell r="D23">
            <v>332</v>
          </cell>
          <cell r="E23">
            <v>-33</v>
          </cell>
          <cell r="F23">
            <v>1</v>
          </cell>
          <cell r="G23">
            <v>1</v>
          </cell>
          <cell r="H23">
            <v>0</v>
          </cell>
          <cell r="I23">
            <v>423</v>
          </cell>
        </row>
        <row r="24">
          <cell r="B24" t="str">
            <v>平 群 町</v>
          </cell>
          <cell r="C24">
            <v>85</v>
          </cell>
          <cell r="D24">
            <v>83</v>
          </cell>
          <cell r="E24">
            <v>-2</v>
          </cell>
          <cell r="F24">
            <v>0</v>
          </cell>
          <cell r="G24">
            <v>1</v>
          </cell>
          <cell r="H24">
            <v>1</v>
          </cell>
          <cell r="I24">
            <v>107</v>
          </cell>
        </row>
        <row r="25">
          <cell r="B25" t="str">
            <v>三 郷 町</v>
          </cell>
          <cell r="C25">
            <v>74</v>
          </cell>
          <cell r="D25">
            <v>82</v>
          </cell>
          <cell r="E25">
            <v>8</v>
          </cell>
          <cell r="F25">
            <v>1</v>
          </cell>
          <cell r="G25">
            <v>0</v>
          </cell>
          <cell r="H25">
            <v>-1</v>
          </cell>
          <cell r="I25">
            <v>81</v>
          </cell>
        </row>
        <row r="26">
          <cell r="B26" t="str">
            <v>斑 鳩 町</v>
          </cell>
          <cell r="C26">
            <v>174</v>
          </cell>
          <cell r="D26">
            <v>130</v>
          </cell>
          <cell r="E26">
            <v>-44</v>
          </cell>
          <cell r="F26">
            <v>0</v>
          </cell>
          <cell r="G26">
            <v>0</v>
          </cell>
          <cell r="H26">
            <v>0</v>
          </cell>
          <cell r="I26">
            <v>199</v>
          </cell>
        </row>
        <row r="27">
          <cell r="B27" t="str">
            <v>安 堵 町</v>
          </cell>
          <cell r="C27">
            <v>32</v>
          </cell>
          <cell r="D27">
            <v>37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36</v>
          </cell>
        </row>
        <row r="28">
          <cell r="B28" t="str">
            <v>磯  城  郡</v>
          </cell>
          <cell r="C28">
            <v>459</v>
          </cell>
          <cell r="D28">
            <v>455</v>
          </cell>
          <cell r="E28">
            <v>-4</v>
          </cell>
          <cell r="F28">
            <v>1</v>
          </cell>
          <cell r="G28">
            <v>2</v>
          </cell>
          <cell r="H28">
            <v>1</v>
          </cell>
          <cell r="I28">
            <v>587</v>
          </cell>
        </row>
        <row r="29">
          <cell r="B29" t="str">
            <v>川 西 町</v>
          </cell>
          <cell r="C29">
            <v>46</v>
          </cell>
          <cell r="D29">
            <v>52</v>
          </cell>
          <cell r="E29">
            <v>6</v>
          </cell>
          <cell r="F29">
            <v>0</v>
          </cell>
          <cell r="G29">
            <v>0</v>
          </cell>
          <cell r="H29">
            <v>0</v>
          </cell>
          <cell r="I29">
            <v>63</v>
          </cell>
        </row>
        <row r="30">
          <cell r="B30" t="str">
            <v>三 宅 町</v>
          </cell>
          <cell r="C30">
            <v>32</v>
          </cell>
          <cell r="D30">
            <v>13</v>
          </cell>
          <cell r="E30">
            <v>-19</v>
          </cell>
          <cell r="F30">
            <v>0</v>
          </cell>
          <cell r="G30">
            <v>0</v>
          </cell>
          <cell r="H30">
            <v>0</v>
          </cell>
          <cell r="I30">
            <v>37</v>
          </cell>
        </row>
        <row r="31">
          <cell r="B31" t="str">
            <v>田原本町</v>
          </cell>
          <cell r="C31">
            <v>381</v>
          </cell>
          <cell r="D31">
            <v>390</v>
          </cell>
          <cell r="E31">
            <v>9</v>
          </cell>
          <cell r="F31">
            <v>1</v>
          </cell>
          <cell r="G31">
            <v>2</v>
          </cell>
          <cell r="H31">
            <v>1</v>
          </cell>
          <cell r="I31">
            <v>487</v>
          </cell>
        </row>
        <row r="32">
          <cell r="B32" t="str">
            <v>宇  陀  郡</v>
          </cell>
          <cell r="C32">
            <v>136</v>
          </cell>
          <cell r="D32">
            <v>135</v>
          </cell>
          <cell r="E32">
            <v>-1</v>
          </cell>
          <cell r="F32">
            <v>4</v>
          </cell>
          <cell r="G32">
            <v>3</v>
          </cell>
          <cell r="H32">
            <v>-1</v>
          </cell>
          <cell r="I32">
            <v>184</v>
          </cell>
        </row>
        <row r="33">
          <cell r="B33" t="str">
            <v>大宇陀町</v>
          </cell>
          <cell r="C33">
            <v>35</v>
          </cell>
          <cell r="D33">
            <v>37</v>
          </cell>
          <cell r="E33">
            <v>2</v>
          </cell>
          <cell r="F33">
            <v>1</v>
          </cell>
          <cell r="G33">
            <v>2</v>
          </cell>
          <cell r="H33">
            <v>1</v>
          </cell>
          <cell r="I33">
            <v>48</v>
          </cell>
        </row>
        <row r="34">
          <cell r="B34" t="str">
            <v>菟田野町</v>
          </cell>
          <cell r="C34">
            <v>9</v>
          </cell>
          <cell r="D34">
            <v>8</v>
          </cell>
          <cell r="E34">
            <v>-1</v>
          </cell>
          <cell r="F34">
            <v>0</v>
          </cell>
          <cell r="G34">
            <v>0</v>
          </cell>
          <cell r="H34">
            <v>0</v>
          </cell>
          <cell r="I34">
            <v>10</v>
          </cell>
        </row>
        <row r="35">
          <cell r="B35" t="str">
            <v>榛 原 町</v>
          </cell>
          <cell r="C35">
            <v>59</v>
          </cell>
          <cell r="D35">
            <v>69</v>
          </cell>
          <cell r="E35">
            <v>10</v>
          </cell>
          <cell r="F35">
            <v>1</v>
          </cell>
          <cell r="G35">
            <v>0</v>
          </cell>
          <cell r="H35">
            <v>-1</v>
          </cell>
          <cell r="I35">
            <v>76</v>
          </cell>
        </row>
        <row r="36">
          <cell r="B36" t="str">
            <v>室 生 村</v>
          </cell>
          <cell r="C36">
            <v>25</v>
          </cell>
          <cell r="D36">
            <v>14</v>
          </cell>
          <cell r="E36">
            <v>-11</v>
          </cell>
          <cell r="F36">
            <v>2</v>
          </cell>
          <cell r="G36">
            <v>1</v>
          </cell>
          <cell r="H36">
            <v>-1</v>
          </cell>
          <cell r="I36">
            <v>39</v>
          </cell>
        </row>
        <row r="37">
          <cell r="B37" t="str">
            <v>曽 爾 村</v>
          </cell>
          <cell r="C37">
            <v>6</v>
          </cell>
          <cell r="D37">
            <v>5</v>
          </cell>
          <cell r="E37">
            <v>-1</v>
          </cell>
          <cell r="F37">
            <v>0</v>
          </cell>
          <cell r="G37">
            <v>0</v>
          </cell>
          <cell r="H37">
            <v>0</v>
          </cell>
          <cell r="I37">
            <v>8</v>
          </cell>
        </row>
        <row r="38">
          <cell r="B38" t="str">
            <v>御 杖 村</v>
          </cell>
          <cell r="C38">
            <v>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</row>
        <row r="39">
          <cell r="B39" t="str">
            <v>高  市  郡</v>
          </cell>
          <cell r="C39">
            <v>82</v>
          </cell>
          <cell r="D39">
            <v>67</v>
          </cell>
          <cell r="E39">
            <v>-15</v>
          </cell>
          <cell r="F39">
            <v>0</v>
          </cell>
          <cell r="G39">
            <v>1</v>
          </cell>
          <cell r="H39">
            <v>1</v>
          </cell>
          <cell r="I39">
            <v>92</v>
          </cell>
        </row>
        <row r="40">
          <cell r="B40" t="str">
            <v>高 取 町</v>
          </cell>
          <cell r="C40">
            <v>45</v>
          </cell>
          <cell r="D40">
            <v>44</v>
          </cell>
          <cell r="E40">
            <v>-1</v>
          </cell>
          <cell r="F40">
            <v>0</v>
          </cell>
          <cell r="G40">
            <v>0</v>
          </cell>
          <cell r="H40">
            <v>0</v>
          </cell>
          <cell r="I40">
            <v>49</v>
          </cell>
        </row>
        <row r="41">
          <cell r="B41" t="str">
            <v>明日香村</v>
          </cell>
          <cell r="C41">
            <v>37</v>
          </cell>
          <cell r="D41">
            <v>23</v>
          </cell>
          <cell r="E41">
            <v>-14</v>
          </cell>
          <cell r="F41">
            <v>0</v>
          </cell>
          <cell r="G41">
            <v>1</v>
          </cell>
          <cell r="H41">
            <v>1</v>
          </cell>
          <cell r="I41">
            <v>43</v>
          </cell>
        </row>
        <row r="42">
          <cell r="B42" t="str">
            <v>北 葛 城 郡</v>
          </cell>
          <cell r="C42">
            <v>644</v>
          </cell>
          <cell r="D42">
            <v>593</v>
          </cell>
          <cell r="E42">
            <v>-51</v>
          </cell>
          <cell r="F42">
            <v>3</v>
          </cell>
          <cell r="G42">
            <v>8</v>
          </cell>
          <cell r="H42">
            <v>5</v>
          </cell>
          <cell r="I42">
            <v>716</v>
          </cell>
        </row>
        <row r="43">
          <cell r="B43" t="str">
            <v>上 牧 町</v>
          </cell>
          <cell r="C43">
            <v>123</v>
          </cell>
          <cell r="D43">
            <v>126</v>
          </cell>
          <cell r="E43">
            <v>3</v>
          </cell>
          <cell r="F43">
            <v>0</v>
          </cell>
          <cell r="G43">
            <v>4</v>
          </cell>
          <cell r="H43">
            <v>4</v>
          </cell>
          <cell r="I43">
            <v>131</v>
          </cell>
        </row>
        <row r="44">
          <cell r="B44" t="str">
            <v>王 寺 町</v>
          </cell>
          <cell r="C44">
            <v>169</v>
          </cell>
          <cell r="D44">
            <v>138</v>
          </cell>
          <cell r="E44">
            <v>-31</v>
          </cell>
          <cell r="F44">
            <v>0</v>
          </cell>
          <cell r="G44">
            <v>3</v>
          </cell>
          <cell r="H44">
            <v>3</v>
          </cell>
          <cell r="I44">
            <v>186</v>
          </cell>
        </row>
        <row r="45">
          <cell r="B45" t="str">
            <v>広 陵 町</v>
          </cell>
          <cell r="C45">
            <v>225</v>
          </cell>
          <cell r="D45">
            <v>196</v>
          </cell>
          <cell r="E45">
            <v>-29</v>
          </cell>
          <cell r="F45">
            <v>3</v>
          </cell>
          <cell r="G45">
            <v>0</v>
          </cell>
          <cell r="H45">
            <v>-3</v>
          </cell>
          <cell r="I45">
            <v>247</v>
          </cell>
        </row>
        <row r="46">
          <cell r="B46" t="str">
            <v>河 合 町</v>
          </cell>
          <cell r="C46">
            <v>127</v>
          </cell>
          <cell r="D46">
            <v>133</v>
          </cell>
          <cell r="E46">
            <v>6</v>
          </cell>
          <cell r="F46">
            <v>0</v>
          </cell>
          <cell r="G46">
            <v>1</v>
          </cell>
          <cell r="H46">
            <v>1</v>
          </cell>
          <cell r="I46">
            <v>152</v>
          </cell>
        </row>
        <row r="47">
          <cell r="B47" t="str">
            <v>吉  野  郡</v>
          </cell>
          <cell r="C47">
            <v>252</v>
          </cell>
          <cell r="D47">
            <v>249</v>
          </cell>
          <cell r="E47">
            <v>-3</v>
          </cell>
          <cell r="F47">
            <v>5</v>
          </cell>
          <cell r="G47">
            <v>7</v>
          </cell>
          <cell r="H47">
            <v>2</v>
          </cell>
          <cell r="I47">
            <v>314</v>
          </cell>
        </row>
        <row r="48">
          <cell r="B48" t="str">
            <v>吉 野 町</v>
          </cell>
          <cell r="C48">
            <v>45</v>
          </cell>
          <cell r="D48">
            <v>40</v>
          </cell>
          <cell r="E48">
            <v>-5</v>
          </cell>
          <cell r="F48">
            <v>1</v>
          </cell>
          <cell r="G48">
            <v>0</v>
          </cell>
          <cell r="H48">
            <v>-1</v>
          </cell>
          <cell r="I48">
            <v>50</v>
          </cell>
        </row>
        <row r="49">
          <cell r="B49" t="str">
            <v>大 淀 町</v>
          </cell>
          <cell r="C49">
            <v>124</v>
          </cell>
          <cell r="D49">
            <v>120</v>
          </cell>
          <cell r="E49">
            <v>-4</v>
          </cell>
          <cell r="F49">
            <v>1</v>
          </cell>
          <cell r="G49">
            <v>2</v>
          </cell>
          <cell r="H49">
            <v>1</v>
          </cell>
          <cell r="I49">
            <v>151</v>
          </cell>
        </row>
        <row r="50">
          <cell r="B50" t="str">
            <v>下 市 町</v>
          </cell>
          <cell r="C50">
            <v>27</v>
          </cell>
          <cell r="D50">
            <v>34</v>
          </cell>
          <cell r="E50">
            <v>7</v>
          </cell>
          <cell r="F50">
            <v>0</v>
          </cell>
          <cell r="G50">
            <v>0</v>
          </cell>
          <cell r="H50">
            <v>0</v>
          </cell>
          <cell r="I50">
            <v>31</v>
          </cell>
        </row>
        <row r="51">
          <cell r="B51" t="str">
            <v>黒 滝 村</v>
          </cell>
          <cell r="C51">
            <v>3</v>
          </cell>
          <cell r="D51">
            <v>4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4</v>
          </cell>
        </row>
        <row r="52">
          <cell r="B52" t="str">
            <v>天 川 村</v>
          </cell>
          <cell r="C52">
            <v>6</v>
          </cell>
          <cell r="D52">
            <v>7</v>
          </cell>
          <cell r="E52">
            <v>1</v>
          </cell>
          <cell r="F52">
            <v>2</v>
          </cell>
          <cell r="G52">
            <v>1</v>
          </cell>
          <cell r="H52">
            <v>-1</v>
          </cell>
          <cell r="I52">
            <v>7</v>
          </cell>
        </row>
        <row r="53">
          <cell r="B53" t="str">
            <v>野迫川村</v>
          </cell>
          <cell r="C53">
            <v>0</v>
          </cell>
          <cell r="D53">
            <v>3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十津川村</v>
          </cell>
          <cell r="C54">
            <v>18</v>
          </cell>
          <cell r="D54">
            <v>14</v>
          </cell>
          <cell r="E54">
            <v>-4</v>
          </cell>
          <cell r="F54">
            <v>1</v>
          </cell>
          <cell r="G54">
            <v>2</v>
          </cell>
          <cell r="H54">
            <v>1</v>
          </cell>
          <cell r="I54">
            <v>29</v>
          </cell>
        </row>
        <row r="55">
          <cell r="B55" t="str">
            <v>下北山村</v>
          </cell>
          <cell r="C55">
            <v>7</v>
          </cell>
          <cell r="D55">
            <v>9</v>
          </cell>
          <cell r="E55">
            <v>2</v>
          </cell>
          <cell r="F55">
            <v>0</v>
          </cell>
          <cell r="G55">
            <v>1</v>
          </cell>
          <cell r="H55">
            <v>1</v>
          </cell>
          <cell r="I55">
            <v>8</v>
          </cell>
        </row>
        <row r="56">
          <cell r="B56" t="str">
            <v>上北山村</v>
          </cell>
          <cell r="C56">
            <v>10</v>
          </cell>
          <cell r="D56">
            <v>3</v>
          </cell>
          <cell r="E56">
            <v>-7</v>
          </cell>
          <cell r="F56">
            <v>0</v>
          </cell>
          <cell r="G56">
            <v>0</v>
          </cell>
          <cell r="H56">
            <v>0</v>
          </cell>
          <cell r="I56">
            <v>16</v>
          </cell>
        </row>
        <row r="57">
          <cell r="B57" t="str">
            <v>川 上 村</v>
          </cell>
          <cell r="C57">
            <v>12</v>
          </cell>
          <cell r="D57">
            <v>10</v>
          </cell>
          <cell r="E57">
            <v>-2</v>
          </cell>
          <cell r="F57">
            <v>0</v>
          </cell>
          <cell r="G57">
            <v>1</v>
          </cell>
          <cell r="H57">
            <v>1</v>
          </cell>
          <cell r="I57">
            <v>18</v>
          </cell>
        </row>
        <row r="58">
          <cell r="B58" t="str">
            <v>東吉野村</v>
          </cell>
          <cell r="C58">
            <v>0</v>
          </cell>
          <cell r="D58">
            <v>5</v>
          </cell>
          <cell r="E58">
            <v>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:H1"/>
    </sheetView>
  </sheetViews>
  <sheetFormatPr defaultColWidth="8.796875" defaultRowHeight="15"/>
  <cols>
    <col min="1" max="1" width="2.8984375" style="1" customWidth="1"/>
    <col min="2" max="2" width="21" style="1" customWidth="1"/>
    <col min="3" max="3" width="8.5" style="1" bestFit="1" customWidth="1"/>
    <col min="4" max="4" width="10.19921875" style="1" bestFit="1" customWidth="1"/>
    <col min="5" max="5" width="8.5" style="1" bestFit="1" customWidth="1"/>
    <col min="6" max="6" width="10.19921875" style="1" bestFit="1" customWidth="1"/>
    <col min="7" max="7" width="8.5" style="10" bestFit="1" customWidth="1"/>
    <col min="8" max="8" width="10.19921875" style="34" bestFit="1" customWidth="1"/>
    <col min="9" max="16384" width="8.69921875" style="1" customWidth="1"/>
  </cols>
  <sheetData>
    <row r="1" spans="1:8" ht="21" customHeight="1">
      <c r="A1" s="56" t="s">
        <v>49</v>
      </c>
      <c r="B1" s="56"/>
      <c r="C1" s="56"/>
      <c r="D1" s="56"/>
      <c r="E1" s="56"/>
      <c r="F1" s="56"/>
      <c r="G1" s="56"/>
      <c r="H1" s="56"/>
    </row>
    <row r="2" spans="1:8" ht="7.5" customHeight="1" thickBot="1">
      <c r="A2" s="2"/>
      <c r="B2" s="2"/>
      <c r="C2" s="2"/>
      <c r="D2" s="2"/>
      <c r="E2" s="2"/>
      <c r="F2" s="2"/>
      <c r="G2" s="3"/>
      <c r="H2" s="4"/>
    </row>
    <row r="3" spans="1:8" ht="15.75" customHeight="1">
      <c r="A3" s="57" t="s">
        <v>50</v>
      </c>
      <c r="B3" s="58"/>
      <c r="C3" s="61" t="s">
        <v>51</v>
      </c>
      <c r="D3" s="62"/>
      <c r="E3" s="63" t="s">
        <v>52</v>
      </c>
      <c r="F3" s="64"/>
      <c r="G3" s="65" t="s">
        <v>53</v>
      </c>
      <c r="H3" s="66"/>
    </row>
    <row r="4" spans="1:8" ht="15" customHeight="1">
      <c r="A4" s="59"/>
      <c r="B4" s="60"/>
      <c r="C4" s="5" t="s">
        <v>54</v>
      </c>
      <c r="D4" s="6" t="s">
        <v>41</v>
      </c>
      <c r="E4" s="5" t="s">
        <v>54</v>
      </c>
      <c r="F4" s="6" t="s">
        <v>41</v>
      </c>
      <c r="G4" s="7" t="s">
        <v>54</v>
      </c>
      <c r="H4" s="35" t="s">
        <v>41</v>
      </c>
    </row>
    <row r="5" spans="1:8" ht="13.5" customHeight="1">
      <c r="A5" s="36"/>
      <c r="B5" s="8" t="s">
        <v>0</v>
      </c>
      <c r="C5" s="37">
        <v>244</v>
      </c>
      <c r="D5" s="9">
        <v>2.7</v>
      </c>
      <c r="E5" s="37">
        <v>232</v>
      </c>
      <c r="F5" s="9">
        <v>2.5</v>
      </c>
      <c r="G5" s="38">
        <v>265</v>
      </c>
      <c r="H5" s="39">
        <f>ROUND(G5/G64*100,1)</f>
        <v>3.1</v>
      </c>
    </row>
    <row r="6" spans="1:8" ht="13.5" customHeight="1">
      <c r="A6" s="40"/>
      <c r="B6" s="8" t="s">
        <v>1</v>
      </c>
      <c r="C6" s="37">
        <v>2</v>
      </c>
      <c r="D6" s="9">
        <v>0</v>
      </c>
      <c r="E6" s="37">
        <v>2</v>
      </c>
      <c r="F6" s="9">
        <v>0</v>
      </c>
      <c r="G6" s="38">
        <v>1</v>
      </c>
      <c r="H6" s="39">
        <f>ROUND(G6/G64*100,1)</f>
        <v>0</v>
      </c>
    </row>
    <row r="7" spans="1:8" ht="13.5" customHeight="1">
      <c r="A7" s="40"/>
      <c r="B7" s="8" t="s">
        <v>2</v>
      </c>
      <c r="C7" s="37">
        <v>27</v>
      </c>
      <c r="D7" s="9">
        <v>0.3</v>
      </c>
      <c r="E7" s="37">
        <v>25</v>
      </c>
      <c r="F7" s="9">
        <v>0.3</v>
      </c>
      <c r="G7" s="38">
        <v>38</v>
      </c>
      <c r="H7" s="39">
        <f>ROUND(G7/G64*100,1)</f>
        <v>0.4</v>
      </c>
    </row>
    <row r="8" spans="1:8" ht="13.5" customHeight="1">
      <c r="A8" s="40"/>
      <c r="B8" s="8" t="s">
        <v>3</v>
      </c>
      <c r="C8" s="12">
        <v>0</v>
      </c>
      <c r="D8" s="12">
        <v>0</v>
      </c>
      <c r="E8" s="41">
        <v>0</v>
      </c>
      <c r="F8" s="12">
        <v>0</v>
      </c>
      <c r="G8" s="42">
        <v>0</v>
      </c>
      <c r="H8" s="43">
        <f>ROUND(G8/G64*100,1)</f>
        <v>0</v>
      </c>
    </row>
    <row r="9" spans="1:8" ht="13.5" customHeight="1">
      <c r="A9" s="40"/>
      <c r="B9" s="8" t="s">
        <v>4</v>
      </c>
      <c r="C9" s="37">
        <v>7</v>
      </c>
      <c r="D9" s="12">
        <v>0.1</v>
      </c>
      <c r="E9" s="37">
        <v>7</v>
      </c>
      <c r="F9" s="9">
        <v>0.1</v>
      </c>
      <c r="G9" s="38">
        <v>6</v>
      </c>
      <c r="H9" s="39">
        <f>ROUND(G9/G64*100,1)</f>
        <v>0.1</v>
      </c>
    </row>
    <row r="10" spans="1:9" ht="13.5" customHeight="1">
      <c r="A10" s="40"/>
      <c r="B10" s="8" t="s">
        <v>5</v>
      </c>
      <c r="C10" s="41">
        <v>1</v>
      </c>
      <c r="D10" s="9">
        <v>0</v>
      </c>
      <c r="E10" s="41">
        <v>0</v>
      </c>
      <c r="F10" s="12">
        <v>0</v>
      </c>
      <c r="G10" s="42">
        <v>0</v>
      </c>
      <c r="H10" s="43">
        <f>ROUND(G10/G64*100,1)</f>
        <v>0</v>
      </c>
      <c r="I10" s="12"/>
    </row>
    <row r="11" spans="1:8" ht="13.5" customHeight="1">
      <c r="A11" s="40"/>
      <c r="B11" s="8" t="s">
        <v>6</v>
      </c>
      <c r="C11" s="37">
        <v>3</v>
      </c>
      <c r="D11" s="9">
        <v>0</v>
      </c>
      <c r="E11" s="37">
        <v>4</v>
      </c>
      <c r="F11" s="9">
        <v>0</v>
      </c>
      <c r="G11" s="38">
        <v>4</v>
      </c>
      <c r="H11" s="39">
        <f>ROUND(G11/$G$64*100,1)</f>
        <v>0</v>
      </c>
    </row>
    <row r="12" spans="1:8" ht="13.5" customHeight="1">
      <c r="A12" s="40"/>
      <c r="B12" s="8" t="s">
        <v>7</v>
      </c>
      <c r="C12" s="37">
        <v>12</v>
      </c>
      <c r="D12" s="12">
        <v>0.1</v>
      </c>
      <c r="E12" s="37">
        <v>24</v>
      </c>
      <c r="F12" s="9">
        <v>0.3</v>
      </c>
      <c r="G12" s="38">
        <v>11</v>
      </c>
      <c r="H12" s="39">
        <f>ROUND(G12/G64*100,1)</f>
        <v>0.1</v>
      </c>
    </row>
    <row r="13" spans="1:8" ht="13.5" customHeight="1">
      <c r="A13" s="40"/>
      <c r="B13" s="8" t="s">
        <v>8</v>
      </c>
      <c r="C13" s="12">
        <v>0</v>
      </c>
      <c r="D13" s="12">
        <v>0</v>
      </c>
      <c r="E13" s="41">
        <v>0</v>
      </c>
      <c r="F13" s="12">
        <v>0</v>
      </c>
      <c r="G13" s="42">
        <v>1</v>
      </c>
      <c r="H13" s="39">
        <f>ROUND(G13/G64*100,1)</f>
        <v>0</v>
      </c>
    </row>
    <row r="14" spans="1:8" ht="13.5" customHeight="1">
      <c r="A14" s="44"/>
      <c r="B14" s="8" t="s">
        <v>9</v>
      </c>
      <c r="C14" s="37">
        <v>4</v>
      </c>
      <c r="D14" s="9">
        <v>0</v>
      </c>
      <c r="E14" s="37">
        <v>1</v>
      </c>
      <c r="F14" s="9">
        <v>0</v>
      </c>
      <c r="G14" s="38">
        <v>4</v>
      </c>
      <c r="H14" s="39">
        <f>ROUND(G14/G64*100,1)</f>
        <v>0</v>
      </c>
    </row>
    <row r="15" spans="1:8" ht="13.5" customHeight="1">
      <c r="A15" s="40"/>
      <c r="B15" s="8" t="s">
        <v>42</v>
      </c>
      <c r="C15" s="37">
        <v>25</v>
      </c>
      <c r="D15" s="12">
        <v>0.3</v>
      </c>
      <c r="E15" s="37">
        <v>27</v>
      </c>
      <c r="F15" s="9">
        <v>0.3</v>
      </c>
      <c r="G15" s="38">
        <v>26</v>
      </c>
      <c r="H15" s="39">
        <f>ROUND(G15/G64*100,1)</f>
        <v>0.3</v>
      </c>
    </row>
    <row r="16" spans="1:8" ht="13.5" customHeight="1">
      <c r="A16" s="40"/>
      <c r="B16" s="8" t="s">
        <v>10</v>
      </c>
      <c r="C16" s="12">
        <v>0</v>
      </c>
      <c r="D16" s="12">
        <v>0</v>
      </c>
      <c r="E16" s="41">
        <v>0</v>
      </c>
      <c r="F16" s="12">
        <v>0</v>
      </c>
      <c r="G16" s="42">
        <v>1</v>
      </c>
      <c r="H16" s="39">
        <f>ROUND(G16/G64*100,1)</f>
        <v>0</v>
      </c>
    </row>
    <row r="17" spans="1:8" ht="13.5" customHeight="1">
      <c r="A17" s="67" t="s">
        <v>64</v>
      </c>
      <c r="B17" s="8" t="s">
        <v>11</v>
      </c>
      <c r="C17" s="37">
        <v>1</v>
      </c>
      <c r="D17" s="9">
        <v>0</v>
      </c>
      <c r="E17" s="37">
        <v>4</v>
      </c>
      <c r="F17" s="9">
        <v>0</v>
      </c>
      <c r="G17" s="13">
        <v>0</v>
      </c>
      <c r="H17" s="43">
        <f>ROUND(G17/G64*100,1)</f>
        <v>0</v>
      </c>
    </row>
    <row r="18" spans="1:8" ht="13.5" customHeight="1">
      <c r="A18" s="67"/>
      <c r="B18" s="8" t="s">
        <v>12</v>
      </c>
      <c r="C18" s="37">
        <v>16</v>
      </c>
      <c r="D18" s="12">
        <v>0.2</v>
      </c>
      <c r="E18" s="37">
        <v>10</v>
      </c>
      <c r="F18" s="9">
        <v>0.1</v>
      </c>
      <c r="G18" s="38">
        <v>6</v>
      </c>
      <c r="H18" s="39">
        <f>ROUND(G18/G64*100,1)</f>
        <v>0.1</v>
      </c>
    </row>
    <row r="19" spans="1:8" ht="13.5" customHeight="1">
      <c r="A19" s="67"/>
      <c r="B19" s="8" t="s">
        <v>13</v>
      </c>
      <c r="C19" s="37">
        <v>8</v>
      </c>
      <c r="D19" s="12">
        <v>0.1</v>
      </c>
      <c r="E19" s="37">
        <v>10</v>
      </c>
      <c r="F19" s="9">
        <v>0.1</v>
      </c>
      <c r="G19" s="38">
        <v>5</v>
      </c>
      <c r="H19" s="39">
        <f>ROUND(G19/G64*100,1)</f>
        <v>0.1</v>
      </c>
    </row>
    <row r="20" spans="1:8" ht="13.5" customHeight="1">
      <c r="A20" s="67"/>
      <c r="B20" s="8" t="s">
        <v>43</v>
      </c>
      <c r="C20" s="37">
        <v>13</v>
      </c>
      <c r="D20" s="12">
        <v>0.1</v>
      </c>
      <c r="E20" s="37">
        <v>12</v>
      </c>
      <c r="F20" s="9">
        <v>0.1</v>
      </c>
      <c r="G20" s="38">
        <v>13</v>
      </c>
      <c r="H20" s="39">
        <f>ROUND(G20/G64*100,1)</f>
        <v>0.2</v>
      </c>
    </row>
    <row r="21" spans="1:8" ht="13.5" customHeight="1">
      <c r="A21" s="67"/>
      <c r="B21" s="8" t="s">
        <v>14</v>
      </c>
      <c r="C21" s="37">
        <v>63</v>
      </c>
      <c r="D21" s="12">
        <v>0.7</v>
      </c>
      <c r="E21" s="37">
        <v>78</v>
      </c>
      <c r="F21" s="9">
        <v>0.9</v>
      </c>
      <c r="G21" s="38">
        <v>83</v>
      </c>
      <c r="H21" s="39">
        <f>ROUND(G21/G64*100,1)</f>
        <v>1</v>
      </c>
    </row>
    <row r="22" spans="1:8" ht="13.5" customHeight="1">
      <c r="A22" s="67"/>
      <c r="B22" s="8" t="s">
        <v>15</v>
      </c>
      <c r="C22" s="37">
        <v>38</v>
      </c>
      <c r="D22" s="12">
        <v>0.4</v>
      </c>
      <c r="E22" s="37">
        <v>51</v>
      </c>
      <c r="F22" s="9">
        <v>0.6</v>
      </c>
      <c r="G22" s="38">
        <v>44</v>
      </c>
      <c r="H22" s="39">
        <f>ROUND(G22/G64*100,1)</f>
        <v>0.5</v>
      </c>
    </row>
    <row r="23" spans="1:8" ht="13.5" customHeight="1">
      <c r="A23" s="67"/>
      <c r="B23" s="8" t="s">
        <v>44</v>
      </c>
      <c r="C23" s="37">
        <v>4</v>
      </c>
      <c r="D23" s="9">
        <v>0</v>
      </c>
      <c r="E23" s="37">
        <v>8</v>
      </c>
      <c r="F23" s="9">
        <v>0.1</v>
      </c>
      <c r="G23" s="38">
        <v>7</v>
      </c>
      <c r="H23" s="39">
        <f>ROUND(G23/G64*100,1)</f>
        <v>0.1</v>
      </c>
    </row>
    <row r="24" spans="1:8" ht="13.5" customHeight="1">
      <c r="A24" s="40"/>
      <c r="B24" s="8" t="s">
        <v>16</v>
      </c>
      <c r="C24" s="37">
        <v>587</v>
      </c>
      <c r="D24" s="12">
        <v>6.6</v>
      </c>
      <c r="E24" s="37">
        <v>608</v>
      </c>
      <c r="F24" s="9">
        <v>6.7</v>
      </c>
      <c r="G24" s="38">
        <v>541</v>
      </c>
      <c r="H24" s="39">
        <f>ROUND(G24/G64*100,1)</f>
        <v>6.3</v>
      </c>
    </row>
    <row r="25" spans="1:8" ht="13.5" customHeight="1">
      <c r="A25" s="40"/>
      <c r="B25" s="8" t="s">
        <v>17</v>
      </c>
      <c r="C25" s="37">
        <v>176</v>
      </c>
      <c r="D25" s="12">
        <v>2</v>
      </c>
      <c r="E25" s="37">
        <v>151</v>
      </c>
      <c r="F25" s="9">
        <v>1.7</v>
      </c>
      <c r="G25" s="38">
        <v>176</v>
      </c>
      <c r="H25" s="39">
        <f>ROUND(G25/G64*100,1)</f>
        <v>2</v>
      </c>
    </row>
    <row r="26" spans="1:8" ht="13.5" customHeight="1">
      <c r="A26" s="44"/>
      <c r="B26" s="8" t="s">
        <v>55</v>
      </c>
      <c r="C26" s="41">
        <v>0</v>
      </c>
      <c r="D26" s="12">
        <v>0</v>
      </c>
      <c r="E26" s="41">
        <v>0</v>
      </c>
      <c r="F26" s="12">
        <v>0</v>
      </c>
      <c r="G26" s="42">
        <v>0</v>
      </c>
      <c r="H26" s="43">
        <f>ROUND(G26/G64*100,1)</f>
        <v>0</v>
      </c>
    </row>
    <row r="27" spans="1:8" ht="13.5" customHeight="1">
      <c r="A27" s="40"/>
      <c r="B27" s="8" t="s">
        <v>18</v>
      </c>
      <c r="C27" s="41">
        <v>2</v>
      </c>
      <c r="D27" s="12">
        <v>0.022</v>
      </c>
      <c r="E27" s="41">
        <v>1</v>
      </c>
      <c r="F27" s="12">
        <v>0.011</v>
      </c>
      <c r="G27" s="42">
        <v>0</v>
      </c>
      <c r="H27" s="43">
        <f>ROUND(G27/G64*100,3)</f>
        <v>0</v>
      </c>
    </row>
    <row r="28" spans="1:8" ht="13.5" customHeight="1">
      <c r="A28" s="40"/>
      <c r="B28" s="8" t="s">
        <v>19</v>
      </c>
      <c r="C28" s="41">
        <v>1</v>
      </c>
      <c r="D28" s="12">
        <v>0.011</v>
      </c>
      <c r="E28" s="41">
        <v>1</v>
      </c>
      <c r="F28" s="12">
        <v>0.011</v>
      </c>
      <c r="G28" s="42">
        <v>0</v>
      </c>
      <c r="H28" s="43">
        <f>ROUND(G28/G64*100,3)</f>
        <v>0</v>
      </c>
    </row>
    <row r="29" spans="1:8" ht="13.5" customHeight="1">
      <c r="A29" s="40"/>
      <c r="B29" s="8" t="s">
        <v>20</v>
      </c>
      <c r="C29" s="41">
        <v>0</v>
      </c>
      <c r="D29" s="12">
        <v>0</v>
      </c>
      <c r="E29" s="41">
        <v>0</v>
      </c>
      <c r="F29" s="12">
        <v>0</v>
      </c>
      <c r="G29" s="42">
        <v>1</v>
      </c>
      <c r="H29" s="39">
        <f>ROUND(G29/G64*100,1)</f>
        <v>0</v>
      </c>
    </row>
    <row r="30" spans="1:8" ht="13.5" customHeight="1">
      <c r="A30" s="40"/>
      <c r="B30" s="8" t="s">
        <v>21</v>
      </c>
      <c r="C30" s="37">
        <v>3</v>
      </c>
      <c r="D30" s="9">
        <v>0</v>
      </c>
      <c r="E30" s="41">
        <v>4</v>
      </c>
      <c r="F30" s="9">
        <v>0</v>
      </c>
      <c r="G30" s="42">
        <v>4</v>
      </c>
      <c r="H30" s="39">
        <f>ROUND(G30/G64*100,1)</f>
        <v>0</v>
      </c>
    </row>
    <row r="31" spans="1:8" ht="13.5" customHeight="1">
      <c r="A31" s="40"/>
      <c r="B31" s="8" t="s">
        <v>22</v>
      </c>
      <c r="C31" s="41">
        <v>0</v>
      </c>
      <c r="D31" s="12">
        <v>0</v>
      </c>
      <c r="E31" s="41">
        <v>0</v>
      </c>
      <c r="F31" s="12">
        <v>0</v>
      </c>
      <c r="G31" s="42">
        <v>0</v>
      </c>
      <c r="H31" s="43">
        <f>ROUND(G31/G64*100,1)</f>
        <v>0</v>
      </c>
    </row>
    <row r="32" spans="1:8" ht="13.5" customHeight="1">
      <c r="A32" s="40"/>
      <c r="B32" s="8" t="s">
        <v>23</v>
      </c>
      <c r="C32" s="41">
        <v>0</v>
      </c>
      <c r="D32" s="12">
        <v>0</v>
      </c>
      <c r="E32" s="41">
        <v>0</v>
      </c>
      <c r="F32" s="12">
        <v>0</v>
      </c>
      <c r="G32" s="42">
        <v>0</v>
      </c>
      <c r="H32" s="43">
        <f>ROUND(G32/G64*100,1)</f>
        <v>0</v>
      </c>
    </row>
    <row r="33" spans="1:8" ht="13.5" customHeight="1">
      <c r="A33" s="40"/>
      <c r="B33" s="8" t="s">
        <v>24</v>
      </c>
      <c r="C33" s="37">
        <v>2</v>
      </c>
      <c r="D33" s="9">
        <v>0</v>
      </c>
      <c r="E33" s="37">
        <v>1</v>
      </c>
      <c r="F33" s="9">
        <v>0</v>
      </c>
      <c r="G33" s="38">
        <v>1</v>
      </c>
      <c r="H33" s="39">
        <f>ROUND(G33/G64*100,1)</f>
        <v>0</v>
      </c>
    </row>
    <row r="34" spans="1:8" ht="13.5" customHeight="1">
      <c r="A34" s="40"/>
      <c r="B34" s="8" t="s">
        <v>25</v>
      </c>
      <c r="C34" s="41">
        <v>0</v>
      </c>
      <c r="D34" s="12">
        <v>0</v>
      </c>
      <c r="E34" s="41">
        <v>0</v>
      </c>
      <c r="F34" s="12">
        <v>0</v>
      </c>
      <c r="G34" s="42">
        <v>0</v>
      </c>
      <c r="H34" s="43">
        <f>ROUND(G34/G64*100,1)</f>
        <v>0</v>
      </c>
    </row>
    <row r="35" spans="1:8" ht="13.5" customHeight="1">
      <c r="A35" s="40"/>
      <c r="B35" s="8" t="s">
        <v>26</v>
      </c>
      <c r="C35" s="37">
        <v>1</v>
      </c>
      <c r="D35" s="12">
        <v>0.01</v>
      </c>
      <c r="E35" s="41">
        <v>1</v>
      </c>
      <c r="F35" s="12">
        <v>0.01</v>
      </c>
      <c r="G35" s="42">
        <v>0</v>
      </c>
      <c r="H35" s="43">
        <f>ROUND(G35/G64*100,2)</f>
        <v>0</v>
      </c>
    </row>
    <row r="36" spans="1:8" ht="13.5" customHeight="1">
      <c r="A36" s="40"/>
      <c r="B36" s="8" t="s">
        <v>27</v>
      </c>
      <c r="C36" s="37">
        <v>6</v>
      </c>
      <c r="D36" s="12">
        <v>0.1</v>
      </c>
      <c r="E36" s="37">
        <v>4</v>
      </c>
      <c r="F36" s="9">
        <v>0</v>
      </c>
      <c r="G36" s="38">
        <v>9</v>
      </c>
      <c r="H36" s="39">
        <f>ROUND(G36/G64*100,1)</f>
        <v>0.1</v>
      </c>
    </row>
    <row r="37" spans="1:8" ht="13.5" customHeight="1">
      <c r="A37" s="40"/>
      <c r="B37" s="8" t="s">
        <v>28</v>
      </c>
      <c r="C37" s="41">
        <v>0</v>
      </c>
      <c r="D37" s="12">
        <v>0</v>
      </c>
      <c r="E37" s="41">
        <v>0</v>
      </c>
      <c r="F37" s="12">
        <v>0</v>
      </c>
      <c r="G37" s="42">
        <v>0</v>
      </c>
      <c r="H37" s="43">
        <f>ROUND(G37/G64*100,1)</f>
        <v>0</v>
      </c>
    </row>
    <row r="38" spans="1:8" ht="13.5" customHeight="1">
      <c r="A38" s="40"/>
      <c r="B38" s="8" t="s">
        <v>45</v>
      </c>
      <c r="C38" s="41">
        <v>7633</v>
      </c>
      <c r="D38" s="12">
        <v>85.3</v>
      </c>
      <c r="E38" s="41">
        <v>7773</v>
      </c>
      <c r="F38" s="12">
        <v>85.2</v>
      </c>
      <c r="G38" s="42">
        <f>SUM(G39:G46)</f>
        <v>7338</v>
      </c>
      <c r="H38" s="43">
        <f>ROUND(G38/G64*100,1)</f>
        <v>85.1</v>
      </c>
    </row>
    <row r="39" spans="1:8" ht="13.5" customHeight="1">
      <c r="A39" s="40"/>
      <c r="B39" s="14" t="s">
        <v>29</v>
      </c>
      <c r="C39" s="37">
        <v>62</v>
      </c>
      <c r="D39" s="12">
        <v>0.7</v>
      </c>
      <c r="E39" s="37">
        <v>57</v>
      </c>
      <c r="F39" s="9">
        <v>0.6</v>
      </c>
      <c r="G39" s="38">
        <v>38</v>
      </c>
      <c r="H39" s="39">
        <f>ROUND(G39/G64*100,1)</f>
        <v>0.4</v>
      </c>
    </row>
    <row r="40" spans="1:8" ht="13.5" customHeight="1">
      <c r="A40" s="40"/>
      <c r="B40" s="14" t="s">
        <v>30</v>
      </c>
      <c r="C40" s="37">
        <v>327</v>
      </c>
      <c r="D40" s="12">
        <v>3.7</v>
      </c>
      <c r="E40" s="37">
        <v>327</v>
      </c>
      <c r="F40" s="9">
        <v>3.6</v>
      </c>
      <c r="G40" s="38">
        <v>315</v>
      </c>
      <c r="H40" s="39">
        <f>ROUND(G40/G64*100,1)</f>
        <v>3.7</v>
      </c>
    </row>
    <row r="41" spans="1:8" ht="13.5" customHeight="1">
      <c r="A41" s="40"/>
      <c r="B41" s="14" t="s">
        <v>56</v>
      </c>
      <c r="C41" s="37">
        <v>1386</v>
      </c>
      <c r="D41" s="12">
        <v>15.5</v>
      </c>
      <c r="E41" s="37">
        <v>1500</v>
      </c>
      <c r="F41" s="9">
        <v>16.4</v>
      </c>
      <c r="G41" s="38">
        <v>1686</v>
      </c>
      <c r="H41" s="39">
        <f>ROUND(G41/G64*100,1)</f>
        <v>19.6</v>
      </c>
    </row>
    <row r="42" spans="1:8" ht="13.5" customHeight="1">
      <c r="A42" s="44"/>
      <c r="B42" s="14" t="s">
        <v>57</v>
      </c>
      <c r="C42" s="37">
        <v>2048</v>
      </c>
      <c r="D42" s="12">
        <v>22.9</v>
      </c>
      <c r="E42" s="37">
        <v>2086</v>
      </c>
      <c r="F42" s="9">
        <v>22.9</v>
      </c>
      <c r="G42" s="38">
        <v>1632</v>
      </c>
      <c r="H42" s="39">
        <f>ROUND(G42/G64*100,1)</f>
        <v>18.9</v>
      </c>
    </row>
    <row r="43" spans="1:8" ht="13.5" customHeight="1">
      <c r="A43" s="40"/>
      <c r="B43" s="14" t="s">
        <v>58</v>
      </c>
      <c r="C43" s="37">
        <v>3276</v>
      </c>
      <c r="D43" s="12">
        <v>36.6</v>
      </c>
      <c r="E43" s="37">
        <v>3336</v>
      </c>
      <c r="F43" s="9">
        <v>36.6</v>
      </c>
      <c r="G43" s="38">
        <v>3217</v>
      </c>
      <c r="H43" s="39">
        <f>ROUND(G43/G64*100,1)</f>
        <v>37.3</v>
      </c>
    </row>
    <row r="44" spans="1:8" ht="13.5" customHeight="1">
      <c r="A44" s="40"/>
      <c r="B44" s="14" t="s">
        <v>59</v>
      </c>
      <c r="C44" s="37">
        <v>390</v>
      </c>
      <c r="D44" s="12">
        <v>4.4</v>
      </c>
      <c r="E44" s="37">
        <v>369</v>
      </c>
      <c r="F44" s="9">
        <v>4</v>
      </c>
      <c r="G44" s="38">
        <v>340</v>
      </c>
      <c r="H44" s="39">
        <f>ROUND(G44/G64*100,1)</f>
        <v>3.9</v>
      </c>
    </row>
    <row r="45" spans="1:8" ht="13.5" customHeight="1">
      <c r="A45" s="40"/>
      <c r="B45" s="14" t="s">
        <v>60</v>
      </c>
      <c r="C45" s="37">
        <v>77</v>
      </c>
      <c r="D45" s="12">
        <v>0.9</v>
      </c>
      <c r="E45" s="37">
        <v>55</v>
      </c>
      <c r="F45" s="9">
        <v>0.6</v>
      </c>
      <c r="G45" s="38">
        <v>64</v>
      </c>
      <c r="H45" s="39">
        <f>ROUND(G45/G64*100,1)</f>
        <v>0.7</v>
      </c>
    </row>
    <row r="46" spans="1:8" ht="13.5" customHeight="1">
      <c r="A46" s="40"/>
      <c r="B46" s="14" t="s">
        <v>61</v>
      </c>
      <c r="C46" s="37">
        <v>67</v>
      </c>
      <c r="D46" s="12">
        <v>0.7</v>
      </c>
      <c r="E46" s="37">
        <v>43</v>
      </c>
      <c r="F46" s="9">
        <v>0.5</v>
      </c>
      <c r="G46" s="38">
        <v>46</v>
      </c>
      <c r="H46" s="39">
        <f>ROUND(G46/G64*100,1)</f>
        <v>0.5</v>
      </c>
    </row>
    <row r="47" spans="1:8" ht="13.5" customHeight="1">
      <c r="A47" s="40"/>
      <c r="B47" s="8" t="s">
        <v>31</v>
      </c>
      <c r="C47" s="12">
        <v>0</v>
      </c>
      <c r="D47" s="12">
        <v>0</v>
      </c>
      <c r="E47" s="41">
        <v>0</v>
      </c>
      <c r="F47" s="12">
        <v>0</v>
      </c>
      <c r="G47" s="42">
        <v>0</v>
      </c>
      <c r="H47" s="43">
        <f>ROUND(G47/G64*100,1)</f>
        <v>0</v>
      </c>
    </row>
    <row r="48" spans="1:8" ht="13.5" customHeight="1">
      <c r="A48" s="40"/>
      <c r="B48" s="8" t="s">
        <v>46</v>
      </c>
      <c r="C48" s="37">
        <v>32</v>
      </c>
      <c r="D48" s="12">
        <v>0.4</v>
      </c>
      <c r="E48" s="37">
        <v>43</v>
      </c>
      <c r="F48" s="9">
        <v>0.5</v>
      </c>
      <c r="G48" s="38">
        <v>20</v>
      </c>
      <c r="H48" s="39">
        <f>ROUND(G48/G64*100,1)</f>
        <v>0.2</v>
      </c>
    </row>
    <row r="49" spans="1:8" ht="13.5" customHeight="1">
      <c r="A49" s="40"/>
      <c r="B49" s="8" t="s">
        <v>32</v>
      </c>
      <c r="C49" s="37">
        <v>8</v>
      </c>
      <c r="D49" s="9">
        <v>0.1</v>
      </c>
      <c r="E49" s="37">
        <v>5</v>
      </c>
      <c r="F49" s="9">
        <v>0.1</v>
      </c>
      <c r="G49" s="38">
        <v>2</v>
      </c>
      <c r="H49" s="39">
        <f>ROUND(G49/G64*100,1)</f>
        <v>0</v>
      </c>
    </row>
    <row r="50" spans="1:8" ht="13.5" customHeight="1">
      <c r="A50" s="40"/>
      <c r="B50" s="8" t="s">
        <v>47</v>
      </c>
      <c r="C50" s="37">
        <v>19</v>
      </c>
      <c r="D50" s="12">
        <v>0.2</v>
      </c>
      <c r="E50" s="37">
        <v>22</v>
      </c>
      <c r="F50" s="9">
        <v>0.2</v>
      </c>
      <c r="G50" s="38">
        <v>9</v>
      </c>
      <c r="H50" s="39">
        <f>ROUND(G50/G64*100,1)</f>
        <v>0.1</v>
      </c>
    </row>
    <row r="51" spans="1:9" s="20" customFormat="1" ht="13.5" customHeight="1">
      <c r="A51" s="45"/>
      <c r="B51" s="15" t="s">
        <v>62</v>
      </c>
      <c r="C51" s="16">
        <v>8938</v>
      </c>
      <c r="D51" s="17">
        <v>99.9</v>
      </c>
      <c r="E51" s="16">
        <v>9109</v>
      </c>
      <c r="F51" s="18">
        <v>99.8</v>
      </c>
      <c r="G51" s="16">
        <f>SUM(G5:G50)-G38</f>
        <v>8616</v>
      </c>
      <c r="H51" s="46">
        <f>ROUND(G51/G64*100,1)</f>
        <v>99.9</v>
      </c>
      <c r="I51" s="19"/>
    </row>
    <row r="52" spans="1:8" ht="13.5" customHeight="1">
      <c r="A52" s="47"/>
      <c r="B52" s="21" t="s">
        <v>0</v>
      </c>
      <c r="C52" s="41">
        <v>1</v>
      </c>
      <c r="D52" s="9">
        <v>0</v>
      </c>
      <c r="E52" s="41">
        <v>0</v>
      </c>
      <c r="F52" s="41">
        <v>0</v>
      </c>
      <c r="G52" s="42">
        <v>0</v>
      </c>
      <c r="H52" s="43">
        <f>ROUND(G52/G64*100,1)</f>
        <v>0</v>
      </c>
    </row>
    <row r="53" spans="1:8" ht="13.5" customHeight="1">
      <c r="A53" s="40"/>
      <c r="B53" s="8" t="s">
        <v>2</v>
      </c>
      <c r="C53" s="41">
        <v>0</v>
      </c>
      <c r="D53" s="12">
        <v>0</v>
      </c>
      <c r="E53" s="41">
        <v>0</v>
      </c>
      <c r="F53" s="12">
        <v>0</v>
      </c>
      <c r="G53" s="42">
        <v>0</v>
      </c>
      <c r="H53" s="43">
        <f>ROUND(G53/G64*100,1)</f>
        <v>0</v>
      </c>
    </row>
    <row r="54" spans="1:8" ht="13.5" customHeight="1">
      <c r="A54" s="67" t="s">
        <v>65</v>
      </c>
      <c r="B54" s="8" t="s">
        <v>33</v>
      </c>
      <c r="C54" s="37">
        <v>1</v>
      </c>
      <c r="D54" s="9">
        <v>0</v>
      </c>
      <c r="E54" s="41">
        <v>0</v>
      </c>
      <c r="F54" s="12">
        <v>0</v>
      </c>
      <c r="G54" s="42">
        <v>0</v>
      </c>
      <c r="H54" s="43">
        <f>ROUND(G54/G64*100,1)</f>
        <v>0</v>
      </c>
    </row>
    <row r="55" spans="1:8" ht="13.5" customHeight="1">
      <c r="A55" s="67"/>
      <c r="B55" s="8" t="s">
        <v>34</v>
      </c>
      <c r="C55" s="41">
        <v>0</v>
      </c>
      <c r="D55" s="12">
        <v>0</v>
      </c>
      <c r="E55" s="41">
        <v>0</v>
      </c>
      <c r="F55" s="12">
        <v>0</v>
      </c>
      <c r="G55" s="42">
        <v>0</v>
      </c>
      <c r="H55" s="43">
        <f>ROUND(G55/G64*100,1)</f>
        <v>0</v>
      </c>
    </row>
    <row r="56" spans="1:8" ht="13.5" customHeight="1">
      <c r="A56" s="67"/>
      <c r="B56" s="8" t="s">
        <v>35</v>
      </c>
      <c r="C56" s="41">
        <v>0</v>
      </c>
      <c r="D56" s="12">
        <v>0</v>
      </c>
      <c r="E56" s="41">
        <v>0</v>
      </c>
      <c r="F56" s="12">
        <v>0</v>
      </c>
      <c r="G56" s="42">
        <v>0</v>
      </c>
      <c r="H56" s="43">
        <f>ROUND(G56/G64*100,1)</f>
        <v>0</v>
      </c>
    </row>
    <row r="57" spans="1:8" ht="13.5" customHeight="1">
      <c r="A57" s="67"/>
      <c r="B57" s="8" t="s">
        <v>48</v>
      </c>
      <c r="C57" s="41">
        <v>0</v>
      </c>
      <c r="D57" s="12">
        <v>0</v>
      </c>
      <c r="E57" s="41">
        <v>1</v>
      </c>
      <c r="F57" s="9">
        <v>0</v>
      </c>
      <c r="G57" s="42">
        <v>0</v>
      </c>
      <c r="H57" s="43">
        <f>ROUND(G57/G64*100,1)</f>
        <v>0</v>
      </c>
    </row>
    <row r="58" spans="1:8" ht="13.5" customHeight="1">
      <c r="A58" s="67"/>
      <c r="B58" s="8" t="s">
        <v>36</v>
      </c>
      <c r="C58" s="41">
        <v>0</v>
      </c>
      <c r="D58" s="12">
        <v>0</v>
      </c>
      <c r="E58" s="41">
        <v>0</v>
      </c>
      <c r="F58" s="12">
        <v>0</v>
      </c>
      <c r="G58" s="42">
        <v>0</v>
      </c>
      <c r="H58" s="43">
        <f>ROUND(G58/G64*100,1)</f>
        <v>0</v>
      </c>
    </row>
    <row r="59" spans="1:8" ht="13.5" customHeight="1">
      <c r="A59" s="44"/>
      <c r="B59" s="8" t="s">
        <v>37</v>
      </c>
      <c r="C59" s="41">
        <v>0</v>
      </c>
      <c r="D59" s="12">
        <v>0</v>
      </c>
      <c r="E59" s="41">
        <v>0</v>
      </c>
      <c r="F59" s="12">
        <v>0</v>
      </c>
      <c r="G59" s="42">
        <v>0</v>
      </c>
      <c r="H59" s="43">
        <f>ROUND(G59/G64*100,1)</f>
        <v>0</v>
      </c>
    </row>
    <row r="60" spans="1:9" ht="13.5" customHeight="1">
      <c r="A60" s="44"/>
      <c r="B60" s="8" t="s">
        <v>38</v>
      </c>
      <c r="C60" s="41">
        <v>1</v>
      </c>
      <c r="D60" s="9">
        <v>0</v>
      </c>
      <c r="E60" s="41">
        <v>1</v>
      </c>
      <c r="F60" s="9">
        <v>0</v>
      </c>
      <c r="G60" s="42">
        <v>1</v>
      </c>
      <c r="H60" s="39">
        <f>ROUND(G60/G64*100,1)</f>
        <v>0</v>
      </c>
      <c r="I60" s="22"/>
    </row>
    <row r="61" spans="1:8" ht="13.5" customHeight="1">
      <c r="A61" s="40"/>
      <c r="B61" s="8" t="s">
        <v>47</v>
      </c>
      <c r="C61" s="41">
        <v>0</v>
      </c>
      <c r="D61" s="12">
        <v>0</v>
      </c>
      <c r="E61" s="41">
        <v>0</v>
      </c>
      <c r="F61" s="12">
        <v>0</v>
      </c>
      <c r="G61" s="42">
        <v>0</v>
      </c>
      <c r="H61" s="43">
        <f>ROUND(G61/G64*100,1)</f>
        <v>0</v>
      </c>
    </row>
    <row r="62" spans="1:8" s="20" customFormat="1" ht="13.5" customHeight="1">
      <c r="A62" s="45"/>
      <c r="B62" s="15" t="s">
        <v>62</v>
      </c>
      <c r="C62" s="48">
        <v>3</v>
      </c>
      <c r="D62" s="11">
        <v>0</v>
      </c>
      <c r="E62" s="48">
        <v>2</v>
      </c>
      <c r="F62" s="11">
        <v>0</v>
      </c>
      <c r="G62" s="48">
        <f>SUM(G52:G61)</f>
        <v>1</v>
      </c>
      <c r="H62" s="39">
        <f>ROUND(G62/G64*100,1)</f>
        <v>0</v>
      </c>
    </row>
    <row r="63" spans="1:8" s="20" customFormat="1" ht="15" customHeight="1">
      <c r="A63" s="49" t="s">
        <v>39</v>
      </c>
      <c r="B63" s="23"/>
      <c r="C63" s="24">
        <v>10</v>
      </c>
      <c r="D63" s="25">
        <v>0.1</v>
      </c>
      <c r="E63" s="24">
        <v>12</v>
      </c>
      <c r="F63" s="25">
        <v>0.1</v>
      </c>
      <c r="G63" s="24">
        <v>4</v>
      </c>
      <c r="H63" s="50">
        <f>ROUND(G63/G64*100,1)</f>
        <v>0</v>
      </c>
    </row>
    <row r="64" spans="1:8" s="20" customFormat="1" ht="15" customHeight="1" thickBot="1">
      <c r="A64" s="51" t="s">
        <v>63</v>
      </c>
      <c r="B64" s="26"/>
      <c r="C64" s="52">
        <v>8951</v>
      </c>
      <c r="D64" s="53">
        <v>100</v>
      </c>
      <c r="E64" s="52">
        <f>E51+E62+E63</f>
        <v>9123</v>
      </c>
      <c r="F64" s="54">
        <v>100</v>
      </c>
      <c r="G64" s="52">
        <f>G51+G62+G63</f>
        <v>8621</v>
      </c>
      <c r="H64" s="55">
        <f>ROUND(G64/G64*100,1)</f>
        <v>100</v>
      </c>
    </row>
    <row r="65" spans="1:8" ht="15.75" customHeight="1">
      <c r="A65" s="27" t="s">
        <v>40</v>
      </c>
      <c r="B65" s="28"/>
      <c r="C65" s="29"/>
      <c r="D65" s="29"/>
      <c r="E65" s="29"/>
      <c r="F65" s="29"/>
      <c r="G65" s="30"/>
      <c r="H65" s="31"/>
    </row>
    <row r="66" spans="4:8" ht="12">
      <c r="D66" s="32"/>
      <c r="E66" s="2"/>
      <c r="F66" s="33"/>
      <c r="G66" s="3"/>
      <c r="H66" s="4"/>
    </row>
    <row r="87" spans="5:6" ht="12">
      <c r="E87" s="2"/>
      <c r="F87" s="2"/>
    </row>
  </sheetData>
  <mergeCells count="7">
    <mergeCell ref="A17:A23"/>
    <mergeCell ref="A54:A58"/>
    <mergeCell ref="A1:H1"/>
    <mergeCell ref="A3:B4"/>
    <mergeCell ref="C3:D3"/>
    <mergeCell ref="E3:F3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  <ignoredErrors>
    <ignoredError sqref="A4:A16 B63:B64 G5:G64 E5:E64 D3:D64 C5:C64 F3:F64 H3:H64 B3:B25 B27:B40 B47:B50 B52:B61 A18:A38 A40:A53 A59 A61:A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2007-09-26T01:59:24Z</dcterms:created>
  <dcterms:modified xsi:type="dcterms:W3CDTF">2007-12-26T07:27:13Z</dcterms:modified>
  <cp:category/>
  <cp:version/>
  <cp:contentType/>
  <cp:contentStatus/>
</cp:coreProperties>
</file>